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/>
  <mc:AlternateContent xmlns:mc="http://schemas.openxmlformats.org/markup-compatibility/2006">
    <mc:Choice Requires="x15">
      <x15ac:absPath xmlns:x15ac="http://schemas.microsoft.com/office/spreadsheetml/2010/11/ac" url="C:\한진엔지니어링(공주반포)\"/>
    </mc:Choice>
  </mc:AlternateContent>
  <xr:revisionPtr revIDLastSave="0" documentId="13_ncr:1_{4C10A730-4098-458D-ABED-3F6507034269}" xr6:coauthVersionLast="47" xr6:coauthVersionMax="47" xr10:uidLastSave="{00000000-0000-0000-0000-000000000000}"/>
  <bookViews>
    <workbookView xWindow="1470" yWindow="1470" windowWidth="15300" windowHeight="7875" tabRatio="923" firstSheet="1" activeTab="1" xr2:uid="{00000000-000D-0000-FFFF-FFFF00000000}"/>
  </bookViews>
  <sheets>
    <sheet name="VXXXXX" sheetId="1" state="veryHidden" r:id="rId1"/>
    <sheet name="배치계획표" sheetId="67" r:id="rId2"/>
    <sheet name="사무원비용산출(2)" sheetId="76" state="hidden" r:id="rId3"/>
    <sheet name="건설백서" sheetId="75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</externalReferences>
  <definedNames>
    <definedName name="_" localSheetId="3">#REF!</definedName>
    <definedName name="_">#REF!</definedName>
    <definedName name="______" hidden="1">[1]Sheet3!#REF!</definedName>
    <definedName name="___zz9600">#REF!</definedName>
    <definedName name="__123Graph_A그래프2" hidden="1">#REF!</definedName>
    <definedName name="__123Graph_B그래프2" hidden="1">#REF!</definedName>
    <definedName name="__123Graph_X그래프2" hidden="1">#REF!</definedName>
    <definedName name="__a1">#REF!</definedName>
    <definedName name="__aab42">#REF!</definedName>
    <definedName name="__B140007">#REF!</definedName>
    <definedName name="__DOG1">#REF!</definedName>
    <definedName name="__DOG2">#REF!</definedName>
    <definedName name="__DOG22">#REF!</definedName>
    <definedName name="__DOG3">#REF!</definedName>
    <definedName name="__DOG33">#REF!</definedName>
    <definedName name="__DOG4">#REF!</definedName>
    <definedName name="__hun1" localSheetId="3">[2]설계조건!#REF!</definedName>
    <definedName name="__hun1">[2]설계조건!#REF!</definedName>
    <definedName name="__hun2" localSheetId="3">[2]설계조건!#REF!</definedName>
    <definedName name="__hun2">[2]설계조건!#REF!</definedName>
    <definedName name="__IL1" localSheetId="3">#REF!</definedName>
    <definedName name="__IL1">#REF!</definedName>
    <definedName name="__KK5000">#REF!</definedName>
    <definedName name="__Lg1">#REF!</definedName>
    <definedName name="__Lg2">#REF!</definedName>
    <definedName name="__pa1">#REF!</definedName>
    <definedName name="__pa2">#REF!</definedName>
    <definedName name="__PB1">#REF!</definedName>
    <definedName name="__PB2">#REF!</definedName>
    <definedName name="__PB3">#REF!</definedName>
    <definedName name="__PI48">#REF!</definedName>
    <definedName name="__PI60">#REF!</definedName>
    <definedName name="__q45" localSheetId="3" hidden="1">{"'용역비'!$A$4:$C$8"}</definedName>
    <definedName name="__q45" localSheetId="1" hidden="1">{"'용역비'!$A$4:$C$8"}</definedName>
    <definedName name="__q45" hidden="1">{"'용역비'!$A$4:$C$8"}</definedName>
    <definedName name="__qs1">[2]설계조건!#REF!</definedName>
    <definedName name="__qs12">[2]설계조건!#REF!</definedName>
    <definedName name="__qs2">[2]설계조건!#REF!</definedName>
    <definedName name="__qs22">[2]설계조건!#REF!</definedName>
    <definedName name="__RO110">#REF!</definedName>
    <definedName name="__RO22">#REF!</definedName>
    <definedName name="__RO35">#REF!</definedName>
    <definedName name="__RO45">#REF!</definedName>
    <definedName name="__RO60">#REF!</definedName>
    <definedName name="__RO80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Ted1">#REF!</definedName>
    <definedName name="__TON1">#REF!</definedName>
    <definedName name="__TON2">#REF!</definedName>
    <definedName name="__Ts1">#REF!</definedName>
    <definedName name="__Tu1">#REF!</definedName>
    <definedName name="__Tu2">#REF!</definedName>
    <definedName name="__wd1">[2]설계조건!#REF!</definedName>
    <definedName name="__wd2">[2]설계조건!#REF!</definedName>
    <definedName name="__WW2">#REF!</definedName>
    <definedName name="__WW3">#REF!</definedName>
    <definedName name="__WW6">#REF!</definedName>
    <definedName name="__WW7">#REF!</definedName>
    <definedName name="__WW8">#REF!</definedName>
    <definedName name="__zz9600">#REF!</definedName>
    <definedName name="_05._위생설비공사">#REF!</definedName>
    <definedName name="_1">[3]I一般比!#REF!</definedName>
    <definedName name="_10">#N/A</definedName>
    <definedName name="_10G_0Extr">#REF!</definedName>
    <definedName name="_11">#N/A</definedName>
    <definedName name="_11G_0Extract">#REF!</definedName>
    <definedName name="_12">#N/A</definedName>
    <definedName name="_12p1_">#REF!</definedName>
    <definedName name="_13">#N/A</definedName>
    <definedName name="_14">#N/A</definedName>
    <definedName name="_15">#N/A</definedName>
    <definedName name="_15A">[4]금액내역서!$D$3:$D$10</definedName>
    <definedName name="_16">#N/A</definedName>
    <definedName name="_16층이상40층미만특정소방시설대상의공사">#REF!</definedName>
    <definedName name="_17">#N/A</definedName>
    <definedName name="_18">#N/A</definedName>
    <definedName name="_19">#N/A</definedName>
    <definedName name="_2">[5]J直材4!$F$5:$G$5</definedName>
    <definedName name="_2._날_개_벽">#REF!</definedName>
    <definedName name="_20">#N/A</definedName>
    <definedName name="_21">#N/A</definedName>
    <definedName name="_22">#N/A</definedName>
    <definedName name="_23">#N/A</definedName>
    <definedName name="_24">#N/A</definedName>
    <definedName name="_25">#N/A</definedName>
    <definedName name="_26">#N/A</definedName>
    <definedName name="_27">#N/A</definedName>
    <definedName name="_28">#N/A</definedName>
    <definedName name="_29">#N/A</definedName>
    <definedName name="_3">#N/A</definedName>
    <definedName name="_3_5_5_40_11_15">#REF!</definedName>
    <definedName name="_30">#N/A</definedName>
    <definedName name="_30신설일위대가">'[6]30신설일위대가'!$A$4:$M$1603</definedName>
    <definedName name="_31">#N/A</definedName>
    <definedName name="_32">#N/A</definedName>
    <definedName name="_33">#N/A</definedName>
    <definedName name="_34">#N/A</definedName>
    <definedName name="_35">#N/A</definedName>
    <definedName name="_36">#N/A</definedName>
    <definedName name="_37">#N/A</definedName>
    <definedName name="_38">#N/A</definedName>
    <definedName name="_39">#N/A</definedName>
    <definedName name="_4">#N/A</definedName>
    <definedName name="_4_3_0Crite">#REF!</definedName>
    <definedName name="_40">#N/A</definedName>
    <definedName name="_40총괄">'[7]40총괄'!$A$4:$O$76</definedName>
    <definedName name="_41">#N/A</definedName>
    <definedName name="_42">#N/A</definedName>
    <definedName name="_43">#N/A</definedName>
    <definedName name="_44">#N/A</definedName>
    <definedName name="_45">#N/A</definedName>
    <definedName name="_46">#N/A</definedName>
    <definedName name="_47">#N/A</definedName>
    <definedName name="_48">#N/A</definedName>
    <definedName name="_49">#N/A</definedName>
    <definedName name="_5">'[8]설직재-1'!#REF!</definedName>
    <definedName name="_50">#N/A</definedName>
    <definedName name="_51">#N/A</definedName>
    <definedName name="_52">#N/A</definedName>
    <definedName name="_53">#N/A</definedName>
    <definedName name="_54">#N/A</definedName>
    <definedName name="_55">#N/A</definedName>
    <definedName name="_56">#N/A</definedName>
    <definedName name="_57">#N/A</definedName>
    <definedName name="_58">#N/A</definedName>
    <definedName name="_59">#N/A</definedName>
    <definedName name="_6">#N/A</definedName>
    <definedName name="_60">#N/A</definedName>
    <definedName name="_61">#N/A</definedName>
    <definedName name="_62">#N/A</definedName>
    <definedName name="_63">#N/A</definedName>
    <definedName name="_64">#N/A</definedName>
    <definedName name="_65">#N/A</definedName>
    <definedName name="_66">#N/A</definedName>
    <definedName name="_67">#N/A</definedName>
    <definedName name="_68">#N/A</definedName>
    <definedName name="_69">#N/A</definedName>
    <definedName name="_7">'[8]설직재-1'!#REF!</definedName>
    <definedName name="_7_15_17_13.5_13.5">'[9]산출2-기기동력'!#REF!</definedName>
    <definedName name="_70">#N/A</definedName>
    <definedName name="_71">#N/A</definedName>
    <definedName name="_72">#N/A</definedName>
    <definedName name="_73">#N/A</definedName>
    <definedName name="_74">#N/A</definedName>
    <definedName name="_75">#N/A</definedName>
    <definedName name="_76">#N/A</definedName>
    <definedName name="_77">#N/A</definedName>
    <definedName name="_78">#N/A</definedName>
    <definedName name="_79">#N/A</definedName>
    <definedName name="_8">#N/A</definedName>
    <definedName name="_8_3_0Criteria">#REF!</definedName>
    <definedName name="_80">#N/A</definedName>
    <definedName name="_81">#N/A</definedName>
    <definedName name="_82">#N/A</definedName>
    <definedName name="_83">#N/A</definedName>
    <definedName name="_84">#N/A</definedName>
    <definedName name="_85">#N/A</definedName>
    <definedName name="_86">#N/A</definedName>
    <definedName name="_87">#N/A</definedName>
    <definedName name="_88">#N/A</definedName>
    <definedName name="_89">#N/A</definedName>
    <definedName name="_9">#N/A</definedName>
    <definedName name="_90">#N/A</definedName>
    <definedName name="_91">#N/A</definedName>
    <definedName name="_92">#N/A</definedName>
    <definedName name="_93">#N/A</definedName>
    <definedName name="_94">#N/A</definedName>
    <definedName name="_95">#N/A</definedName>
    <definedName name="_96">#N/A</definedName>
    <definedName name="_97">#N/A</definedName>
    <definedName name="_98">#N/A</definedName>
    <definedName name="_99">#N/A</definedName>
    <definedName name="_9B2_">'[10]단면 (2)'!$K$55</definedName>
    <definedName name="_A">#REF!</definedName>
    <definedName name="_a1">#REF!</definedName>
    <definedName name="_a100000">#REF!</definedName>
    <definedName name="_aab42">#REF!</definedName>
    <definedName name="_B1">'[11]252K444'!$H$21</definedName>
    <definedName name="_B140007">#REF!</definedName>
    <definedName name="_B2">'[11]252K444'!$J$21</definedName>
    <definedName name="_B22">[12]일위대가!$A$1400:$IV$1413=[12]일위대가!$A$1400</definedName>
    <definedName name="_BL1">'[11]252K444'!$J$23</definedName>
    <definedName name="_BL2">'[11]252K444'!$D$24</definedName>
    <definedName name="_BL3">'[11]252K444'!$F$24</definedName>
    <definedName name="_BL4">'[11]252K444'!$H$24</definedName>
    <definedName name="_Bu1">#REF!</definedName>
    <definedName name="_Bu2">#REF!</definedName>
    <definedName name="_C">'[11]252K444'!$D$22</definedName>
    <definedName name="_Dist_Bin" hidden="1">[13]조명시설!#REF!</definedName>
    <definedName name="_Dist_Values" hidden="1">[13]조명시설!#REF!</definedName>
    <definedName name="_DOG1">#REF!</definedName>
    <definedName name="_DOG2">#REF!</definedName>
    <definedName name="_DOG22">#REF!</definedName>
    <definedName name="_DOG3">#REF!</definedName>
    <definedName name="_DOG33">#REF!</definedName>
    <definedName name="_DOG4">#REF!</definedName>
    <definedName name="_E1">'[11]252K444'!$H$22</definedName>
    <definedName name="_E2">'[11]252K444'!$J$22</definedName>
    <definedName name="_EE1" hidden="1">{#N/A,#N/A,FALSE,"단가표지"}</definedName>
    <definedName name="_Fill" localSheetId="1" hidden="1">#REF!</definedName>
    <definedName name="_Fill" hidden="1">#REF!</definedName>
    <definedName name="_xlnm._FilterDatabase" hidden="1">#REF!</definedName>
    <definedName name="_Fu1">#REF!</definedName>
    <definedName name="_Fu2">#REF!</definedName>
    <definedName name="_gh1">[0]!_gh1</definedName>
    <definedName name="_H1">'[11]252K444'!$D$23</definedName>
    <definedName name="_H2">'[11]252K444'!$F$23</definedName>
    <definedName name="_H3">'[11]252K444'!$H$23</definedName>
    <definedName name="_Hg1">#REF!</definedName>
    <definedName name="_Hg2">#REF!</definedName>
    <definedName name="_hun1">[2]설계조건!#REF!</definedName>
    <definedName name="_hun2">[2]설계조건!#REF!</definedName>
    <definedName name="_IL1">#REF!</definedName>
    <definedName name="_K">#N/A</definedName>
    <definedName name="_K02">[12]일위대가!$A$732:$IV$745=[12]일위대가!$A$732</definedName>
    <definedName name="_K1">#REF!</definedName>
    <definedName name="_K3">#REF!</definedName>
    <definedName name="_K6">#REF!</definedName>
    <definedName name="_Key1" hidden="1">#REF!</definedName>
    <definedName name="_Key2" hidden="1">#REF!</definedName>
    <definedName name="_KK5000">#REF!</definedName>
    <definedName name="_Lg1">#REF!</definedName>
    <definedName name="_Lg2">#REF!</definedName>
    <definedName name="_LL1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O03">[12]일위대가!$A$1516:$IV$1529=[12]일위대가!$A$1516</definedName>
    <definedName name="_Order1" hidden="1">255</definedName>
    <definedName name="_Order2" hidden="1">255</definedName>
    <definedName name="_p2">#REF!</definedName>
    <definedName name="_P22">#REF!</definedName>
    <definedName name="_P31">#REF!</definedName>
    <definedName name="_P33">#REF!</definedName>
    <definedName name="_pa1">#REF!</definedName>
    <definedName name="_pa2">#REF!</definedName>
    <definedName name="_PB1">#REF!</definedName>
    <definedName name="_PB2">#REF!</definedName>
    <definedName name="_PB3">#REF!</definedName>
    <definedName name="_PH2">'[14]기둥(원형)'!#REF!</definedName>
    <definedName name="_PI48">#REF!</definedName>
    <definedName name="_PI60">#REF!</definedName>
    <definedName name="_q45" localSheetId="3" hidden="1">{"'용역비'!$A$4:$C$8"}</definedName>
    <definedName name="_q45" localSheetId="1" hidden="1">{"'용역비'!$A$4:$C$8"}</definedName>
    <definedName name="_q45" hidden="1">{"'용역비'!$A$4:$C$8"}</definedName>
    <definedName name="_qs1">[2]설계조건!#REF!</definedName>
    <definedName name="_qs12">[2]설계조건!#REF!</definedName>
    <definedName name="_qs2">[2]설계조건!#REF!</definedName>
    <definedName name="_qs22">[2]설계조건!#REF!</definedName>
    <definedName name="_RD5">[15]교각계산!$K$86</definedName>
    <definedName name="_Regression_Int" hidden="1">1</definedName>
    <definedName name="_RO110">#REF!</definedName>
    <definedName name="_RO22">#REF!</definedName>
    <definedName name="_RO35">#REF!</definedName>
    <definedName name="_RO45">#REF!</definedName>
    <definedName name="_RO60">#REF!</definedName>
    <definedName name="_RO80">#REF!</definedName>
    <definedName name="_SBB1">#REF!</definedName>
    <definedName name="_SBB2">#REF!</definedName>
    <definedName name="_SBB3">#REF!</definedName>
    <definedName name="_SBB4">#REF!</definedName>
    <definedName name="_SBB5">#REF!</definedName>
    <definedName name="_SHH1">#REF!</definedName>
    <definedName name="_SHH2">#REF!</definedName>
    <definedName name="_SHH3">#REF!</definedName>
    <definedName name="_Sort" hidden="1">#REF!</definedName>
    <definedName name="_sp1">#REF!</definedName>
    <definedName name="_sp2">#REF!</definedName>
    <definedName name="_sp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T1">'[16]날개벽(좌,우=60도-4개)'!#REF!</definedName>
    <definedName name="_T2">'[16]날개벽(좌,우=60도-4개)'!#REF!</definedName>
    <definedName name="_Ted1">#REF!</definedName>
    <definedName name="_TON1">#REF!</definedName>
    <definedName name="_TON2">#REF!</definedName>
    <definedName name="_Ts1">#REF!</definedName>
    <definedName name="_Tu1">#REF!</definedName>
    <definedName name="_Tu2">#REF!</definedName>
    <definedName name="_wd1">[2]설계조건!#REF!</definedName>
    <definedName name="_wd2">[2]설계조건!#REF!</definedName>
    <definedName name="_WW2">#REF!</definedName>
    <definedName name="_WW3">#REF!</definedName>
    <definedName name="_WW6">#REF!</definedName>
    <definedName name="_WW7">#REF!</definedName>
    <definedName name="_WW8">#REF!</definedName>
    <definedName name="_XS1">[15]교각계산!$M$40</definedName>
    <definedName name="_경비율1">#REF!</definedName>
    <definedName name="¤C315">#REF!</definedName>
    <definedName name="¤Ç315">#REF!</definedName>
    <definedName name="\\O">'[17]1단계'!#REF!</definedName>
    <definedName name="\0">#N/A</definedName>
    <definedName name="\a" localSheetId="1">#REF!</definedName>
    <definedName name="\a">#N/A</definedName>
    <definedName name="\b">[18]약품공급2!#REF!</definedName>
    <definedName name="\c">#N/A</definedName>
    <definedName name="\d">#REF!</definedName>
    <definedName name="\e">[19]약품설비!#REF!</definedName>
    <definedName name="\f">#REF!</definedName>
    <definedName name="\g">'[3]N賃率-職'!#REF!</definedName>
    <definedName name="\h">'[17]1단계'!#REF!</definedName>
    <definedName name="\i">#REF!</definedName>
    <definedName name="\j">[19]약품설비!#REF!</definedName>
    <definedName name="\k">[18]약품공급2!#REF!</definedName>
    <definedName name="\l">[18]약품공급2!#REF!</definedName>
    <definedName name="\m">#REF!</definedName>
    <definedName name="\n">[19]약품설비!#REF!</definedName>
    <definedName name="\o">#REF!</definedName>
    <definedName name="\p">#REF!</definedName>
    <definedName name="\P1">#REF!</definedName>
    <definedName name="\q" localSheetId="1">#REF!</definedName>
    <definedName name="\q">#N/A</definedName>
    <definedName name="\r">#N/A</definedName>
    <definedName name="\s">#N/A</definedName>
    <definedName name="\u">[19]약품설비!#REF!</definedName>
    <definedName name="\v">'[17]1단계'!#REF!</definedName>
    <definedName name="\w">'[17]1단계'!#REF!</definedName>
    <definedName name="\x">#N/A</definedName>
    <definedName name="\y">[19]약품설비!#REF!</definedName>
    <definedName name="\z">#N/A</definedName>
    <definedName name="A" localSheetId="1">#REF!</definedName>
    <definedName name="A">#REF!</definedName>
    <definedName name="A0">#REF!</definedName>
    <definedName name="A1..A2_">#N/A</definedName>
    <definedName name="A1..A200_">#N/A</definedName>
    <definedName name="A12..A13_">#N/A</definedName>
    <definedName name="aa">#REF!</definedName>
    <definedName name="AAA" localSheetId="1">#REF!</definedName>
    <definedName name="AAA">#REF!</definedName>
    <definedName name="aaaa">#REF!</definedName>
    <definedName name="aaas" hidden="1">#REF!</definedName>
    <definedName name="ABC">#REF!</definedName>
    <definedName name="ac">#REF!</definedName>
    <definedName name="ADD">#REF!</definedName>
    <definedName name="AFTER">#REF!</definedName>
    <definedName name="ag">#REF!</definedName>
    <definedName name="agdump">#REF!</definedName>
    <definedName name="age">#REF!</definedName>
    <definedName name="agedum">#REF!</definedName>
    <definedName name="agedump">#REF!</definedName>
    <definedName name="agen">#REF!</definedName>
    <definedName name="agencydump">#REF!</definedName>
    <definedName name="AGENCYLY">#REF!</definedName>
    <definedName name="AGENCYPLAN">#REF!</definedName>
    <definedName name="ALL">#REF!</definedName>
    <definedName name="ANFRK2">#REF!</definedName>
    <definedName name="ANFRK3">#REF!</definedName>
    <definedName name="anfrkk">#REF!</definedName>
    <definedName name="ANGLE단중">[20]단중표!$AF$8</definedName>
    <definedName name="anscount" hidden="1">1</definedName>
    <definedName name="aq" hidden="1">#REF!</definedName>
    <definedName name="aqaq">'[21]ABUT수량-A1'!$T$25</definedName>
    <definedName name="as">#REF!</definedName>
    <definedName name="asaasa">#REF!</definedName>
    <definedName name="ASB">#REF!</definedName>
    <definedName name="asd">#REF!</definedName>
    <definedName name="asdfasdf">#N/A</definedName>
    <definedName name="ASL">#REF!</definedName>
    <definedName name="ASP_깨기복구">#REF!</definedName>
    <definedName name="ASP_포장절단">#REF!</definedName>
    <definedName name="ASS">#REF!</definedName>
    <definedName name="asss" hidden="1">#REF!</definedName>
    <definedName name="AST">#REF!</definedName>
    <definedName name="A삼">#REF!</definedName>
    <definedName name="A이">#REF!</definedName>
    <definedName name="A일">#REF!</definedName>
    <definedName name="a합">'[22]94'!#REF!</definedName>
    <definedName name="B" localSheetId="1">#REF!</definedName>
    <definedName name="B">#REF!</definedName>
    <definedName name="B.1">#REF!</definedName>
    <definedName name="B.2">#REF!</definedName>
    <definedName name="B.3">#REF!</definedName>
    <definedName name="B.4">#REF!</definedName>
    <definedName name="B_3">#REF!</definedName>
    <definedName name="B_4">#REF!</definedName>
    <definedName name="B1B">#REF!</definedName>
    <definedName name="B2B">#REF!</definedName>
    <definedName name="B2BERP합계">[23]B2BERP!$I$24</definedName>
    <definedName name="B3B">#REF!</definedName>
    <definedName name="B4B">#REF!</definedName>
    <definedName name="B5B">[24]교각1!#REF!</definedName>
    <definedName name="B6B">[24]교각1!#REF!</definedName>
    <definedName name="B7B">[24]교각1!#REF!</definedName>
    <definedName name="BaloonText">#REF!</definedName>
    <definedName name="BB">[25]내역서!$I$49</definedName>
    <definedName name="BBB">#REF!</definedName>
    <definedName name="BBBB">#REF!</definedName>
    <definedName name="BC">[15]교각계산!$E$32</definedName>
    <definedName name="bcrclcl100rt">#REF!</definedName>
    <definedName name="bcrclcl100rtrkrk">#REF!</definedName>
    <definedName name="bdfgdgr">[26]!Macro8</definedName>
    <definedName name="BEFORE">#REF!</definedName>
    <definedName name="begin">[27]버스운행안내!$F$6</definedName>
    <definedName name="BIM적용여부" localSheetId="3">'[28]0. 기본입력'!$A$137:$A$138</definedName>
    <definedName name="BIM적용여부">#REF!</definedName>
    <definedName name="birthday">[27]예방접종계획!$H$2</definedName>
    <definedName name="Book1_Sheet2_List" localSheetId="3">#REF!</definedName>
    <definedName name="Book1_Sheet2_List">#REF!</definedName>
    <definedName name="box단수" localSheetId="3">#REF!</definedName>
    <definedName name="box단수">#REF!</definedName>
    <definedName name="BOX형수로집계">#REF!</definedName>
    <definedName name="bs_chekjum">#REF!</definedName>
    <definedName name="bs_chekplus">#REF!</definedName>
    <definedName name="bs_chekwave">#REF!</definedName>
    <definedName name="Bu">#REF!</definedName>
    <definedName name="BV">#REF!</definedName>
    <definedName name="B이">#REF!</definedName>
    <definedName name="B일">#REF!</definedName>
    <definedName name="B제로">#REF!</definedName>
    <definedName name="C.T.C">#REF!</definedName>
    <definedName name="C.T.C1">#REF!</definedName>
    <definedName name="C_">[8]제직재!#REF!</definedName>
    <definedName name="C_본" localSheetId="3">#REF!</definedName>
    <definedName name="C_본">#REF!</definedName>
    <definedName name="ca">#REF!</definedName>
    <definedName name="CalcAgencyPrice" localSheetId="3">#REF!</definedName>
    <definedName name="CalcAgencyPrice">#REF!</definedName>
    <definedName name="CC">[29]단중표!$M$2:$N$46</definedName>
    <definedName name="CCC" localSheetId="3">[30]내역서!#REF!</definedName>
    <definedName name="CCC">[30]내역서!#REF!</definedName>
    <definedName name="CCCC" localSheetId="3">#REF!</definedName>
    <definedName name="CCCC">#REF!</definedName>
    <definedName name="ccdc">#REF!</definedName>
    <definedName name="CC단중">[20]단중표!$AF$20</definedName>
    <definedName name="cdcd" hidden="1">#REF!</definedName>
    <definedName name="CELLNOTE4">[31]노무비!#REF!</definedName>
    <definedName name="CELLNOTE5">[32]노무비!#REF!</definedName>
    <definedName name="CELLNOTE6">[31]노무비!#REF!</definedName>
    <definedName name="CEN_PILE">#REF!</definedName>
    <definedName name="cgmh" localSheetId="3" hidden="1">{"'용역비'!$A$4:$C$8"}</definedName>
    <definedName name="cgmh" localSheetId="1" hidden="1">{"'용역비'!$A$4:$C$8"}</definedName>
    <definedName name="cgmh" hidden="1">{"'용역비'!$A$4:$C$8"}</definedName>
    <definedName name="CH">#REF!</definedName>
    <definedName name="CHANNEL단중">[20]단중표!$AF$14</definedName>
    <definedName name="chd">[33]직노!#REF!</definedName>
    <definedName name="CJFRHD">[34]물가자료!$C$21</definedName>
    <definedName name="CM" localSheetId="3">#REF!</definedName>
    <definedName name="CM">#REF!</definedName>
    <definedName name="co">#REF!</definedName>
    <definedName name="CODE">[35]code!$A$1:$Z$500</definedName>
    <definedName name="COLUMN_A" localSheetId="3">#REF!</definedName>
    <definedName name="COLUMN_A">#REF!</definedName>
    <definedName name="Commission" localSheetId="3">#REF!</definedName>
    <definedName name="Commission">#REF!</definedName>
    <definedName name="CON" localSheetId="3">#REF!</definedName>
    <definedName name="CON">#REF!</definedName>
    <definedName name="Const_End">[36]ASP!$I$30</definedName>
    <definedName name="Const_months">[37]ASP!$H$34</definedName>
    <definedName name="Const_start">[36]ASP!$I$28</definedName>
    <definedName name="COPING_L">#REF!</definedName>
    <definedName name="COPING_W">#REF!</definedName>
    <definedName name="CR">#REF!</definedName>
    <definedName name="CRa">#REF!</definedName>
    <definedName name="CRb">#REF!</definedName>
    <definedName name="_xlnm.Criteria">#REF!</definedName>
    <definedName name="csm">[38]노임단가!$I$21</definedName>
    <definedName name="ctb">[38]노임단가!$I$17</definedName>
    <definedName name="CTBAR단중">[20]단중표!$AF$11</definedName>
    <definedName name="CTC">[2]설계조건!#REF!</definedName>
    <definedName name="cth">[38]노임단가!$I$13</definedName>
    <definedName name="CTI">[20]단중표!$AF$26</definedName>
    <definedName name="ctm">[38]노임단가!$I$15</definedName>
    <definedName name="ctp">[38]노임단가!$I$9</definedName>
    <definedName name="cts">[38]노임단가!$I$11</definedName>
    <definedName name="CV">[39]DATA!$F$4:$J$14</definedName>
    <definedName name="CV_1C">#REF!</definedName>
    <definedName name="CV14_2C">[40]단가!#REF!</definedName>
    <definedName name="CV14_4C">[40]단가!#REF!</definedName>
    <definedName name="CV5.5_2">[40]단가!#REF!</definedName>
    <definedName name="CV5.5_4C">[40]단가!#REF!</definedName>
    <definedName name="CV8_2C">[40]단가!#REF!</definedName>
    <definedName name="CV8_4C">[40]단가!#REF!</definedName>
    <definedName name="D" localSheetId="1">#REF!</definedName>
    <definedName name="D">#REF!</definedName>
    <definedName name="D.1">#REF!</definedName>
    <definedName name="D.2">#REF!</definedName>
    <definedName name="DA">[41]단면가정!#REF!</definedName>
    <definedName name="DAA">[41]단면가정!#REF!</definedName>
    <definedName name="DADD">'[42]기둥(원형)'!$O$17</definedName>
    <definedName name="daewk">#REF!</definedName>
    <definedName name="danga">[43]danga!$A$1:$M$235</definedName>
    <definedName name="dar">#REF!</definedName>
    <definedName name="darw">#REF!</definedName>
    <definedName name="DaRWk1" localSheetId="3">#REF!</definedName>
    <definedName name="DaRWk1">#REF!</definedName>
    <definedName name="DaRWk10" localSheetId="3">#REF!</definedName>
    <definedName name="DaRWk10">#REF!</definedName>
    <definedName name="DaRWk11" localSheetId="3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ta">#REF!</definedName>
    <definedName name="data1">#REF!</definedName>
    <definedName name="_xlnm.Database" localSheetId="1">#REF!</definedName>
    <definedName name="_xlnm.Database">[44]건축!$A$3:$J$1654</definedName>
    <definedName name="database2" localSheetId="1">#REF!</definedName>
    <definedName name="database2">#REF!</definedName>
    <definedName name="DaWk7">#REF!</definedName>
    <definedName name="db">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C">[45]업무!#REF!</definedName>
    <definedName name="dcrwk1" localSheetId="3">#REF!</definedName>
    <definedName name="dcrwk1">#REF!</definedName>
    <definedName name="dcrwk10" localSheetId="3">#REF!</definedName>
    <definedName name="dcrwk10">#REF!</definedName>
    <definedName name="dcrwk11" localSheetId="3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D">#REF!</definedName>
    <definedName name="DDD">#REF!</definedName>
    <definedName name="dddd">'[8]설직재-1'!#REF!</definedName>
    <definedName name="ddddd" hidden="1">#REF!</definedName>
    <definedName name="dddddd">#REF!</definedName>
    <definedName name="ddddwwwwdddd" hidden="1">#REF!</definedName>
    <definedName name="ddfr" hidden="1">#REF!</definedName>
    <definedName name="DEA">#REF!</definedName>
    <definedName name="ded" hidden="1">#REF!</definedName>
    <definedName name="DEDED" hidden="1">#REF!</definedName>
    <definedName name="del">[46]공사현황!$B$2:$B$8,[46]공사현황!$B$11:$G$14</definedName>
    <definedName name="DelDC" localSheetId="3">#REF!</definedName>
    <definedName name="DelDC">#REF!</definedName>
    <definedName name="DelDm" localSheetId="3">#REF!</definedName>
    <definedName name="DelDm">#REF!</definedName>
    <definedName name="Delivery">#REF!</definedName>
    <definedName name="delta">[27]버스운행안내!$C$7</definedName>
    <definedName name="DelType">#REF!</definedName>
    <definedName name="deptLookup">#REF!</definedName>
    <definedName name="dhj" localSheetId="3" hidden="1">{"'용역비'!$A$4:$C$8"}</definedName>
    <definedName name="dhj" localSheetId="1" hidden="1">{"'용역비'!$A$4:$C$8"}</definedName>
    <definedName name="dhj" hidden="1">{"'용역비'!$A$4:$C$8"}</definedName>
    <definedName name="dhtn">#REF!</definedName>
    <definedName name="DIA">[24]교각1!#REF!</definedName>
    <definedName name="dia_mm">[47]말뚝지지력산정!$J$19</definedName>
    <definedName name="DIAA">'[42]기둥(원형)'!$S$5</definedName>
    <definedName name="DKJKF">[48]자료!$D$39:$E$43</definedName>
    <definedName name="DLKJDAOJD">[49]신우!#REF!</definedName>
    <definedName name="DLSTH" localSheetId="3">#REF!</definedName>
    <definedName name="DLSTH">#REF!</definedName>
    <definedName name="DM">[50]심사계산!$F$88</definedName>
    <definedName name="DRIVE" localSheetId="3">#REF!</definedName>
    <definedName name="DRIVE">#REF!</definedName>
    <definedName name="ds">#REF!</definedName>
    <definedName name="dumppr">#REF!</definedName>
    <definedName name="D열">#REF!</definedName>
    <definedName name="E">#REF!</definedName>
    <definedName name="E_ratio_CI">[51]ASP!#REF!</definedName>
    <definedName name="E_ratio_FI">[51]ASP!#REF!</definedName>
    <definedName name="E25M">[52]전기일위대가!#REF!</definedName>
    <definedName name="E25P">[52]전기일위대가!#REF!</definedName>
    <definedName name="E31E">[52]전기일위대가!#REF!</definedName>
    <definedName name="E31M">[52]전기일위대가!#REF!</definedName>
    <definedName name="E31P">[52]전기일위대가!#REF!</definedName>
    <definedName name="E32E">[52]전기일위대가!#REF!</definedName>
    <definedName name="E32M">[52]전기일위대가!#REF!</definedName>
    <definedName name="E32P">[52]전기일위대가!#REF!</definedName>
    <definedName name="E33E">[52]전기일위대가!#REF!</definedName>
    <definedName name="E33M">[52]전기일위대가!#REF!</definedName>
    <definedName name="E33P">[52]전기일위대가!#REF!</definedName>
    <definedName name="E34E">[52]전기일위대가!#REF!</definedName>
    <definedName name="E34M">[52]전기일위대가!#REF!</definedName>
    <definedName name="E34P">[52]전기일위대가!#REF!</definedName>
    <definedName name="E36M">[52]전기일위대가!#REF!</definedName>
    <definedName name="E36P">[52]전기일위대가!#REF!</definedName>
    <definedName name="E37M">[52]전기일위대가!#REF!</definedName>
    <definedName name="E37P">[52]전기일위대가!#REF!</definedName>
    <definedName name="E38M">[52]전기일위대가!#REF!</definedName>
    <definedName name="E38P">[52]전기일위대가!#REF!</definedName>
    <definedName name="E39M">[52]전기일위대가!#REF!</definedName>
    <definedName name="E39P">[52]전기일위대가!#REF!</definedName>
    <definedName name="E40M">[52]전기일위대가!#REF!</definedName>
    <definedName name="E40P">[52]전기일위대가!#REF!</definedName>
    <definedName name="E41M">[52]전기일위대가!#REF!</definedName>
    <definedName name="E41P">[52]전기일위대가!#REF!</definedName>
    <definedName name="E42M">[52]전기일위대가!#REF!</definedName>
    <definedName name="E42P">[52]전기일위대가!#REF!</definedName>
    <definedName name="E48M">[52]전기일위대가!#REF!</definedName>
    <definedName name="E48P">[52]전기일위대가!#REF!</definedName>
    <definedName name="E52M">[52]전기일위대가!#REF!</definedName>
    <definedName name="E52P">[52]전기일위대가!#REF!</definedName>
    <definedName name="E53M">[52]전기일위대가!#REF!</definedName>
    <definedName name="E53P">[52]전기일위대가!#REF!</definedName>
    <definedName name="E54M">[52]전기일위대가!#REF!</definedName>
    <definedName name="E54P">[52]전기일위대가!#REF!</definedName>
    <definedName name="E55M">[52]전기일위대가!#REF!</definedName>
    <definedName name="E55P">[52]전기일위대가!#REF!</definedName>
    <definedName name="E56M">[52]전기일위대가!#REF!</definedName>
    <definedName name="E56P">[52]전기일위대가!#REF!</definedName>
    <definedName name="E57M">[52]전기일위대가!#REF!</definedName>
    <definedName name="E57P">[52]전기일위대가!#REF!</definedName>
    <definedName name="E58M">[52]전기일위대가!#REF!</definedName>
    <definedName name="E58P">[52]전기일위대가!#REF!</definedName>
    <definedName name="E59M">[52]전기일위대가!#REF!</definedName>
    <definedName name="E59P">[52]전기일위대가!#REF!</definedName>
    <definedName name="E60M">[52]전기일위대가!#REF!</definedName>
    <definedName name="E60P">[52]전기일위대가!#REF!</definedName>
    <definedName name="E61M">[52]전기일위대가!#REF!</definedName>
    <definedName name="E61P">[52]전기일위대가!#REF!</definedName>
    <definedName name="E62M">[52]전기일위대가!#REF!</definedName>
    <definedName name="E62P">[52]전기일위대가!#REF!</definedName>
    <definedName name="E63M">[52]전기일위대가!#REF!</definedName>
    <definedName name="E63P">[52]전기일위대가!#REF!</definedName>
    <definedName name="E64M">[52]전기일위대가!#REF!</definedName>
    <definedName name="E64P">[52]전기일위대가!#REF!</definedName>
    <definedName name="E65M">[52]전기일위대가!#REF!</definedName>
    <definedName name="E65P">[52]전기일위대가!#REF!</definedName>
    <definedName name="E66M">[52]전기일위대가!#REF!</definedName>
    <definedName name="E66P">[52]전기일위대가!#REF!</definedName>
    <definedName name="E67M">[52]전기일위대가!#REF!</definedName>
    <definedName name="E67P">[52]전기일위대가!#REF!</definedName>
    <definedName name="E68M">[52]전기일위대가!#REF!</definedName>
    <definedName name="EA">#REF!</definedName>
    <definedName name="eded" hidden="1">#REF!</definedName>
    <definedName name="EE">[53]공사원가계산서!#REF!</definedName>
    <definedName name="eee" localSheetId="3" hidden="1">#REF!</definedName>
    <definedName name="eee" hidden="1">#REF!</definedName>
    <definedName name="EEEE" localSheetId="3">#REF!</definedName>
    <definedName name="EEEE">#REF!</definedName>
    <definedName name="eeefr" localSheetId="3" hidden="1">#REF!</definedName>
    <definedName name="eeefr" hidden="1">#REF!</definedName>
    <definedName name="eight">[27]버스운행안내!$J$8</definedName>
    <definedName name="ej" localSheetId="3" hidden="1">{"'용역비'!$A$4:$C$8"}</definedName>
    <definedName name="ej" localSheetId="1" hidden="1">{"'용역비'!$A$4:$C$8"}</definedName>
    <definedName name="ej" hidden="1">{"'용역비'!$A$4:$C$8"}</definedName>
    <definedName name="el">[2]설계조건!#REF!</definedName>
    <definedName name="elec1">#REF!</definedName>
    <definedName name="elec2">#REF!</definedName>
    <definedName name="elec3">#REF!</definedName>
    <definedName name="elec4">#REF!</definedName>
    <definedName name="elec5">#REF!</definedName>
    <definedName name="elec6">#REF!</definedName>
    <definedName name="Emst10">[54]Sheet2!$A$2:$M$37</definedName>
    <definedName name="end">[27]버스운행안내!$H$6</definedName>
    <definedName name="EO">#REF!</definedName>
    <definedName name="Equity_amt_CI">[51]ASP!#REF!</definedName>
    <definedName name="Equity_amt_FI">[51]ASP!#REF!</definedName>
    <definedName name="er" hidden="1">#REF!</definedName>
    <definedName name="ERER">#REF!</definedName>
    <definedName name="errer" hidden="1">#REF!</definedName>
    <definedName name="ertyertye" localSheetId="3" hidden="1">{"'용역비'!$A$4:$C$8"}</definedName>
    <definedName name="ertyertye" localSheetId="1" hidden="1">{"'용역비'!$A$4:$C$8"}</definedName>
    <definedName name="ertyertye" hidden="1">{"'용역비'!$A$4:$C$8"}</definedName>
    <definedName name="ES92_93">[55]노임!#REF!</definedName>
    <definedName name="ES92_94">[55]노임!#REF!</definedName>
    <definedName name="ES93_94">[55]노임!#REF!</definedName>
    <definedName name="est">#REF!</definedName>
    <definedName name="ES노임">[56]노임단가!$D$4:$I$134</definedName>
    <definedName name="etyj" localSheetId="3" hidden="1">{"'용역비'!$A$4:$C$8"}</definedName>
    <definedName name="etyj" localSheetId="1" hidden="1">{"'용역비'!$A$4:$C$8"}</definedName>
    <definedName name="etyj" hidden="1">{"'용역비'!$A$4:$C$8"}</definedName>
    <definedName name="etyjj" localSheetId="3" hidden="1">{"'용역비'!$A$4:$C$8"}</definedName>
    <definedName name="etyjj" localSheetId="1" hidden="1">{"'용역비'!$A$4:$C$8"}</definedName>
    <definedName name="etyjj" hidden="1">{"'용역비'!$A$4:$C$8"}</definedName>
    <definedName name="Eu">#REF!</definedName>
    <definedName name="EW">'[57]3련 BOX'!#REF!</definedName>
    <definedName name="EWEF">#N/A</definedName>
    <definedName name="ewew" localSheetId="3" hidden="1">#REF!</definedName>
    <definedName name="ewew" hidden="1">#REF!</definedName>
    <definedName name="EWQ">#N/A</definedName>
    <definedName name="_xlnm.Extract" localSheetId="3">#REF!</definedName>
    <definedName name="_xlnm.Extract">#REF!</definedName>
    <definedName name="F" localSheetId="3">[58]내역서!#REF!</definedName>
    <definedName name="F">[58]내역서!#REF!</definedName>
    <definedName name="F1F" localSheetId="3">[24]교각1!#REF!</definedName>
    <definedName name="F1F">[24]교각1!#REF!</definedName>
    <definedName name="F2F" localSheetId="3">[24]교각1!#REF!</definedName>
    <definedName name="F2F">[24]교각1!#REF!</definedName>
    <definedName name="F3F" localSheetId="3">[24]교각1!#REF!</definedName>
    <definedName name="F3F">[24]교각1!#REF!</definedName>
    <definedName name="FB" localSheetId="3">#REF!</definedName>
    <definedName name="FB">#REF!</definedName>
    <definedName name="FF" localSheetId="3">[58]내역서!#REF!</definedName>
    <definedName name="FF">[58]내역서!#REF!</definedName>
    <definedName name="FFFF" localSheetId="3" hidden="1">#REF!</definedName>
    <definedName name="FFFF" hidden="1">#REF!</definedName>
    <definedName name="FG">#REF!</definedName>
    <definedName name="FG28TBTB4RTDK">#REF!</definedName>
    <definedName name="FG44TBTB4RTDKDK">#REF!</definedName>
    <definedName name="FG46TBTB4RTDKDK">#REF!</definedName>
    <definedName name="FGGG">#REF!</definedName>
    <definedName name="FHFH" hidden="1">[59]수량산출!$A$1:$A$8561</definedName>
    <definedName name="FHFK" hidden="1">[59]수량산출!#REF!</definedName>
    <definedName name="five">[27]버스운행안내!$G$8</definedName>
    <definedName name="FIXT">[60]데이타!$U$23:$V$50</definedName>
    <definedName name="FK" localSheetId="3" hidden="1">{"'용역비'!$A$4:$C$8"}</definedName>
    <definedName name="FK" localSheetId="1" hidden="1">{"'용역비'!$A$4:$C$8"}</definedName>
    <definedName name="FK" hidden="1">{"'용역비'!$A$4:$C$8"}</definedName>
    <definedName name="FN">[24]교각1!#REF!</definedName>
    <definedName name="FOOT1">[2]설계조건!#REF!</definedName>
    <definedName name="FOOT2">[2]설계조건!#REF!</definedName>
    <definedName name="FOOT3">[2]설계조건!#REF!</definedName>
    <definedName name="FOUND_A">#REF!</definedName>
    <definedName name="FOUND_H">#REF!</definedName>
    <definedName name="four">[27]버스운행안내!$F$8</definedName>
    <definedName name="frfr" hidden="1">#REF!</definedName>
    <definedName name="frfrefed" hidden="1">#REF!</definedName>
    <definedName name="frfrff" hidden="1">#REF!</definedName>
    <definedName name="fULLSIZE">#REF!</definedName>
    <definedName name="F이">#REF!</definedName>
    <definedName name="F일">#REF!</definedName>
    <definedName name="G2_1">'[61]날개벽(좌,우=45도,75도)'!#REF!</definedName>
    <definedName name="G4_1">'[61]날개벽(좌,우=45도,75도)'!#REF!</definedName>
    <definedName name="G6_1">'[61]날개벽(좌,우=45도,75도)'!#REF!</definedName>
    <definedName name="gdjhsy" hidden="1">#REF!</definedName>
    <definedName name="GG">#REF!</definedName>
    <definedName name="ggg" localSheetId="3">#REF!</definedName>
    <definedName name="GGG" localSheetId="1" hidden="1">{"'용역비'!$A$4:$C$8"}</definedName>
    <definedName name="ggg">#REF!</definedName>
    <definedName name="GGGG">#REF!</definedName>
    <definedName name="GH">#REF!</definedName>
    <definedName name="gigin">[2]설계조건!#REF!</definedName>
    <definedName name="gkdah">#REF!</definedName>
    <definedName name="GO">#REF!</definedName>
    <definedName name="GONGJONG">#REF!</definedName>
    <definedName name="GrphActSales">#REF!</definedName>
    <definedName name="GrphActStk">#REF!</definedName>
    <definedName name="GrphPlanSales">#REF!</definedName>
    <definedName name="GrphTgtStk">#REF!</definedName>
    <definedName name="GRT" hidden="1">#REF!</definedName>
    <definedName name="gt">#REF!</definedName>
    <definedName name="gtgt" hidden="1">#REF!</definedName>
    <definedName name="gthyhy" hidden="1">#REF!</definedName>
    <definedName name="GuidText">#REF!</definedName>
    <definedName name="G열">#REF!</definedName>
    <definedName name="H">[62]내역서!#REF!</definedName>
    <definedName name="H.1" localSheetId="3">#REF!</definedName>
    <definedName name="H.1">#REF!</definedName>
    <definedName name="H.10" localSheetId="3">#REF!</definedName>
    <definedName name="H.10">#REF!</definedName>
    <definedName name="H.2" localSheetId="3">#REF!</definedName>
    <definedName name="H.2">#REF!</definedName>
    <definedName name="H.3">#REF!</definedName>
    <definedName name="H.4">#REF!</definedName>
    <definedName name="H.5">#REF!</definedName>
    <definedName name="H.6">#REF!</definedName>
    <definedName name="H.7">#REF!</definedName>
    <definedName name="H.8">#REF!</definedName>
    <definedName name="H.9">#REF!</definedName>
    <definedName name="H_2">#REF!</definedName>
    <definedName name="h_water">'[63]3BL공동구 수량'!#REF!</definedName>
    <definedName name="H1H" localSheetId="3">#REF!</definedName>
    <definedName name="H1H">#REF!</definedName>
    <definedName name="H2H" localSheetId="3">#REF!</definedName>
    <definedName name="H2H">#REF!</definedName>
    <definedName name="H3H" localSheetId="3">#REF!</definedName>
    <definedName name="H3H">#REF!</definedName>
    <definedName name="H4H">#REF!</definedName>
    <definedName name="hbeam단중">[20]단중표!$AF$5</definedName>
    <definedName name="HC">#REF!</definedName>
    <definedName name="hdehd" hidden="1">#REF!</definedName>
    <definedName name="HE">#REF!</definedName>
    <definedName name="HH" localSheetId="1" hidden="1">#REF!</definedName>
    <definedName name="HH">[64]정부노임단가!$A$5:$F$215</definedName>
    <definedName name="HHH" localSheetId="3" hidden="1">#REF!</definedName>
    <definedName name="HHH" hidden="1">#REF!</definedName>
    <definedName name="HHHH" hidden="1">#REF!</definedName>
    <definedName name="hhhhhh" hidden="1">#REF!</definedName>
    <definedName name="hjhj" hidden="1">#REF!</definedName>
    <definedName name="HP">#REF!</definedName>
    <definedName name="Hs">#REF!</definedName>
    <definedName name="HSO">[15]교각계산!$M$38</definedName>
    <definedName name="HTI">[20]단중표!$AF$29</definedName>
    <definedName name="HTML_CodePage" hidden="1">949</definedName>
    <definedName name="HTML_Control" localSheetId="3" hidden="1">{"'용역비'!$A$4:$C$8"}</definedName>
    <definedName name="HTML_Control" localSheetId="1" hidden="1">{"'용역비'!$A$4:$C$8"}</definedName>
    <definedName name="HTML_Control" hidden="1">{"'용역비'!$A$4:$C$8"}</definedName>
    <definedName name="HTML_Description" hidden="1">""</definedName>
    <definedName name="HTML_Email" hidden="1">""</definedName>
    <definedName name="HTML_Header" hidden="1">"용역비"</definedName>
    <definedName name="HTML_LastUpdate" hidden="1">"99-07-01"</definedName>
    <definedName name="HTML_LineAfter" hidden="1">FALSE</definedName>
    <definedName name="HTML_LineBefore" hidden="1">FALSE</definedName>
    <definedName name="HTML_Name" hidden="1">"전산실"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Documents\MyHTML.htm"</definedName>
    <definedName name="HTML_PathTemplate" hidden="1">"C:\USERS\JHW\Kwangju\Distribution-Analysis\HTMLTemp.htm"</definedName>
    <definedName name="HTML_Title" hidden="1">"전체금액"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Hu">#REF!</definedName>
    <definedName name="hyundai">#REF!</definedName>
    <definedName name="H사">#REF!</definedName>
    <definedName name="H삼">#REF!</definedName>
    <definedName name="H이">#REF!</definedName>
    <definedName name="H일">#REF!</definedName>
    <definedName name="i">#REF!</definedName>
    <definedName name="ID">'[65]Y-WORK'!$I$133:$I$366,'[65]Y-WORK'!$I$376:$I$401</definedName>
    <definedName name="IELWSALES" localSheetId="3">#REF!</definedName>
    <definedName name="IELWSALES">#REF!</definedName>
    <definedName name="IELYSALES" localSheetId="3">#REF!</definedName>
    <definedName name="IELYSALES">#REF!</definedName>
    <definedName name="IEPLANSALES">#REF!</definedName>
    <definedName name="IESP">#REF!</definedName>
    <definedName name="II">[62]내역서!#REF!</definedName>
    <definedName name="IL" localSheetId="3">#REF!</definedName>
    <definedName name="IL">#REF!</definedName>
    <definedName name="ilch">[43]ilch!$A$3:$M$25</definedName>
    <definedName name="Inf_start">[37]ASP!$H$25</definedName>
    <definedName name="Inflation_rate_Const">[37]ASP!$H$23</definedName>
    <definedName name="Inflation_rate_opt">[37]ASP!$H$24</definedName>
    <definedName name="insp" localSheetId="3">#REF!</definedName>
    <definedName name="insp">#REF!</definedName>
    <definedName name="IntFreeCred" localSheetId="3">#REF!</definedName>
    <definedName name="IntFreeCred">#REF!</definedName>
    <definedName name="ISO_정렬" localSheetId="2">[66]!ISO_정렬</definedName>
    <definedName name="ISO_정렬">[66]!ISO_정렬</definedName>
    <definedName name="ITEM">[67]ITEM!#REF!</definedName>
    <definedName name="J" localSheetId="3">{"'용역비'!$A$4:$C$8"}</definedName>
    <definedName name="J" localSheetId="1">{"'용역비'!$A$4:$C$8"}</definedName>
    <definedName name="J">{"'용역비'!$A$4:$C$8"}</definedName>
    <definedName name="j1_l">#REF!</definedName>
    <definedName name="j2_l">#REF!</definedName>
    <definedName name="j3_l">#REF!</definedName>
    <definedName name="j4_l">#REF!</definedName>
    <definedName name="JH">[68]정부노임단가!$A$5:$F$215</definedName>
    <definedName name="jhjhjh" localSheetId="3" hidden="1">#REF!</definedName>
    <definedName name="jhjhjh" hidden="1">#REF!</definedName>
    <definedName name="JJ">[69]정부노임단가!$A$5:$F$215</definedName>
    <definedName name="JJJ" localSheetId="3" hidden="1">#REF!</definedName>
    <definedName name="JJJ" hidden="1">#REF!</definedName>
    <definedName name="ju2i">#REF!</definedName>
    <definedName name="juju" hidden="1">#REF!</definedName>
    <definedName name="K">#REF!</definedName>
    <definedName name="KA">[70]MOTOR!$B$61:$E$68</definedName>
    <definedName name="Ka일">#REF!</definedName>
    <definedName name="Ka투">#REF!</definedName>
    <definedName name="KB">'[71]3련 BOX'!#REF!</definedName>
    <definedName name="Kea" localSheetId="3">#REF!</definedName>
    <definedName name="Kea">#REF!</definedName>
    <definedName name="KFJG">#REF!</definedName>
    <definedName name="Kh">#REF!</definedName>
    <definedName name="KH.1">'[71]3련 BOX'!#REF!</definedName>
    <definedName name="ki" localSheetId="3">#REF!</definedName>
    <definedName name="ki">#REF!</definedName>
    <definedName name="KIM">#REF!</definedName>
    <definedName name="kjl">#REF!</definedName>
    <definedName name="KK" localSheetId="1">[62]내역서!#REF!</definedName>
    <definedName name="KK">[68]정부노임단가!$A$5:$F$215</definedName>
    <definedName name="KKK" localSheetId="3" hidden="1">#REF!</definedName>
    <definedName name="KKK" hidden="1">#REF!</definedName>
    <definedName name="KL">'[71]3련 BOX'!#REF!</definedName>
    <definedName name="ko" localSheetId="3">#REF!</definedName>
    <definedName name="ko">#REF!</definedName>
    <definedName name="Kv">#REF!</definedName>
    <definedName name="KVO">#REF!</definedName>
    <definedName name="L" localSheetId="1">#REF!</definedName>
    <definedName name="L">#REF!</definedName>
    <definedName name="L_1">#REF!</definedName>
    <definedName name="L_2">#REF!</definedName>
    <definedName name="L_3">#REF!</definedName>
    <definedName name="L_4">#REF!</definedName>
    <definedName name="L_5">#REF!</definedName>
    <definedName name="L_6">#REF!</definedName>
    <definedName name="L1L">#REF!</definedName>
    <definedName name="L2L">#REF!</definedName>
    <definedName name="L3L">#REF!</definedName>
    <definedName name="L4L">#REF!</definedName>
    <definedName name="LB">[47]말뚝지지력산정!$L$22</definedName>
    <definedName name="lc">[2]설계조건!#REF!</definedName>
    <definedName name="LF">#REF!</definedName>
    <definedName name="LG금액">#REF!</definedName>
    <definedName name="LG냉각수압손">#REF!</definedName>
    <definedName name="LG냉각수접속구경">#REF!</definedName>
    <definedName name="LG번호">#REF!</definedName>
    <definedName name="LG브라인압손">#REF!</definedName>
    <definedName name="LG브라인양">#REF!</definedName>
    <definedName name="LG브라인접속구경">#REF!</definedName>
    <definedName name="LG심야능력">#REF!</definedName>
    <definedName name="LG심야축동력">#REF!</definedName>
    <definedName name="LG운전중량">#REF!</definedName>
    <definedName name="LG제품중량">#REF!</definedName>
    <definedName name="LG주간능력">#REF!</definedName>
    <definedName name="LG주간축동력">#REF!</definedName>
    <definedName name="LG크기">#REF!</definedName>
    <definedName name="LH">#REF!</definedName>
    <definedName name="LH.4">#REF!</definedName>
    <definedName name="LH.7">#REF!</definedName>
    <definedName name="li" localSheetId="3" hidden="1">{"'용역비'!$A$4:$C$8"}</definedName>
    <definedName name="li" localSheetId="1" hidden="1">{"'용역비'!$A$4:$C$8"}</definedName>
    <definedName name="li" hidden="1">{"'용역비'!$A$4:$C$8"}</definedName>
    <definedName name="list01">#REF!</definedName>
    <definedName name="list02">#REF!</definedName>
    <definedName name="list03">#REF!</definedName>
    <definedName name="list04">#REF!</definedName>
    <definedName name="list05">#REF!</definedName>
    <definedName name="list06">#REF!</definedName>
    <definedName name="ListPrice범위">#REF!</definedName>
    <definedName name="LL">[62]내역서!#REF!</definedName>
    <definedName name="LLL" localSheetId="3" hidden="1">#REF!</definedName>
    <definedName name="LLL" hidden="1">#REF!</definedName>
    <definedName name="LLLL">#REF!</definedName>
    <definedName name="Lu">#REF!</definedName>
    <definedName name="LWSALES">#REF!</definedName>
    <definedName name="LYBin">#REF!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 hidden="1">#REF!</definedName>
    <definedName name="Macro1">[72]!Macro1</definedName>
    <definedName name="Macro10">[73]!Macro10</definedName>
    <definedName name="Macro11">[72]!Macro11</definedName>
    <definedName name="Macro12">[73]!Macro12</definedName>
    <definedName name="Macro13">[73]!Macro13</definedName>
    <definedName name="Macro14">[73]!Macro14</definedName>
    <definedName name="Macro2">[73]!Macro2</definedName>
    <definedName name="Macro3">[72]!Macro3</definedName>
    <definedName name="Macro4">[72]!Macro4</definedName>
    <definedName name="Macro5">[73]!Macro5</definedName>
    <definedName name="macro6">[74]!macro6</definedName>
    <definedName name="macro7">[74]!macro7</definedName>
    <definedName name="Macro8">[73]!Macro8</definedName>
    <definedName name="Macro9">[73]!Macro9</definedName>
    <definedName name="Main">#REF!</definedName>
    <definedName name="MAINPART">#REF!</definedName>
    <definedName name="MARGINPLAN" localSheetId="3">#REF!</definedName>
    <definedName name="MARGINPLAN">#REF!</definedName>
    <definedName name="MARGINPROJ" localSheetId="3">#REF!</definedName>
    <definedName name="MARGINPROJ">#REF!</definedName>
    <definedName name="matched">#REF!</definedName>
    <definedName name="MB.1" localSheetId="3">#REF!</definedName>
    <definedName name="MB.1">#REF!</definedName>
    <definedName name="MB.2">#REF!</definedName>
    <definedName name="MCB">#REF!</definedName>
    <definedName name="MCCB_AF1">'[75]Macro(차단기)'!$A$1</definedName>
    <definedName name="MCH">#REF!</definedName>
    <definedName name="mf">#REF!</definedName>
    <definedName name="MH">#REF!</definedName>
    <definedName name="mjmj" hidden="1">#REF!</definedName>
    <definedName name="MM">[58]내역서!#REF!</definedName>
    <definedName name="mmm">[76]COPING!#REF!</definedName>
    <definedName name="MNHL">[72]Sheet1!$A$4:$H$5</definedName>
    <definedName name="MO" localSheetId="3">#REF!</definedName>
    <definedName name="MO">#REF!</definedName>
    <definedName name="Model_start_Quarter">[37]ASP!$H$14</definedName>
    <definedName name="Module4.Macro3">#N/A</definedName>
    <definedName name="Module6.Macro4">#N/A</definedName>
    <definedName name="MONEY">'[65]Y-WORK'!$F$21:$M$366,'[65]Y-WORK'!$F$376:$M$401</definedName>
    <definedName name="month">[27]근태계획서!$D$5</definedName>
    <definedName name="MOO">[77]우각부보강!#REF!</definedName>
    <definedName name="MOTOR__농형_전폐" localSheetId="3">#REF!</definedName>
    <definedName name="MOTOR__농형_전폐">#REF!</definedName>
    <definedName name="MT">#REF!</definedName>
    <definedName name="MYB.1">#REF!</definedName>
    <definedName name="MYB.2">#REF!</definedName>
    <definedName name="MYH">#REF!</definedName>
    <definedName name="M당무게" localSheetId="1">[78]DATE!$E$24:$E$85</definedName>
    <definedName name="M당무게">[79]DATE!$E$24:$E$85</definedName>
    <definedName name="n" localSheetId="3" hidden="1">{"'용역비'!$A$4:$C$8"}</definedName>
    <definedName name="n" localSheetId="1" hidden="1">{"'용역비'!$A$4:$C$8"}</definedName>
    <definedName name="n" hidden="1">{"'용역비'!$A$4:$C$8"}</definedName>
    <definedName name="NAME">#REF!</definedName>
    <definedName name="NHL">[80]터널조도!$AR$19:$AT$25</definedName>
    <definedName name="NICE할인율">#REF!</definedName>
    <definedName name="nnhnhd" hidden="1">#REF!</definedName>
    <definedName name="NNN">#REF!</definedName>
    <definedName name="NNNN">'[21]ABUT수량-A1'!$T$25</definedName>
    <definedName name="NP">#REF!</definedName>
    <definedName name="NPZ">#REF!</definedName>
    <definedName name="NYDATA">#REF!</definedName>
    <definedName name="n이">#REF!</definedName>
    <definedName name="n이_1">#REF!</definedName>
    <definedName name="n이_2">#REF!</definedName>
    <definedName name="n일">#REF!</definedName>
    <definedName name="N치">#REF!</definedName>
    <definedName name="O">#REF!</definedName>
    <definedName name="O19.3">[81]설비!#REF!</definedName>
    <definedName name="OIL" localSheetId="3" hidden="1">{"'용역비'!$A$4:$C$8"}</definedName>
    <definedName name="OIL" localSheetId="1" hidden="1">{"'용역비'!$A$4:$C$8"}</definedName>
    <definedName name="OIL" hidden="1">{"'용역비'!$A$4:$C$8"}</definedName>
    <definedName name="one">[27]버스운행안내!$C$8</definedName>
    <definedName name="OO">[82]종배수관!$H$21</definedName>
    <definedName name="OOO" localSheetId="3" hidden="1">{"'용역비'!$A$4:$C$8"}</definedName>
    <definedName name="OOO" localSheetId="1" hidden="1">{"'용역비'!$A$4:$C$8"}</definedName>
    <definedName name="OOO" hidden="1">{"'용역비'!$A$4:$C$8"}</definedName>
    <definedName name="oooo">'[83]ABUT수량-A1'!$T$25</definedName>
    <definedName name="ooooo" localSheetId="3" hidden="1">#REF!</definedName>
    <definedName name="ooooo" hidden="1">#REF!</definedName>
    <definedName name="OP" localSheetId="3">#REF!</definedName>
    <definedName name="OP">#REF!</definedName>
    <definedName name="Oper_end">[36]ASP!$S$11</definedName>
    <definedName name="Oper_start">[51]ASP!$H$39</definedName>
    <definedName name="OPOP" localSheetId="3" hidden="1">[84]수량산출!#REF!</definedName>
    <definedName name="OPOP" hidden="1">[84]수량산출!#REF!</definedName>
    <definedName name="OPP" localSheetId="3" hidden="1">#REF!</definedName>
    <definedName name="OPP" hidden="1">#REF!</definedName>
    <definedName name="OPPP" hidden="1">[85]수량산출!$A$3:$H$8539</definedName>
    <definedName name="or">[86]과천MAIN!#REF!</definedName>
    <definedName name="OUTPUT" localSheetId="3">#REF!</definedName>
    <definedName name="OUTPUT">#REF!</definedName>
    <definedName name="P" localSheetId="1">#REF!</definedName>
    <definedName name="P">[87]Sheet2!$F$140,[87]Sheet2!$F$140:$F$142,[87]Sheet2!$F$160</definedName>
    <definedName name="P_1" localSheetId="3">#REF!</definedName>
    <definedName name="P_1">#REF!</definedName>
    <definedName name="P_2">#REF!</definedName>
    <definedName name="P_3">#REF!</definedName>
    <definedName name="P_4">#REF!</definedName>
    <definedName name="P_H2">#REF!</definedName>
    <definedName name="P_NAE">#REF!</definedName>
    <definedName name="P_NAE2">#REF!</definedName>
    <definedName name="P1X">#REF!</definedName>
    <definedName name="P1Z">#REF!</definedName>
    <definedName name="P2X">#REF!</definedName>
    <definedName name="P2Z">#REF!</definedName>
    <definedName name="Pa">#REF!</definedName>
    <definedName name="pa삼">#REF!</definedName>
    <definedName name="Pa오">#REF!</definedName>
    <definedName name="PB">#REF!</definedName>
    <definedName name="PBB">#REF!</definedName>
    <definedName name="PC">#REF!</definedName>
    <definedName name="PD">#REF!</definedName>
    <definedName name="PE">#REF!</definedName>
    <definedName name="PE100C">[40]단가!#REF!</definedName>
    <definedName name="PE16C">[40]단가!#REF!</definedName>
    <definedName name="PE22C">[40]단가!#REF!</definedName>
    <definedName name="PE28C">[40]단가!#REF!</definedName>
    <definedName name="PE36C">[40]단가!#REF!</definedName>
    <definedName name="PE42C">[40]단가!#REF!</definedName>
    <definedName name="PE54C">[40]단가!#REF!</definedName>
    <definedName name="PEA">#REF!</definedName>
    <definedName name="PEAK">#N/A</definedName>
    <definedName name="PEE">[39]DATA!$N$4:$P$12</definedName>
    <definedName name="PersonSelectionRange">#REF!</definedName>
    <definedName name="PF">#REF!</definedName>
    <definedName name="PG">#REF!</definedName>
    <definedName name="PH">#REF!</definedName>
    <definedName name="PI">#REF!</definedName>
    <definedName name="pile_s">[47]말뚝지지력산정!$F$116</definedName>
    <definedName name="pile연결" localSheetId="3">#REF!</definedName>
    <definedName name="pile연결">#REF!</definedName>
    <definedName name="PJ" localSheetId="3">#REF!</definedName>
    <definedName name="PJ">#REF!</definedName>
    <definedName name="PK" localSheetId="3">#REF!</definedName>
    <definedName name="PK">#REF!</definedName>
    <definedName name="PL" localSheetId="3">[24]교각1!#REF!</definedName>
    <definedName name="PL">[24]교각1!#REF!</definedName>
    <definedName name="PLATE">[20]단중표!#REF!</definedName>
    <definedName name="PLATE중량">[20]단중표!#REF!</definedName>
    <definedName name="pm">#REF!</definedName>
    <definedName name="pmcs">#REF!</definedName>
    <definedName name="PN">[24]교각1!#REF!</definedName>
    <definedName name="PO">#REF!</definedName>
    <definedName name="pop">#REF!</definedName>
    <definedName name="popo" hidden="1">#REF!</definedName>
    <definedName name="PP">#REF!</definedName>
    <definedName name="PPP" hidden="1">#REF!</definedName>
    <definedName name="ppppoi" hidden="1">#REF!</definedName>
    <definedName name="pppppo" hidden="1">#REF!</definedName>
    <definedName name="ppppppp" hidden="1">#REF!</definedName>
    <definedName name="ppppppppppp">[88]POOM_MOTO2!$A$5:$O$44</definedName>
    <definedName name="PQ">#REF!</definedName>
    <definedName name="PR">#REF!</definedName>
    <definedName name="PRC">#REF!</definedName>
    <definedName name="PRDump">#REF!</definedName>
    <definedName name="PRICE1">#REF!</definedName>
    <definedName name="PRICE2">#REF!</definedName>
    <definedName name="PRINT" localSheetId="1">#REF!</definedName>
    <definedName name="print">#REF!</definedName>
    <definedName name="_xlnm.Print_Area" localSheetId="3">건설백서!$A$1:$H$28</definedName>
    <definedName name="_xlnm.Print_Area" localSheetId="1">배치계획표!$B$1:$AD$44</definedName>
    <definedName name="_xlnm.Print_Area" localSheetId="2">'사무원비용산출(2)'!$A$1:$I$31</definedName>
    <definedName name="_xlnm.Print_Area">#REF!</definedName>
    <definedName name="PRINT_AREA_MI" localSheetId="1">#REF!</definedName>
    <definedName name="PRINT_AREA_MI">#REF!</definedName>
    <definedName name="PRINT_AREA_MI1">#REF!</definedName>
    <definedName name="PRINT_TITEL">#REF!</definedName>
    <definedName name="PRINT_TITLE">#REF!</definedName>
    <definedName name="_xlnm.Print_Titles">[89]공량산출서!$A$1:$IV$1</definedName>
    <definedName name="PRINT_TITLES_MI" localSheetId="3">#REF!</definedName>
    <definedName name="PRINT_TITLES_MI">#REF!</definedName>
    <definedName name="Printed_Titles">#REF!</definedName>
    <definedName name="printer">#REF!</definedName>
    <definedName name="PRINTER_AREA">#REF!</definedName>
    <definedName name="printer_Titles">#REF!</definedName>
    <definedName name="printer_ttitle">#REF!</definedName>
    <definedName name="Project_name">[37]ASP!$F$4</definedName>
    <definedName name="PS">#REF!</definedName>
    <definedName name="PSS">#REF!</definedName>
    <definedName name="PT">[24]교각1!#REF!</definedName>
    <definedName name="PTT">#REF!</definedName>
    <definedName name="PU">#REF!</definedName>
    <definedName name="PUU">#REF!</definedName>
    <definedName name="PV">#REF!</definedName>
    <definedName name="PVC관">#REF!</definedName>
    <definedName name="PWS">[15]교각계산!$G$108</definedName>
    <definedName name="Q" hidden="1">#REF!</definedName>
    <definedName name="q234562456" localSheetId="3" hidden="1">{"'용역비'!$A$4:$C$8"}</definedName>
    <definedName name="q234562456" localSheetId="1" hidden="1">{"'용역비'!$A$4:$C$8"}</definedName>
    <definedName name="q234562456" hidden="1">{"'용역비'!$A$4:$C$8"}</definedName>
    <definedName name="QAQA">'[90]ABUT수량-A1'!$T$25</definedName>
    <definedName name="Qe앨" localSheetId="3">#REF!</definedName>
    <definedName name="Qe앨">#REF!</definedName>
    <definedName name="QFQF" hidden="1">#REF!</definedName>
    <definedName name="qi">[2]설계조건!#REF!</definedName>
    <definedName name="QKF">'[91]Macro(차단기)'!$B$1</definedName>
    <definedName name="QQ">#REF!</definedName>
    <definedName name="qqaa">'[83]ABUT수량-A1'!$T$25</definedName>
    <definedName name="qqq">'[92]ABUT수량-A1'!$T$25</definedName>
    <definedName name="QQQQ">'[93]ABUT수량-A1'!$T$25</definedName>
    <definedName name="qu" localSheetId="3">#REF!</definedName>
    <definedName name="qu">#REF!</definedName>
    <definedName name="QWE" hidden="1">#REF!</definedName>
    <definedName name="QWEQ">#N/A</definedName>
    <definedName name="QWQW">'[90]ABUT수량-A1'!$T$25</definedName>
    <definedName name="QWT">'[71]3련 BOX'!#REF!</definedName>
    <definedName name="qyk" localSheetId="3" hidden="1">{"'용역비'!$A$4:$C$8"}</definedName>
    <definedName name="qyk" localSheetId="1" hidden="1">{"'용역비'!$A$4:$C$8"}</definedName>
    <definedName name="qyk" hidden="1">{"'용역비'!$A$4:$C$8"}</definedName>
    <definedName name="q디">#REF!</definedName>
    <definedName name="q앨">#REF!</definedName>
    <definedName name="RAD">#REF!</definedName>
    <definedName name="range_T">#REF!</definedName>
    <definedName name="ratesonly">#REF!</definedName>
    <definedName name="RawAgencyPrice">#REF!</definedName>
    <definedName name="RBData">#REF!</definedName>
    <definedName name="re">#REF!</definedName>
    <definedName name="RecordCount">#REF!</definedName>
    <definedName name="_xlnm.Recorder">#REF!</definedName>
    <definedName name="REF_6">#REF!</definedName>
    <definedName name="REF_F">#REF!</definedName>
    <definedName name="REF_G">#REF!</definedName>
    <definedName name="REF_H">#REF!</definedName>
    <definedName name="REF_J">#REF!</definedName>
    <definedName name="REF_L">#REF!</definedName>
    <definedName name="REF_O">#REF!</definedName>
    <definedName name="REF_Q">#REF!</definedName>
    <definedName name="RERE" hidden="1">#REF!</definedName>
    <definedName name="rererere" hidden="1">#REF!</definedName>
    <definedName name="Reselects">#REF!</definedName>
    <definedName name="RH" localSheetId="3" hidden="1">{"'용역비'!$A$4:$C$8"}</definedName>
    <definedName name="RH" localSheetId="1" hidden="1">{"'용역비'!$A$4:$C$8"}</definedName>
    <definedName name="RH" hidden="1">{"'용역비'!$A$4:$C$8"}</definedName>
    <definedName name="RH.4">#REF!</definedName>
    <definedName name="RH.7">#REF!</definedName>
    <definedName name="rhf" hidden="1">#REF!</definedName>
    <definedName name="RK" hidden="1">[59]수량산출!#REF!</definedName>
    <definedName name="rka">#REF!</definedName>
    <definedName name="RL5D">[15]교각계산!$K$98</definedName>
    <definedName name="Rl이">#REF!</definedName>
    <definedName name="Rl일">#REF!</definedName>
    <definedName name="RR">'[94]2000전체분'!#REF!</definedName>
    <definedName name="RRR">[77]우각부보강!#REF!</definedName>
    <definedName name="rth" localSheetId="3" hidden="1">{"'용역비'!$A$4:$C$8"}</definedName>
    <definedName name="rth" localSheetId="1" hidden="1">{"'용역비'!$A$4:$C$8"}</definedName>
    <definedName name="rth" hidden="1">{"'용역비'!$A$4:$C$8"}</definedName>
    <definedName name="rtrtr" hidden="1">#REF!</definedName>
    <definedName name="rty" localSheetId="3" hidden="1">{"'용역비'!$A$4:$C$8"}</definedName>
    <definedName name="rty" localSheetId="1" hidden="1">{"'용역비'!$A$4:$C$8"}</definedName>
    <definedName name="rty" hidden="1">{"'용역비'!$A$4:$C$8"}</definedName>
    <definedName name="ryuk" localSheetId="3" hidden="1">{"'용역비'!$A$4:$C$8"}</definedName>
    <definedName name="ryuk" localSheetId="1" hidden="1">{"'용역비'!$A$4:$C$8"}</definedName>
    <definedName name="ryuk" hidden="1">{"'용역비'!$A$4:$C$8"}</definedName>
    <definedName name="rα">#REF!</definedName>
    <definedName name="rβ">#REF!</definedName>
    <definedName name="rγ">#REF!</definedName>
    <definedName name="rδ">#REF!</definedName>
    <definedName name="rπ">#REF!</definedName>
    <definedName name="rφ">#REF!</definedName>
    <definedName name="s" localSheetId="1">[95]DATE!$I$24:$I$85</definedName>
    <definedName name="S">[79]DATE!$I$24:$I$85</definedName>
    <definedName name="S_1" localSheetId="3">#REF!</definedName>
    <definedName name="S_1">#REF!</definedName>
    <definedName name="S_10" localSheetId="3">#REF!</definedName>
    <definedName name="S_10">#REF!</definedName>
    <definedName name="S_11" localSheetId="3">#REF!</definedName>
    <definedName name="S_11">#REF!</definedName>
    <definedName name="S_2">#REF!</definedName>
    <definedName name="S_3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B">#REF!</definedName>
    <definedName name="S_L">#REF!</definedName>
    <definedName name="S_TO">#REF!</definedName>
    <definedName name="S_본">#REF!</definedName>
    <definedName name="S2L">#REF!</definedName>
    <definedName name="SALESPLAN">#REF!</definedName>
    <definedName name="sanch_2" localSheetId="1">#REF!</definedName>
    <definedName name="sanch_2">#REF!</definedName>
    <definedName name="sanch_3" localSheetId="1">#REF!</definedName>
    <definedName name="sanch_3">#REF!</definedName>
    <definedName name="sanch_4" localSheetId="1">#REF!</definedName>
    <definedName name="sanch_4">#REF!</definedName>
    <definedName name="SASL">'[71]3련 BOX'!#REF!</definedName>
    <definedName name="SChonsei">#REF!</definedName>
    <definedName name="SCK" localSheetId="3">#REF!</definedName>
    <definedName name="SCK">#REF!</definedName>
    <definedName name="screw">#REF!</definedName>
    <definedName name="SD">#REF!</definedName>
    <definedName name="sdfg">'[83]ABUT수량-A1'!$T$25</definedName>
    <definedName name="sdryhj" localSheetId="3" hidden="1">{"'용역비'!$A$4:$C$8"}</definedName>
    <definedName name="sdryhj" localSheetId="1" hidden="1">{"'용역비'!$A$4:$C$8"}</definedName>
    <definedName name="sdryhj" hidden="1">{"'용역비'!$A$4:$C$8"}</definedName>
    <definedName name="sdsdsds" hidden="1">#REF!</definedName>
    <definedName name="SE" localSheetId="3" hidden="1">{"'용역비'!$A$4:$C$8"}</definedName>
    <definedName name="SE" localSheetId="1" hidden="1">{"'용역비'!$A$4:$C$8"}</definedName>
    <definedName name="SE" hidden="1">{"'용역비'!$A$4:$C$8"}</definedName>
    <definedName name="selection">[27]근태계획서!$I$3:$Q$3</definedName>
    <definedName name="seniorinsp" localSheetId="3">#REF!</definedName>
    <definedName name="seniorinsp">#REF!</definedName>
    <definedName name="seven">[27]버스운행안내!$I$8</definedName>
    <definedName name="sfdbd">[26]!Macro9</definedName>
    <definedName name="SFR">[50]심사계산!$D$88</definedName>
    <definedName name="SHE" localSheetId="3">#REF!</definedName>
    <definedName name="SHE">#REF!</definedName>
    <definedName name="sheetName">#REF!</definedName>
    <definedName name="sheetNo">#REF!</definedName>
    <definedName name="SheetNumber">#REF!</definedName>
    <definedName name="SHT">#REF!</definedName>
    <definedName name="SIDE_PILE">#REF!</definedName>
    <definedName name="SIL">[60]데이타!$R$23:$S$32</definedName>
    <definedName name="six">[27]버스운행안내!$H$8</definedName>
    <definedName name="SIZE">#REF!</definedName>
    <definedName name="SK">#REF!</definedName>
    <definedName name="so">[33]직노!#REF!</definedName>
    <definedName name="srth" localSheetId="3" hidden="1">{"'용역비'!$A$4:$C$8"}</definedName>
    <definedName name="srth" localSheetId="1" hidden="1">{"'용역비'!$A$4:$C$8"}</definedName>
    <definedName name="srth" hidden="1">{"'용역비'!$A$4:$C$8"}</definedName>
    <definedName name="SS">#REF!</definedName>
    <definedName name="SSS">#REF!</definedName>
    <definedName name="STAFFONLY">#REF!</definedName>
    <definedName name="startA">#REF!</definedName>
    <definedName name="Startup_date">[37]ASP!$H$16</definedName>
    <definedName name="STATION">#REF!</definedName>
    <definedName name="STOWH">'[71]3련 BOX'!#REF!</definedName>
    <definedName name="STS" localSheetId="3" hidden="1">{"'용역비'!$A$4:$C$8"}</definedName>
    <definedName name="STS" localSheetId="1" hidden="1">{"'용역비'!$A$4:$C$8"}</definedName>
    <definedName name="STS" hidden="1">{"'용역비'!$A$4:$C$8"}</definedName>
    <definedName name="SubDic">#REF!</definedName>
    <definedName name="swasqqq" hidden="1">#REF!</definedName>
    <definedName name="SWH.1">'[71]3련 BOX'!#REF!</definedName>
    <definedName name="SWH.2">'[71]3련 BOX'!#REF!</definedName>
    <definedName name="SWH.3">'[71]3련 BOX'!#REF!</definedName>
    <definedName name="swsw" localSheetId="3" hidden="1">#REF!</definedName>
    <definedName name="swsw" hidden="1">#REF!</definedName>
    <definedName name="SY" localSheetId="3">#REF!</definedName>
    <definedName name="SY">#REF!</definedName>
    <definedName name="T" localSheetId="3">[24]교각1!#REF!</definedName>
    <definedName name="T">[24]교각1!#REF!</definedName>
    <definedName name="T1_1" localSheetId="3">#REF!</definedName>
    <definedName name="T1_1">#REF!</definedName>
    <definedName name="T1_2" localSheetId="3">#REF!</definedName>
    <definedName name="T1_2">#REF!</definedName>
    <definedName name="T2_1">#REF!</definedName>
    <definedName name="T2_2">#REF!</definedName>
    <definedName name="Table">#REF!</definedName>
    <definedName name="Table1">#REF!</definedName>
    <definedName name="Tb">#REF!</definedName>
    <definedName name="Tba">#REF!</definedName>
    <definedName name="TChonsei">#REF!</definedName>
    <definedName name="TDeposit">#REF!</definedName>
    <definedName name="Ted">#REF!</definedName>
    <definedName name="Tel">#REF!</definedName>
    <definedName name="text1">[96]가도공!#REF!</definedName>
    <definedName name="TFUI" localSheetId="3" hidden="1">{"'용역비'!$A$4:$C$8"}</definedName>
    <definedName name="TFUI" localSheetId="1" hidden="1">{"'용역비'!$A$4:$C$8"}</definedName>
    <definedName name="TFUI" hidden="1">{"'용역비'!$A$4:$C$8"}</definedName>
    <definedName name="tg" hidden="1">#REF!</definedName>
    <definedName name="three">[27]버스운행안내!$E$8</definedName>
    <definedName name="TITLE">#REF!</definedName>
    <definedName name="TKH">'[71]3련 BOX'!#REF!</definedName>
    <definedName name="TKSRMS">'[97]산근1,2'!$B$2</definedName>
    <definedName name="Tl" localSheetId="3">#REF!</definedName>
    <definedName name="Tl">#REF!</definedName>
    <definedName name="TOB" localSheetId="3">#REF!</definedName>
    <definedName name="TOB">#REF!</definedName>
    <definedName name="TOH">#REF!</definedName>
    <definedName name="TOLB">#REF!</definedName>
    <definedName name="total">#REF!</definedName>
    <definedName name="totalcost">#REF!</definedName>
    <definedName name="TOWB">#REF!</definedName>
    <definedName name="TOWH">#REF!</definedName>
    <definedName name="Tra">#REF!</definedName>
    <definedName name="TRent">#REF!</definedName>
    <definedName name="trtrtrtrtr" hidden="1">#REF!</definedName>
    <definedName name="TS">#REF!</definedName>
    <definedName name="Tsa">#REF!</definedName>
    <definedName name="TSS">[77]우각부보강!#REF!</definedName>
    <definedName name="TTT" localSheetId="3" hidden="1">#REF!</definedName>
    <definedName name="TTT" hidden="1">#REF!</definedName>
    <definedName name="tttq" localSheetId="3" hidden="1">#REF!</definedName>
    <definedName name="tttq" hidden="1">#REF!</definedName>
    <definedName name="TTTT" hidden="1">#REF!</definedName>
    <definedName name="tttttt" hidden="1">#REF!</definedName>
    <definedName name="tu" localSheetId="3" hidden="1">{"'용역비'!$A$4:$C$8"}</definedName>
    <definedName name="tu" localSheetId="1" hidden="1">{"'용역비'!$A$4:$C$8"}</definedName>
    <definedName name="tu" hidden="1">{"'용역비'!$A$4:$C$8"}</definedName>
    <definedName name="tuilol" localSheetId="3" hidden="1">{"'용역비'!$A$4:$C$8"}</definedName>
    <definedName name="tuilol" localSheetId="1" hidden="1">{"'용역비'!$A$4:$C$8"}</definedName>
    <definedName name="tuilol" hidden="1">{"'용역비'!$A$4:$C$8"}</definedName>
    <definedName name="turbo">#REF!</definedName>
    <definedName name="TW">#REF!</definedName>
    <definedName name="two">[27]버스운행안내!$D$8</definedName>
    <definedName name="TWW">#REF!</definedName>
    <definedName name="TYB">'[71]3련 BOX'!#REF!</definedName>
    <definedName name="TYJ" localSheetId="3" hidden="1">{"'용역비'!$A$4:$C$8"}</definedName>
    <definedName name="TYJ" localSheetId="1" hidden="1">{"'용역비'!$A$4:$C$8"}</definedName>
    <definedName name="TYJ" hidden="1">{"'용역비'!$A$4:$C$8"}</definedName>
    <definedName name="tyje" localSheetId="3" hidden="1">{"'용역비'!$A$4:$C$8"}</definedName>
    <definedName name="tyje" localSheetId="1" hidden="1">{"'용역비'!$A$4:$C$8"}</definedName>
    <definedName name="tyje" hidden="1">{"'용역비'!$A$4:$C$8"}</definedName>
    <definedName name="tyjet" localSheetId="3" hidden="1">{"'용역비'!$A$4:$C$8"}</definedName>
    <definedName name="tyjet" localSheetId="1" hidden="1">{"'용역비'!$A$4:$C$8"}</definedName>
    <definedName name="tyjet" hidden="1">{"'용역비'!$A$4:$C$8"}</definedName>
    <definedName name="TYPE">#REF!</definedName>
    <definedName name="tyt" hidden="1">#REF!</definedName>
    <definedName name="tyu" localSheetId="3" hidden="1">{"'용역비'!$A$4:$C$8"}</definedName>
    <definedName name="tyu" localSheetId="1" hidden="1">{"'용역비'!$A$4:$C$8"}</definedName>
    <definedName name="tyu" hidden="1">{"'용역비'!$A$4:$C$8"}</definedName>
    <definedName name="U" localSheetId="3" hidden="1">{"'용역비'!$A$4:$C$8"}</definedName>
    <definedName name="U" localSheetId="1" hidden="1">{"'용역비'!$A$4:$C$8"}</definedName>
    <definedName name="U" hidden="1">{"'용역비'!$A$4:$C$8"}</definedName>
    <definedName name="u9psqreiohy98et">[98]기기리스트!#REF!</definedName>
    <definedName name="UJI">[99]DATE!$I$24:$I$85</definedName>
    <definedName name="ul">[2]설계조건!#REF!</definedName>
    <definedName name="ulo" localSheetId="3" hidden="1">{"'용역비'!$A$4:$C$8"}</definedName>
    <definedName name="ulo" localSheetId="1" hidden="1">{"'용역비'!$A$4:$C$8"}</definedName>
    <definedName name="ulo" hidden="1">{"'용역비'!$A$4:$C$8"}</definedName>
    <definedName name="um">[2]설계조건!#REF!</definedName>
    <definedName name="UNIT">[100]INDEX!$C$2</definedName>
    <definedName name="Unix_Sum94">'[22]94'!#REF!</definedName>
    <definedName name="ur" hidden="1">#REF!</definedName>
    <definedName name="uu" localSheetId="3" hidden="1">{"'용역비'!$A$4:$C$8"}</definedName>
    <definedName name="uu" localSheetId="1" hidden="1">{"'용역비'!$A$4:$C$8"}</definedName>
    <definedName name="uu" hidden="1">{"'용역비'!$A$4:$C$8"}</definedName>
    <definedName name="uuu" hidden="1">#REF!</definedName>
    <definedName name="uw">[2]설계조건!#REF!</definedName>
    <definedName name="U측구">#REF!</definedName>
    <definedName name="V">#N/A</definedName>
    <definedName name="vbdfgg">[26]!Macro7</definedName>
    <definedName name="vfvfvf" hidden="1">#REF!</definedName>
    <definedName name="VIP">[101]!Macro9</definedName>
    <definedName name="VIR">[101]!Macro7</definedName>
    <definedName name="VIS">[101]!Macro9</definedName>
    <definedName name="w">#REF!</definedName>
    <definedName name="WA">[24]교각1!#REF!</definedName>
    <definedName name="WALL">[2]설계조건!#REF!</definedName>
    <definedName name="WB.1">#REF!</definedName>
    <definedName name="WB.2">#REF!</definedName>
    <definedName name="WB.3">#REF!</definedName>
    <definedName name="WEW">#REF!</definedName>
    <definedName name="WH.1">#REF!</definedName>
    <definedName name="WH.2">#REF!</definedName>
    <definedName name="WH.3">#REF!</definedName>
    <definedName name="WI">[20]단중표!$AF$35</definedName>
    <definedName name="WL">#REF!</definedName>
    <definedName name="wla">[2]설계조건!#REF!</definedName>
    <definedName name="Wm">[2]설계조건!#REF!</definedName>
    <definedName name="wn">[2]설계조건!#REF!</definedName>
    <definedName name="wrn.ㅁㅁㅁ." localSheetId="3" hidden="1">{#N/A,#N/A,FALSE,"월공사비집계표양식 (7)";#N/A,#N/A,FALSE,"월공사비집계표양식 (7)"}</definedName>
    <definedName name="wrn.ㅁㅁㅁ." localSheetId="1" hidden="1">{#N/A,#N/A,FALSE,"월공사비집계표양식 (7)";#N/A,#N/A,FALSE,"월공사비집계표양식 (7)"}</definedName>
    <definedName name="wrn.ㅁㅁㅁ." hidden="1">{#N/A,#N/A,FALSE,"월공사비집계표양식 (7)";#N/A,#N/A,FALSE,"월공사비집계표양식 (7)"}</definedName>
    <definedName name="wrn.전열선출서." localSheetId="3" hidden="1">{#N/A,#N/A,FALSE,"전열산출서"}</definedName>
    <definedName name="wrn.전열선출서." hidden="1">{#N/A,#N/A,FALSE,"전열산출서"}</definedName>
    <definedName name="wrn.철골집계표._.5칸." hidden="1">{#N/A,#N/A,FALSE,"Sheet1"}</definedName>
    <definedName name="wrty" localSheetId="3" hidden="1">{"'용역비'!$A$4:$C$8"}</definedName>
    <definedName name="wrty" localSheetId="1" hidden="1">{"'용역비'!$A$4:$C$8"}</definedName>
    <definedName name="wrty" hidden="1">{"'용역비'!$A$4:$C$8"}</definedName>
    <definedName name="wrtyrtyrt" localSheetId="3" hidden="1">{"'용역비'!$A$4:$C$8"}</definedName>
    <definedName name="wrtyrtyrt" localSheetId="1" hidden="1">{"'용역비'!$A$4:$C$8"}</definedName>
    <definedName name="wrtyrtyrt" hidden="1">{"'용역비'!$A$4:$C$8"}</definedName>
    <definedName name="wrtywrtywr" localSheetId="3" hidden="1">{"'용역비'!$A$4:$C$8"}</definedName>
    <definedName name="wrtywrtywr" localSheetId="1" hidden="1">{"'용역비'!$A$4:$C$8"}</definedName>
    <definedName name="wrtywrtywr" hidden="1">{"'용역비'!$A$4:$C$8"}</definedName>
    <definedName name="Ws삼">#REF!</definedName>
    <definedName name="Ws이">#REF!</definedName>
    <definedName name="Ws일">#REF!</definedName>
    <definedName name="WT">#REF!</definedName>
    <definedName name="wuy" localSheetId="3" hidden="1">{"'용역비'!$A$4:$C$8"}</definedName>
    <definedName name="wuy" localSheetId="1" hidden="1">{"'용역비'!$A$4:$C$8"}</definedName>
    <definedName name="wuy" hidden="1">{"'용역비'!$A$4:$C$8"}</definedName>
    <definedName name="ww">[2]설계조건!#REF!</definedName>
    <definedName name="www">'[83]ABUT수량-A1'!$T$25</definedName>
    <definedName name="wwww" localSheetId="3" hidden="1">#REF!</definedName>
    <definedName name="wwww" hidden="1">#REF!</definedName>
    <definedName name="X" localSheetId="3">#REF!</definedName>
    <definedName name="X">#REF!</definedName>
    <definedName name="X48호선_1_구조물철거집계표_국도48__List">#REF!</definedName>
    <definedName name="xZXc">#REF!</definedName>
    <definedName name="y" localSheetId="3" hidden="1">{"'용역비'!$A$4:$C$8"}</definedName>
    <definedName name="y" localSheetId="1" hidden="1">{"'용역비'!$A$4:$C$8"}</definedName>
    <definedName name="y" hidden="1">{"'용역비'!$A$4:$C$8"}</definedName>
    <definedName name="YA">[102]약품공급2!#REF!</definedName>
    <definedName name="YC" localSheetId="3">#REF!</definedName>
    <definedName name="YC">#REF!</definedName>
    <definedName name="year">[27]근태계획서!$B$5</definedName>
    <definedName name="YFU" localSheetId="3" hidden="1">{"'용역비'!$A$4:$C$8"}</definedName>
    <definedName name="YFU" localSheetId="1" hidden="1">{"'용역비'!$A$4:$C$8"}</definedName>
    <definedName name="YFU" hidden="1">{"'용역비'!$A$4:$C$8"}</definedName>
    <definedName name="YH">'[71]3련 BOX'!#REF!</definedName>
    <definedName name="YHJ" localSheetId="3">#REF!</definedName>
    <definedName name="YHJ">#REF!</definedName>
    <definedName name="YL" localSheetId="3" hidden="1">{"'용역비'!$A$4:$C$8"}</definedName>
    <definedName name="YL" localSheetId="1" hidden="1">{"'용역비'!$A$4:$C$8"}</definedName>
    <definedName name="YL" hidden="1">{"'용역비'!$A$4:$C$8"}</definedName>
    <definedName name="YOUNG">#REF!</definedName>
    <definedName name="YTYT" hidden="1">#REF!</definedName>
    <definedName name="ytytytyty" hidden="1">#REF!</definedName>
    <definedName name="yu" localSheetId="3" hidden="1">{"'용역비'!$A$4:$C$8"}</definedName>
    <definedName name="yu" localSheetId="1" hidden="1">{"'용역비'!$A$4:$C$8"}</definedName>
    <definedName name="yu" hidden="1">{"'용역비'!$A$4:$C$8"}</definedName>
    <definedName name="YUK" localSheetId="3" hidden="1">{"'용역비'!$A$4:$C$8"}</definedName>
    <definedName name="YUK" localSheetId="1" hidden="1">{"'용역비'!$A$4:$C$8"}</definedName>
    <definedName name="YUK" hidden="1">{"'용역비'!$A$4:$C$8"}</definedName>
    <definedName name="yy" hidden="1">#REF!</definedName>
    <definedName name="yyty" hidden="1">#REF!</definedName>
    <definedName name="yyy" hidden="1">[103]수량산출!$A$1:$A$8561</definedName>
    <definedName name="yyyyyh" localSheetId="3" hidden="1">#REF!</definedName>
    <definedName name="yyyyyh" hidden="1">#REF!</definedName>
    <definedName name="Z" localSheetId="3">#REF!</definedName>
    <definedName name="Z">#REF!</definedName>
    <definedName name="zz">#REF!</definedName>
    <definedName name="αβ1">#REF!</definedName>
    <definedName name="αβ2">#REF!</definedName>
    <definedName name="ㄱ" localSheetId="3" hidden="1">{"'용역비'!$A$4:$C$8"}</definedName>
    <definedName name="ㄱ" localSheetId="1" hidden="1">{"'용역비'!$A$4:$C$8"}</definedName>
    <definedName name="ㄱ" hidden="1">{"'용역비'!$A$4:$C$8"}</definedName>
    <definedName name="ㄱㄱ">#REF!</definedName>
    <definedName name="ㄱㄱㄱ" localSheetId="3" hidden="1">{"'용역비'!$A$4:$C$8"}</definedName>
    <definedName name="ㄱㄱㄱ" localSheetId="1" hidden="1">{"'용역비'!$A$4:$C$8"}</definedName>
    <definedName name="ㄱㄱㄱ" hidden="1">{"'용역비'!$A$4:$C$8"}</definedName>
    <definedName name="ㄱㄱㄱㄱㄱ">#REF!</definedName>
    <definedName name="ㄱㄷ">#REF!</definedName>
    <definedName name="ㄱㄷㅇ">#REF!</definedName>
    <definedName name="가" hidden="1">'[104]1안'!#REF!</definedName>
    <definedName name="가나다">#N/A</definedName>
    <definedName name="가도토적" localSheetId="3" hidden="1">#REF!</definedName>
    <definedName name="가도토적" hidden="1">#REF!</definedName>
    <definedName name="가로등">#N/A</definedName>
    <definedName name="가로등부표1">[26]!Macro13</definedName>
    <definedName name="가로등입력">#N/A</definedName>
    <definedName name="가사">#REF!</definedName>
    <definedName name="가설경비" localSheetId="3">#REF!</definedName>
    <definedName name="가설경비">#REF!</definedName>
    <definedName name="가설노무비" localSheetId="3">#REF!</definedName>
    <definedName name="가설노무비">#REF!</definedName>
    <definedName name="가설재료비">#REF!</definedName>
    <definedName name="가시나무R4">[105]데이타!$E$2</definedName>
    <definedName name="가시나무R5">[105]데이타!$E$3</definedName>
    <definedName name="가시나무R6">[105]데이타!$E$4</definedName>
    <definedName name="가시나무R8">[105]데이타!$E$5</definedName>
    <definedName name="가아" hidden="1">[106]수량산출!#REF!</definedName>
    <definedName name="가이즈까향1204">[105]데이타!$E$6</definedName>
    <definedName name="가이즈까향1505">[105]데이타!$E$7</definedName>
    <definedName name="가이즈까향2006">[105]데이타!$E$8</definedName>
    <definedName name="가이즈까향2008">[105]데이타!$E$9</definedName>
    <definedName name="가이즈까향2510">[105]데이타!$E$10</definedName>
    <definedName name="가제당경비" localSheetId="3">#REF!</definedName>
    <definedName name="가제당경비">#REF!</definedName>
    <definedName name="가제당노무비" localSheetId="3">#REF!</definedName>
    <definedName name="가제당노무비">#REF!</definedName>
    <definedName name="가제당재료비" localSheetId="3">#REF!</definedName>
    <definedName name="가제당재료비">#REF!</definedName>
    <definedName name="가중나무B10">[105]데이타!$E$19</definedName>
    <definedName name="가중나무B4">[105]데이타!$E$15</definedName>
    <definedName name="가중나무B5">[105]데이타!$E$16</definedName>
    <definedName name="가중나무B6">[105]데이타!$E$17</definedName>
    <definedName name="가중나무B8">[105]데이타!$E$18</definedName>
    <definedName name="가합">'[22]94'!#REF!</definedName>
    <definedName name="간격1">#REF!</definedName>
    <definedName name="간격10">#REF!</definedName>
    <definedName name="간격11">#REF!</definedName>
    <definedName name="간격2">#REF!</definedName>
    <definedName name="간격3">#REF!</definedName>
    <definedName name="간격4">#REF!</definedName>
    <definedName name="간격5">#REF!</definedName>
    <definedName name="간격6">#REF!</definedName>
    <definedName name="간격7">#REF!</definedName>
    <definedName name="간격8">#REF!</definedName>
    <definedName name="간격9">#REF!</definedName>
    <definedName name="간노">[107]공사비!#REF!</definedName>
    <definedName name="간선합계" localSheetId="3">#REF!</definedName>
    <definedName name="간선합계">#REF!</definedName>
    <definedName name="간접" localSheetId="3">#REF!</definedName>
    <definedName name="간접">#REF!</definedName>
    <definedName name="간접노무" localSheetId="3">#REF!</definedName>
    <definedName name="간접노무">#REF!</definedName>
    <definedName name="간접노무.">#REF!</definedName>
    <definedName name="간접노무비">#REF!</definedName>
    <definedName name="간접노무비요율">#REF!</definedName>
    <definedName name="간접노무비요율_변경">#REF!</definedName>
    <definedName name="간접노무비율">[108]요율!$F$5</definedName>
    <definedName name="간지2">[109]간지!#REF!</definedName>
    <definedName name="감R10">[105]데이타!$E$24</definedName>
    <definedName name="감R12">[105]데이타!$E$25</definedName>
    <definedName name="감R15">[105]데이타!$E$26</definedName>
    <definedName name="감R5">[105]데이타!$E$20</definedName>
    <definedName name="감R6">[105]데이타!$E$21</definedName>
    <definedName name="감R7">[105]데이타!$E$22</definedName>
    <definedName name="감R8">[105]데이타!$E$23</definedName>
    <definedName name="감리비" localSheetId="3" hidden="1">{#N/A,#N/A,FALSE,"월공사비집계표양식 (7)";#N/A,#N/A,FALSE,"월공사비집계표양식 (7)"}</definedName>
    <definedName name="감리비" localSheetId="1" hidden="1">{#N/A,#N/A,FALSE,"월공사비집계표양식 (7)";#N/A,#N/A,FALSE,"월공사비집계표양식 (7)"}</definedName>
    <definedName name="감리비" hidden="1">{#N/A,#N/A,FALSE,"월공사비집계표양식 (7)";#N/A,#N/A,FALSE,"월공사비집계표양식 (7)"}</definedName>
    <definedName name="감리비내역" localSheetId="3">건설백서!감리비내역</definedName>
    <definedName name="감리비내역">[0]!감리비내역</definedName>
    <definedName name="감리종류" localSheetId="3">[28]건설사업관리공제요율!$Q$2:$Q$5</definedName>
    <definedName name="감리종류">#REF!</definedName>
    <definedName name="갑" localSheetId="3">#REF!</definedName>
    <definedName name="갑">#REF!</definedName>
    <definedName name="갑03">#REF!</definedName>
    <definedName name="갑a">#REF!</definedName>
    <definedName name="강">[110]원가계산서!$A$1:$IV$2</definedName>
    <definedName name="강_동바리">[111]수량산출!#REF!</definedName>
    <definedName name="강_비계">[111]수량산출!#REF!</definedName>
    <definedName name="강가딘" localSheetId="3">#REF!</definedName>
    <definedName name="강가딘">#REF!</definedName>
    <definedName name="강아지" hidden="1">#REF!</definedName>
    <definedName name="강탄성계수">#REF!</definedName>
    <definedName name="개나리12">[105]데이타!$E$31</definedName>
    <definedName name="개나리3">[105]데이타!$E$27</definedName>
    <definedName name="개나리5">[105]데이타!$E$28</definedName>
    <definedName name="개나리7">[105]데이타!$E$29</definedName>
    <definedName name="개나리9">[105]데이타!$E$30</definedName>
    <definedName name="개발">[112]캔개발배경!$A$1:$O$40</definedName>
    <definedName name="개소" localSheetId="3">#REF!</definedName>
    <definedName name="개소">#REF!</definedName>
    <definedName name="개쉬땅1204">[105]데이타!$E$32</definedName>
    <definedName name="개쉬땅1506">[105]데이타!$E$33</definedName>
    <definedName name="개업비1">#N/A</definedName>
    <definedName name="개요">[113]개요!$A$1:$N$41</definedName>
    <definedName name="갱부" localSheetId="3">#REF!</definedName>
    <definedName name="갱부">#REF!</definedName>
    <definedName name="거_3">[111]수량산출!#REF!</definedName>
    <definedName name="거_4">[111]수량산출!#REF!</definedName>
    <definedName name="거_44">[111]수량산출!$R$20</definedName>
    <definedName name="거_6">[111]수량산출!#REF!</definedName>
    <definedName name="거리" localSheetId="3">#REF!</definedName>
    <definedName name="거리">#REF!</definedName>
    <definedName name="거푸집">[114]설계기준!#REF!</definedName>
    <definedName name="거ㅏ" hidden="1">[115]수량산출!$A$3:$H$8539</definedName>
    <definedName name="건건" localSheetId="3">#REF!</definedName>
    <definedName name="건건">#REF!</definedName>
    <definedName name="건설기계운전기사">[116]기본단가표!$K$12</definedName>
    <definedName name="건설기계운전조수">[116]기본단가표!$K$14</definedName>
    <definedName name="건설기계조장">[116]기본단가표!$K$13</definedName>
    <definedName name="건설사업관리">'[117]건설사업관리 공제요율'!$A$5:$L$32</definedName>
    <definedName name="건설사업관리방식" localSheetId="3">'[28]0. 기본입력'!$A$155:$A$156</definedName>
    <definedName name="건설사업관리방식">#REF!</definedName>
    <definedName name="건원">#REF!</definedName>
    <definedName name="건축공사">#REF!</definedName>
    <definedName name="건축목공" localSheetId="1">[118]일위대가!#REF!</definedName>
    <definedName name="건축목공">[119]기본단가표!$L$10</definedName>
    <definedName name="건축물등기수" localSheetId="3">#REF!</definedName>
    <definedName name="건축물등기수">#REF!</definedName>
    <definedName name="건축수량집계" localSheetId="3" hidden="1">{#N/A,#N/A,FALSE,"월공사비집계표양식 (7)";#N/A,#N/A,FALSE,"월공사비집계표양식 (7)"}</definedName>
    <definedName name="건축수량집계" localSheetId="1" hidden="1">{#N/A,#N/A,FALSE,"월공사비집계표양식 (7)";#N/A,#N/A,FALSE,"월공사비집계표양식 (7)"}</definedName>
    <definedName name="건축수량집계" hidden="1">{#N/A,#N/A,FALSE,"월공사비집계표양식 (7)";#N/A,#N/A,FALSE,"월공사비집계표양식 (7)"}</definedName>
    <definedName name="검조부">#REF!</definedName>
    <definedName name="견적" hidden="1">'[120]내역서1999.8최종'!$A$1:$A$2438</definedName>
    <definedName name="견적갑지1">[121]테이블!$A$4:$I$699</definedName>
    <definedName name="견적단가">[122]견적단가!$A$3:$K$131</definedName>
    <definedName name="결속선">[123]자재단가!$F$29</definedName>
    <definedName name="결재완">[124]보고서!$J$48:$M$49</definedName>
    <definedName name="겹동백1002">[105]데이타!$E$145</definedName>
    <definedName name="겹동백1204">[105]데이타!$E$146</definedName>
    <definedName name="겹동백1506">[105]데이타!$E$147</definedName>
    <definedName name="겹벗R6">[105]데이타!$E$34</definedName>
    <definedName name="겹벗R8">[105]데이타!$E$35</definedName>
    <definedName name="겹철쭉0304">[105]데이타!$E$36</definedName>
    <definedName name="겹철쭉0506">[105]데이타!$E$37</definedName>
    <definedName name="겹철쭉0608">[105]데이타!$E$38</definedName>
    <definedName name="겹철쭉0810">[105]데이타!$E$39</definedName>
    <definedName name="겹철쭉0812">[105]데이타!$E$40</definedName>
    <definedName name="경계점말뚝">'[125]2.재료비'!#REF!</definedName>
    <definedName name="경비" localSheetId="3">#REF!</definedName>
    <definedName name="경비">#REF!</definedName>
    <definedName name="經費">#REF!</definedName>
    <definedName name="경비금액">#REF!</definedName>
    <definedName name="경비단가">#REF!</definedName>
    <definedName name="경비율" localSheetId="3">#REF!</definedName>
    <definedName name="경비율" localSheetId="1">[126]경율산정!#REF!</definedName>
    <definedName name="경비율">#REF!</definedName>
    <definedName name="경비율1" localSheetId="3">#REF!</definedName>
    <definedName name="경비율1">#REF!</definedName>
    <definedName name="경비집계" localSheetId="3" hidden="1">{"'용역비'!$A$4:$C$8"}</definedName>
    <definedName name="경비집계" localSheetId="1" hidden="1">{"'용역비'!$A$4:$C$8"}</definedName>
    <definedName name="경비집계" hidden="1">{"'용역비'!$A$4:$C$8"}</definedName>
    <definedName name="경암">#REF!</definedName>
    <definedName name="경영">BlankMacro1</definedName>
    <definedName name="경유" localSheetId="1">[127]기초단가!$B$32</definedName>
    <definedName name="경유">[116]기본단가표!$L$46</definedName>
    <definedName name="계" localSheetId="3">#REF!</definedName>
    <definedName name="계">#REF!</definedName>
    <definedName name="계_①___⑦">#REF!</definedName>
    <definedName name="계령공">#REF!</definedName>
    <definedName name="계산조건1">[26]!Macro6</definedName>
    <definedName name="계수B5">[105]데이타!$E$41</definedName>
    <definedName name="계수B6">[105]데이타!$E$42</definedName>
    <definedName name="계수B8">[105]데이타!$E$43</definedName>
    <definedName name="계약공기" localSheetId="3">#REF!</definedName>
    <definedName name="계약공기">#REF!</definedName>
    <definedName name="계장공" localSheetId="3">#REF!</definedName>
    <definedName name="계장공">#REF!</definedName>
    <definedName name="고" localSheetId="3">#REF!</definedName>
    <definedName name="고">#REF!</definedName>
    <definedName name="고광3">[105]데이타!$E$44</definedName>
    <definedName name="고광5">[105]데이타!$E$45</definedName>
    <definedName name="고급" localSheetId="3">#REF!</definedName>
    <definedName name="고급">#REF!</definedName>
    <definedName name="고급기능사" localSheetId="3">[118]일위대가!#REF!</definedName>
    <definedName name="고급기능사">[118]일위대가!#REF!</definedName>
    <definedName name="고급기술">[50]심사물량!$C$4</definedName>
    <definedName name="고급기술자" localSheetId="3">#REF!</definedName>
    <definedName name="고급기술자">#REF!</definedName>
    <definedName name="고급기술자_측량">[127]기초단가!$B$11</definedName>
    <definedName name="고급기술자노무비">'[128]용역비내역-진짜'!#REF!</definedName>
    <definedName name="고급단가">[129]data!$C$10</definedName>
    <definedName name="고급달" localSheetId="3">#REF!</definedName>
    <definedName name="고급달">#REF!</definedName>
    <definedName name="고급선원" localSheetId="3">#REF!</definedName>
    <definedName name="고급선원">#REF!</definedName>
    <definedName name="고급전체">#REF!</definedName>
    <definedName name="고급할증">[129]data!$D$10</definedName>
    <definedName name="고기" localSheetId="3">#REF!</definedName>
    <definedName name="고기">#REF!</definedName>
    <definedName name="고기달">#REF!</definedName>
    <definedName name="고능">#REF!</definedName>
    <definedName name="고보">[107]공사비!#REF!</definedName>
    <definedName name="고술" localSheetId="3">#REF!</definedName>
    <definedName name="고술">#REF!</definedName>
    <definedName name="고압케이블전공" localSheetId="3">#REF!</definedName>
    <definedName name="고압케이블전공">#REF!</definedName>
    <definedName name="고용" localSheetId="3">#REF!</definedName>
    <definedName name="고용">#REF!</definedName>
    <definedName name="고용.">#REF!</definedName>
    <definedName name="고용보">#REF!</definedName>
    <definedName name="고용보험료">#REF!</definedName>
    <definedName name="고용보험료요율">#REF!</definedName>
    <definedName name="고용보험료요율_변경">#REF!</definedName>
    <definedName name="고용보험료율">[108]요율!#REF!</definedName>
    <definedName name="고정차고부속동신설수량">'[6]30집계표'!$A$4:$O$134</definedName>
    <definedName name="곡선부">'[130]계산서(곡선부)'!$A$1:$M$24</definedName>
    <definedName name="골" localSheetId="3" hidden="1">#REF!</definedName>
    <definedName name="골" hidden="1">#REF!</definedName>
    <definedName name="골재사용료">[131]총괄내역서!#REF!</definedName>
    <definedName name="곰솔2508">[132]데이타!$E$46</definedName>
    <definedName name="곰솔3010">[105]데이타!$E$47</definedName>
    <definedName name="곰솔R10">[105]데이타!$E$48</definedName>
    <definedName name="곰솔R12">[105]데이타!$E$49</definedName>
    <definedName name="곰솔R15">[105]데이타!$E$50</definedName>
    <definedName name="곱" localSheetId="1">[78]DATE!$I$24:$I$85</definedName>
    <definedName name="곱">[79]DATE!$I$24:$I$85</definedName>
    <definedName name="곱곱">[133]DATE!$I$24:$I$85</definedName>
    <definedName name="공" localSheetId="3">#REF!</definedName>
    <definedName name="공">#REF!</definedName>
    <definedName name="공고공람비">[134]직접경비!#REF!</definedName>
    <definedName name="공기" localSheetId="3">#REF!</definedName>
    <definedName name="공기">#REF!</definedName>
    <definedName name="공기_배관물량" localSheetId="3">#REF!</definedName>
    <definedName name="공기_배관물량">#REF!</definedName>
    <definedName name="공기변실">#REF!</definedName>
    <definedName name="공내역">[135]청천내!#REF!</definedName>
    <definedName name="공명">[136]도급예산내역서봉투!$C$5</definedName>
    <definedName name="공사계획">BlankMacro1</definedName>
    <definedName name="공사기간">[46]공사현황!$B$7</definedName>
    <definedName name="공사노임" localSheetId="3">#REF!</definedName>
    <definedName name="공사노임">#REF!</definedName>
    <definedName name="공사명">#REF!</definedName>
    <definedName name="공사성격" localSheetId="3">'[28]0. 기본입력'!$A$132:$A$134</definedName>
    <definedName name="공사성격">#REF!</definedName>
    <definedName name="공사원가" localSheetId="1">#REF!</definedName>
    <definedName name="공사원가">#REF!</definedName>
    <definedName name="공사원가계산서경비소계">[136]공사원가계산서!$C$22</definedName>
    <definedName name="공사원가계산서노무비">[136]공사원가계산서!$C$9</definedName>
    <definedName name="공사원가계산서재료비">[136]공사원가계산서!$C$6</definedName>
    <definedName name="공사원가명세서" localSheetId="1">#REF!</definedName>
    <definedName name="공사원가명세서">#REF!</definedName>
    <definedName name="공사원가명세서분석표1" localSheetId="1">[137]경산!#REF!</definedName>
    <definedName name="공사원가명세서분석표1">[137]경산!#REF!</definedName>
    <definedName name="공사임율산출" localSheetId="3">#REF!</definedName>
    <definedName name="공사임율산출">#REF!</definedName>
    <definedName name="공사전망">BlankMacro1</definedName>
    <definedName name="공산">#REF!</definedName>
    <definedName name="공산품">#REF!</definedName>
    <definedName name="공압축3.5간재">'[138]기계경비(시간당)'!$H$248</definedName>
    <definedName name="공압축3.5노무">'[138]기계경비(시간당)'!$H$244</definedName>
    <definedName name="공압축3.5노무야간">'[138]기계경비(시간당)'!$H$245</definedName>
    <definedName name="공압축3.5손료">'[138]기계경비(시간당)'!$H$243</definedName>
    <definedName name="공압축7.1간재">'[138]기계경비(시간당)'!$H$256</definedName>
    <definedName name="공압축7.1노무">'[138]기계경비(시간당)'!$H$252</definedName>
    <definedName name="공압축7.1노무야간">'[138]기계경비(시간당)'!$H$253</definedName>
    <definedName name="공압축7.1손료">'[138]기계경비(시간당)'!$H$251</definedName>
    <definedName name="공업용뇌관2" localSheetId="3">'[125]2.재료비'!#REF!</definedName>
    <definedName name="공업용뇌관2">'[125]2.재료비'!#REF!</definedName>
    <definedName name="공용">'[139]교사기준면적(중)'!$D$43</definedName>
    <definedName name="공작조직" localSheetId="3">[140]범례표!#REF!</definedName>
    <definedName name="공작조직">[140]범례표!#REF!</definedName>
    <definedName name="공장">#REF!</definedName>
    <definedName name="공정1">#REF!</definedName>
    <definedName name="공정2">#REF!</definedName>
    <definedName name="공정3">#REF!</definedName>
    <definedName name="공정4">#REF!</definedName>
    <definedName name="공정5">#REF!</definedName>
    <definedName name="공정6">#REF!</definedName>
    <definedName name="공정선택">#REF!</definedName>
    <definedName name="공정코드">#REF!</definedName>
    <definedName name="공정표2">[141]설비!#REF!</definedName>
    <definedName name="공제" localSheetId="3">#REF!</definedName>
    <definedName name="공제">#REF!</definedName>
    <definedName name="공제길이" localSheetId="3">#REF!</definedName>
    <definedName name="공제길이">#REF!</definedName>
    <definedName name="공종">'[142]효성CB 1P기초'!#REF!</definedName>
    <definedName name="공종01">#REF!</definedName>
    <definedName name="공종02">#REF!</definedName>
    <definedName name="공종03">#REF!</definedName>
    <definedName name="공종04">#REF!</definedName>
    <definedName name="공종05">#REF!</definedName>
    <definedName name="공종06">#REF!</definedName>
    <definedName name="공종07">#REF!</definedName>
    <definedName name="공종08">#REF!</definedName>
    <definedName name="공종09">#REF!</definedName>
    <definedName name="공종1">#REF!</definedName>
    <definedName name="공종10">#REF!</definedName>
    <definedName name="공지">#REF!</definedName>
    <definedName name="공현2교철근집계표">#REF!</definedName>
    <definedName name="과업명">#REF!</definedName>
    <definedName name="과학">#REF!</definedName>
    <definedName name="과학실">'[139]교사기준면적(중)'!$D$25</definedName>
    <definedName name="관">[143]내역!$A$4:$N$845</definedName>
    <definedName name="관_단면적" localSheetId="3">#REF!</definedName>
    <definedName name="관_단면적">#REF!</definedName>
    <definedName name="관_지">[144]수량산출!#REF!</definedName>
    <definedName name="관급" localSheetId="3">#REF!,#REF!,#REF!</definedName>
    <definedName name="관급">#REF!,#REF!,#REF!</definedName>
    <definedName name="관급자재">[145]투찰금액!$G$2</definedName>
    <definedName name="관급자재1">[146]투찰금액!$G$2</definedName>
    <definedName name="관로터파기">[147]!돌아가기</definedName>
    <definedName name="관리비내역">[148]현장관리비!#REF!</definedName>
    <definedName name="관지수판">[144]수량산출!#REF!</definedName>
    <definedName name="광나무1003">[105]데이타!$E$51</definedName>
    <definedName name="광나무1203">[105]데이타!$E$52</definedName>
    <definedName name="광나무1506">[105]데이타!$E$53</definedName>
    <definedName name="광명" localSheetId="3">#REF!</definedName>
    <definedName name="광명">#REF!</definedName>
    <definedName name="광명1">#REF!</definedName>
    <definedName name="광산">#REF!</definedName>
    <definedName name="광산품">#REF!</definedName>
    <definedName name="광편백0405">[105]데이타!$E$153</definedName>
    <definedName name="광편백0507">[105]데이타!$E$154</definedName>
    <definedName name="광편백0509">[105]데이타!$E$155</definedName>
    <definedName name="교과">#REF!</definedName>
    <definedName name="교무">#REF!</definedName>
    <definedName name="교사">#REF!</definedName>
    <definedName name="교원휴게실">#REF!</definedName>
    <definedName name="교육">[134]직접인건비!#REF!</definedName>
    <definedName name="교장">#REF!</definedName>
    <definedName name="교통">[134]직접인건비!#REF!</definedName>
    <definedName name="교폭" localSheetId="3">#REF!</definedName>
    <definedName name="교폭">#REF!</definedName>
    <definedName name="교휴">#REF!</definedName>
    <definedName name="굣곻" localSheetId="3" hidden="1">{#N/A,#N/A,FALSE,"월공사비집계표양식 (7)";#N/A,#N/A,FALSE,"월공사비집계표양식 (7)"}</definedName>
    <definedName name="굣곻" localSheetId="1" hidden="1">{#N/A,#N/A,FALSE,"월공사비집계표양식 (7)";#N/A,#N/A,FALSE,"월공사비집계표양식 (7)"}</definedName>
    <definedName name="굣곻" hidden="1">{#N/A,#N/A,FALSE,"월공사비집계표양식 (7)";#N/A,#N/A,FALSE,"월공사비집계표양식 (7)"}</definedName>
    <definedName name="구">#REF!</definedName>
    <definedName name="구_________분" localSheetId="3">[28]건설공사인월수!#REF!</definedName>
    <definedName name="구_________분">#REF!</definedName>
    <definedName name="구분" localSheetId="3">[28]건설공사인월수!#REF!</definedName>
    <definedName name="구분">#REF!</definedName>
    <definedName name="구상나무1505">[105]데이타!$E$69</definedName>
    <definedName name="구상나무2008">[105]데이타!$E$70</definedName>
    <definedName name="구상나무2510">[105]데이타!$E$71</definedName>
    <definedName name="구상나무3012">[105]데이타!$E$72</definedName>
    <definedName name="구조물" localSheetId="3">#REF!</definedName>
    <definedName name="구조물">#REF!</definedName>
    <definedName name="구조물공">#REF!</definedName>
    <definedName name="구조물산출">[149]경율산정.XLS!#REF!</definedName>
    <definedName name="구조작업량" localSheetId="3">#REF!</definedName>
    <definedName name="구조작업량">#REF!</definedName>
    <definedName name="구조지형계수" localSheetId="3">#REF!</definedName>
    <definedName name="구조지형계수">#REF!</definedName>
    <definedName name="국내장비">#REF!</definedName>
    <definedName name="국내장비계">#REF!</definedName>
    <definedName name="국어">'[139]교사기준면적(중)'!$D$24</definedName>
    <definedName name="굴삭기0.14" localSheetId="3">[150]기계가격!#REF!</definedName>
    <definedName name="굴삭기0.14">[150]기계가격!#REF!</definedName>
    <definedName name="굴삭기0.4">[150]기계가격!#REF!</definedName>
    <definedName name="굴삭기0.7">[150]기계가격!#REF!</definedName>
    <definedName name="굵기">[147]!굵기</definedName>
    <definedName name="권">[151]DATE!$I$24:$I$85</definedName>
    <definedName name="권권">[152]DATE!$I$24:$I$85</definedName>
    <definedName name="귀도공" localSheetId="3">#REF!</definedName>
    <definedName name="귀도공">#REF!</definedName>
    <definedName name="규격" localSheetId="1">[78]DATE!$C$24:$C$85</definedName>
    <definedName name="규격">[79]DATE!$C$24:$C$85</definedName>
    <definedName name="규모계수" localSheetId="3">#REF!</definedName>
    <definedName name="규모계수">#REF!</definedName>
    <definedName name="규모별보정계수" localSheetId="3">#REF!</definedName>
    <definedName name="규모별보정계수">#REF!</definedName>
    <definedName name="그라우팅수량">#REF!</definedName>
    <definedName name="그리스">[127]기초단가!$B$35</definedName>
    <definedName name="근입_TO" localSheetId="3">#REF!</definedName>
    <definedName name="근입_TO">#REF!</definedName>
    <definedName name="근입_TO_C" localSheetId="3">#REF!</definedName>
    <definedName name="근입_TO_C">#REF!</definedName>
    <definedName name="글루브금액">#REF!</definedName>
    <definedName name="금송1006">[105]데이타!$E$73</definedName>
    <definedName name="금송1208">[105]데이타!$E$74</definedName>
    <definedName name="금송1510">[105]데이타!$E$75</definedName>
    <definedName name="금액">TRUNC(!#REF!*!$C1,1)</definedName>
    <definedName name="급식">#REF!</definedName>
    <definedName name="기" localSheetId="3">#REF!</definedName>
    <definedName name="기">#REF!</definedName>
    <definedName name="기계">#REF!</definedName>
    <definedName name="기계공">#REF!</definedName>
    <definedName name="기계설치공">#REF!</definedName>
    <definedName name="기계설치공1">#REF!</definedName>
    <definedName name="기계운전사">[116]기본단가표!$L$16</definedName>
    <definedName name="기계중계펌프내역" localSheetId="3">#REF!</definedName>
    <definedName name="기계중계펌프내역">#REF!</definedName>
    <definedName name="기구소공정">#REF!</definedName>
    <definedName name="기구자재선택">#REF!</definedName>
    <definedName name="기구중공정">#REF!</definedName>
    <definedName name="기기설치" localSheetId="3">#REF!</definedName>
    <definedName name="기기설치">#REF!</definedName>
    <definedName name="기기자재" localSheetId="3">#REF!</definedName>
    <definedName name="기기자재">#REF!</definedName>
    <definedName name="기본SW인건비">#REF!</definedName>
    <definedName name="기상">[134]직접인건비!#REF!</definedName>
    <definedName name="기술" localSheetId="3">#REF!</definedName>
    <definedName name="기술">#REF!</definedName>
    <definedName name="기술료">#REF!</definedName>
    <definedName name="기술사">#REF!</definedName>
    <definedName name="기술사달">#REF!</definedName>
    <definedName name="기안">[113]기안!$A$1:$W$34</definedName>
    <definedName name="기와공">#REF!</definedName>
    <definedName name="기종계수">#REF!</definedName>
    <definedName name="기준면적">[153]data!$B$2:$B$7</definedName>
    <definedName name="기준품보정">[114]설계기준!#REF!</definedName>
    <definedName name="기초">'[154]9509'!$A$3:$Y$665</definedName>
    <definedName name="기초인건비" localSheetId="3">#REF!</definedName>
    <definedName name="기초인건비">#REF!</definedName>
    <definedName name="기초처리경비" localSheetId="3">#REF!</definedName>
    <definedName name="기초처리경비">#REF!</definedName>
    <definedName name="기초처리노무비" localSheetId="3">#REF!</definedName>
    <definedName name="기초처리노무비">#REF!</definedName>
    <definedName name="기초처리재료비">#REF!</definedName>
    <definedName name="기층t">[155]접속도로1!$AN$1</definedName>
    <definedName name="기타">[134]직접인건비!#REF!</definedName>
    <definedName name="기타경" localSheetId="3">#REF!</definedName>
    <definedName name="기타경">#REF!</definedName>
    <definedName name="기타경비" localSheetId="3">#REF!</definedName>
    <definedName name="기타경비">#REF!</definedName>
    <definedName name="기타경비요율" localSheetId="3">#REF!</definedName>
    <definedName name="기타경비요율">#REF!</definedName>
    <definedName name="기타경비요율_변경">#REF!</definedName>
    <definedName name="기타자재">#N/A</definedName>
    <definedName name="긴머리소녀" localSheetId="3" hidden="1">{#N/A,#N/A,FALSE,"월공사비집계표양식 (7)";#N/A,#N/A,FALSE,"월공사비집계표양식 (7)"}</definedName>
    <definedName name="긴머리소녀" localSheetId="1" hidden="1">{#N/A,#N/A,FALSE,"월공사비집계표양식 (7)";#N/A,#N/A,FALSE,"월공사비집계표양식 (7)"}</definedName>
    <definedName name="긴머리소녀" hidden="1">{#N/A,#N/A,FALSE,"월공사비집계표양식 (7)";#N/A,#N/A,FALSE,"월공사비집계표양식 (7)"}</definedName>
    <definedName name="길이1">#REF!</definedName>
    <definedName name="김" localSheetId="1" hidden="1">#REF!</definedName>
    <definedName name="김">'[156]9811'!$A$3:$AD$1530</definedName>
    <definedName name="김성기" localSheetId="3" hidden="1">{#N/A,#N/A,FALSE,"월공사비집계표양식 (7)";#N/A,#N/A,FALSE,"월공사비집계표양식 (7)"}</definedName>
    <definedName name="김성기" localSheetId="1" hidden="1">{#N/A,#N/A,FALSE,"월공사비집계표양식 (7)";#N/A,#N/A,FALSE,"월공사비집계표양식 (7)"}</definedName>
    <definedName name="김성기" hidden="1">{#N/A,#N/A,FALSE,"월공사비집계표양식 (7)";#N/A,#N/A,FALSE,"월공사비집계표양식 (7)"}</definedName>
    <definedName name="김종현">#REF!</definedName>
    <definedName name="김포취락지구개발1_취락지구개발__2__List">#REF!</definedName>
    <definedName name="깬잡석">800</definedName>
    <definedName name="껍대기">[157]토목!$A$2:$M$1916</definedName>
    <definedName name="꽃복숭아R3">[105]데이타!$E$58</definedName>
    <definedName name="꽃복숭아R4">[105]데이타!$E$59</definedName>
    <definedName name="꽃복숭아R5">[105]데이타!$E$60</definedName>
    <definedName name="꽃사과R10">[105]데이타!$E$64</definedName>
    <definedName name="꽃사과R4">[105]데이타!$E$61</definedName>
    <definedName name="꽃사과R6">[105]데이타!$E$62</definedName>
    <definedName name="꽃사과R8">[105]데이타!$E$63</definedName>
    <definedName name="꽃아그배R10">[105]데이타!$E$68</definedName>
    <definedName name="꽃아그배R4">[105]데이타!$E$65</definedName>
    <definedName name="꽃아그배R6">[105]데이타!$E$66</definedName>
    <definedName name="꽃아그배R8">[105]데이타!$E$67</definedName>
    <definedName name="꽝꽝0304">[105]데이타!$E$54</definedName>
    <definedName name="꽝꽝0406">[105]데이타!$E$55</definedName>
    <definedName name="꽝꽝0508">[105]데이타!$E$56</definedName>
    <definedName name="꽝꽝0610">[105]데이타!$E$57</definedName>
    <definedName name="끝" localSheetId="3">#REF!</definedName>
    <definedName name="끝">#REF!</definedName>
    <definedName name="끝머리">#REF!</definedName>
    <definedName name="ㄳㄳ">#REF!</definedName>
    <definedName name="ㄳㄳㄳㄳ" localSheetId="3" hidden="1">{"'용역비'!$A$4:$C$8"}</definedName>
    <definedName name="ㄳㄳㄳㄳ" localSheetId="1" hidden="1">{"'용역비'!$A$4:$C$8"}</definedName>
    <definedName name="ㄳㄳㄳㄳ" hidden="1">{"'용역비'!$A$4:$C$8"}</definedName>
    <definedName name="ㄴ" localSheetId="1">#REF!</definedName>
    <definedName name="ㄴ">#REF!</definedName>
    <definedName name="ㄴㄴ">#REF!</definedName>
    <definedName name="ㄴㄴㄴ">[158]직재!$B$12</definedName>
    <definedName name="ㄴㄴㄴㄴ" localSheetId="3" hidden="1">#REF!</definedName>
    <definedName name="ㄴㄴㄴㄴ" hidden="1">#REF!</definedName>
    <definedName name="ㄴㄴㄴㄴㄴ" hidden="1">#REF!</definedName>
    <definedName name="ㄴㄴㄴㄴㄴㄴ">#REF!</definedName>
    <definedName name="ㄴㄴㄴㄴㄴㄴㄴㄴㄴㄴ">#REF!</definedName>
    <definedName name="ㄴㄴㄴㄴㄴㅁ">#REF!</definedName>
    <definedName name="ㄴㄴㄹㄴㅇ">#REF!</definedName>
    <definedName name="ㄴㄴㅁㅁㅇㄴ">#REF!</definedName>
    <definedName name="ㄴㄴㅇㅁ">#REF!</definedName>
    <definedName name="ㄴㄴㅇㅇㄴ">#REF!</definedName>
    <definedName name="ㄴㄷ">#REF!</definedName>
    <definedName name="ㄴㄹㅇㄴㄹㅇ">#REF!</definedName>
    <definedName name="ㄴㅁ">#REF!</definedName>
    <definedName name="ㄴㅁㄹㅇ">[159]DATE!$D$24:$D$85</definedName>
    <definedName name="ㄴㅁㅁ" localSheetId="3">#REF!</definedName>
    <definedName name="ㄴㅁㅁ">#REF!</definedName>
    <definedName name="ㄴㅁㅇㅇㄴㅇ">#REF!</definedName>
    <definedName name="ㄴㅁㅇㅇㄴㅇㄴ">#REF!</definedName>
    <definedName name="ㄴㅂㅈ">#N/A</definedName>
    <definedName name="ㄴㅇ">#REF!</definedName>
    <definedName name="ㄴㅇㄴㄴㅁㅁ">#REF!</definedName>
    <definedName name="ㄴㅇㄹ">#REF!</definedName>
    <definedName name="ㄴㅇㄹㅇㄴㄹㅇㄴㄹ" localSheetId="3" hidden="1">{"'용역비'!$A$4:$C$8"}</definedName>
    <definedName name="ㄴㅇㄹㅇㄴㄹㅇㄴㄹ" localSheetId="1" hidden="1">{"'용역비'!$A$4:$C$8"}</definedName>
    <definedName name="ㄴㅇㄹㅇㄴㄹㅇㄴㄹ" hidden="1">{"'용역비'!$A$4:$C$8"}</definedName>
    <definedName name="ㄴㅇㄹㅇㄷ">#REF!</definedName>
    <definedName name="ㄴㅇㄻㄴㅇㄹ" localSheetId="3" hidden="1">{"'용역비'!$A$4:$C$8"}</definedName>
    <definedName name="ㄴㅇㄻㄴㅇㄹ" localSheetId="1" hidden="1">{"'용역비'!$A$4:$C$8"}</definedName>
    <definedName name="ㄴㅇㄻㄴㅇㄹ" hidden="1">{"'용역비'!$A$4:$C$8"}</definedName>
    <definedName name="나">[160]재정비직인!$J$19</definedName>
    <definedName name="나이스">#REF!</definedName>
    <definedName name="나이스이익">#REF!</definedName>
    <definedName name="나ㅏ난">#REF!</definedName>
    <definedName name="낙상홍">'[161]실행내역 '!$A$1:$A$65536</definedName>
    <definedName name="낙상홍1004">[105]데이타!$E$76</definedName>
    <definedName name="낙상홍1506">[105]데이타!$E$77</definedName>
    <definedName name="낙상홍1808">[105]데이타!$E$78</definedName>
    <definedName name="낙상홍2010">[105]데이타!$E$79</definedName>
    <definedName name="낙상홍2515">[105]데이타!$E$80</definedName>
    <definedName name="낙우송R10">[105]데이타!$E$84</definedName>
    <definedName name="낙우송R12">[105]데이타!$E$85</definedName>
    <definedName name="낙우송R5">[105]데이타!$E$81</definedName>
    <definedName name="낙우송R6">[105]데이타!$E$82</definedName>
    <definedName name="낙우송R8">[105]데이타!$E$83</definedName>
    <definedName name="난_경">[144]수량산출!#REF!</definedName>
    <definedName name="난_수">[111]수량산출!$R$39</definedName>
    <definedName name="날짜">[136]설계산출표지!$B$8</definedName>
    <definedName name="남" localSheetId="3">#REF!</definedName>
    <definedName name="남">#REF!</definedName>
    <definedName name="남윤" localSheetId="3" hidden="1">{"'용역비'!$A$4:$C$8"}</definedName>
    <definedName name="남윤" localSheetId="1" hidden="1">{"'용역비'!$A$4:$C$8"}</definedName>
    <definedName name="남윤" hidden="1">{"'용역비'!$A$4:$C$8"}</definedName>
    <definedName name="내">#N/A</definedName>
    <definedName name="내구공감율">[162]공사요율!#REF!</definedName>
    <definedName name="내구기본율">[162]공사요율!#REF!</definedName>
    <definedName name="내구사업율">[162]공사요율!#REF!</definedName>
    <definedName name="내구세부율">[162]공사요율!#REF!</definedName>
    <definedName name="내민식">[163]비탈면보호공수량산출!#REF!</definedName>
    <definedName name="내선전공" localSheetId="3">#REF!</definedName>
    <definedName name="내선전공">#REF!</definedName>
    <definedName name="내선전공1">#REF!</definedName>
    <definedName name="내역00년">#REF!</definedName>
    <definedName name="내역1">#REF!</definedName>
    <definedName name="내역서" localSheetId="1">#REF!</definedName>
    <definedName name="내역서">#REF!</definedName>
    <definedName name="내역서1">#REF!</definedName>
    <definedName name="내역적용">#REF!</definedName>
    <definedName name="내장공">#REF!</definedName>
    <definedName name="냉각탑대수">'[164]첨부1-1'!$H$7</definedName>
    <definedName name="냉각탑선택">#N/A</definedName>
    <definedName name="냉각탑선택2">#N/A</definedName>
    <definedName name="냉각탑용량">'[164]첨부1-1'!$F$7</definedName>
    <definedName name="냉동기회사">#N/A</definedName>
    <definedName name="냉동기회사2">#N/A</definedName>
    <definedName name="냉동용량">CHOOSE(#REF!,#REF!,#REF!,#REF!,#REF!,#REF!)</definedName>
    <definedName name="넝마">[123]자재단가!$D$60</definedName>
    <definedName name="노르웨이R12">[105]데이타!$E$90</definedName>
    <definedName name="노르웨이R15">[105]데이타!$E$91</definedName>
    <definedName name="노르웨이R4">[105]데이타!$E$86</definedName>
    <definedName name="노르웨이R5">[105]데이타!$E$87</definedName>
    <definedName name="노르웨이R6">[105]데이타!$E$88</definedName>
    <definedName name="노르웨이R8">[105]데이타!$E$89</definedName>
    <definedName name="노무" localSheetId="3">#REF!</definedName>
    <definedName name="노무">#REF!</definedName>
    <definedName name="노무비" localSheetId="3">#REF!</definedName>
    <definedName name="노무비">#REF!</definedName>
    <definedName name="勞務費" localSheetId="3">#REF!</definedName>
    <definedName name="勞務費">#REF!</definedName>
    <definedName name="노무비금액">#REF!</definedName>
    <definedName name="노무비단가">#REF!</definedName>
    <definedName name="노임">#REF!</definedName>
    <definedName name="노임단가1">[165]측량노임단가!#REF!</definedName>
    <definedName name="노출형">[60]DATA!$E$50:$F$59</definedName>
    <definedName name="농림">#REF!</definedName>
    <definedName name="높" localSheetId="3">#REF!</definedName>
    <definedName name="높">#REF!</definedName>
    <definedName name="높이" localSheetId="3">#REF!</definedName>
    <definedName name="높이">#REF!</definedName>
    <definedName name="눈향L06">[105]데이타!$E$92</definedName>
    <definedName name="눈향L08">[105]데이타!$E$93</definedName>
    <definedName name="눈향L10">[105]데이타!$E$94</definedName>
    <definedName name="눈향L14">[105]데이타!$E$95</definedName>
    <definedName name="눈향L20">[105]데이타!$E$96</definedName>
    <definedName name="느릅R10">[105]데이타!$E$100</definedName>
    <definedName name="느릅R4">[105]데이타!$E$97</definedName>
    <definedName name="느릅R5">[105]데이타!$E$98</definedName>
    <definedName name="느릅R8">[132]데이타!$E$99</definedName>
    <definedName name="느티R10">[132]데이타!$E$104</definedName>
    <definedName name="느티R12">[105]데이타!$E$105</definedName>
    <definedName name="느티R15">[105]데이타!$E$106</definedName>
    <definedName name="느티R18">[105]데이타!$E$107</definedName>
    <definedName name="느티R20">[105]데이타!$E$108</definedName>
    <definedName name="느티R25">[105]데이타!$E$109</definedName>
    <definedName name="느티R30">[105]데이타!$E$110</definedName>
    <definedName name="느티R5">[105]데이타!$E$101</definedName>
    <definedName name="느티R6">[105]데이타!$E$102</definedName>
    <definedName name="느티R8">[105]데이타!$E$103</definedName>
    <definedName name="능소화R2">[105]데이타!$E$111</definedName>
    <definedName name="능소화R4">[105]데이타!$E$112</definedName>
    <definedName name="능소화R6">[105]데이타!$E$113</definedName>
    <definedName name="니">#REF!</definedName>
    <definedName name="ㄶ">[166]설비!$J$2234</definedName>
    <definedName name="ㄷ" localSheetId="3">#REF!</definedName>
    <definedName name="ㄷ">#REF!</definedName>
    <definedName name="ㄷ6ㅓ" localSheetId="3" hidden="1">{"'용역비'!$A$4:$C$8"}</definedName>
    <definedName name="ㄷ6ㅓ" localSheetId="1" hidden="1">{"'용역비'!$A$4:$C$8"}</definedName>
    <definedName name="ㄷ6ㅓ" hidden="1">{"'용역비'!$A$4:$C$8"}</definedName>
    <definedName name="ㄷㄱㄷㅅㅅㅅ">#REF!</definedName>
    <definedName name="ㄷㄷ" hidden="1">#REF!</definedName>
    <definedName name="ㄷㄷㄷ">'[90]ABUT수량-A1'!$T$25</definedName>
    <definedName name="ㄷㄷㄷㄷㅅㅅㅅㅅ" localSheetId="3">#REF!</definedName>
    <definedName name="ㄷㄷㄷㄷㅅㅅㅅㅅ">#REF!</definedName>
    <definedName name="ㄷㄷㅈ" localSheetId="3">#REF!</definedName>
    <definedName name="ㄷㄷㅈ">#REF!</definedName>
    <definedName name="ㄷㄹ1">#REF!</definedName>
    <definedName name="ㄷㄹㄹㅇ">#REF!</definedName>
    <definedName name="ㄷㄹㅇㄴ">#REF!</definedName>
    <definedName name="ㄷㄹㅇㄴㄹ">#REF!</definedName>
    <definedName name="ㄷㅇㄴ">#REF!</definedName>
    <definedName name="ㄷㅇㄹ">#REF!</definedName>
    <definedName name="ㄷㅇㄹㄴ">#REF!</definedName>
    <definedName name="ㄷㅍㅂ" localSheetId="3" hidden="1">{"'용역비'!$A$4:$C$8"}</definedName>
    <definedName name="ㄷㅍㅂ" localSheetId="1" hidden="1">{"'용역비'!$A$4:$C$8"}</definedName>
    <definedName name="ㄷㅍㅂ" hidden="1">{"'용역비'!$A$4:$C$8"}</definedName>
    <definedName name="다">#REF!</definedName>
    <definedName name="다.">[131]총괄내역서!#REF!</definedName>
    <definedName name="다목적실수량산출서" localSheetId="3" hidden="1">{#N/A,#N/A,FALSE,"월공사비집계표양식 (7)";#N/A,#N/A,FALSE,"월공사비집계표양식 (7)"}</definedName>
    <definedName name="다목적실수량산출서" localSheetId="1" hidden="1">{#N/A,#N/A,FALSE,"월공사비집계표양식 (7)";#N/A,#N/A,FALSE,"월공사비집계표양식 (7)"}</definedName>
    <definedName name="다목적실수량산출서" hidden="1">{#N/A,#N/A,FALSE,"월공사비집계표양식 (7)";#N/A,#N/A,FALSE,"월공사비집계표양식 (7)"}</definedName>
    <definedName name="다이너마이트2">'[125]2.재료비'!#REF!</definedName>
    <definedName name="단가" localSheetId="3">#REF!</definedName>
    <definedName name="단가">#REF!</definedName>
    <definedName name="단가_ASP깨기복구">[167]단가!$K$9</definedName>
    <definedName name="단가_ASP포장절단">[167]단가!$K$8</definedName>
    <definedName name="단가_강관동바리">[167]단가!$K$20</definedName>
    <definedName name="단가_강관비계">[167]단가!$K$21</definedName>
    <definedName name="단가_거푸집원형1회">[167]단가!$K$19</definedName>
    <definedName name="단가_거푸집원형3회">[167]단가!$K$18</definedName>
    <definedName name="단가_거푸집합판6회">[167]단가!$K$17</definedName>
    <definedName name="단가_되메우기">[167]단가!$K$6</definedName>
    <definedName name="단가_레미콘무근">[167]단가!$K$14</definedName>
    <definedName name="단가_레미콘철근">[167]단가!$K$13</definedName>
    <definedName name="단가_맨홀뚜껑">[167]단가!$K$27</definedName>
    <definedName name="단가_모래부설">[167]단가!$K$7</definedName>
    <definedName name="단가_사다리">[167]단가!$K$26</definedName>
    <definedName name="단가_시공이음">[167]단가!$K$23</definedName>
    <definedName name="단가_인버트표면마무리">[167]단가!$K$25</definedName>
    <definedName name="단가_잔토">[167]단가!$K$5</definedName>
    <definedName name="단가_철근가공조립">[167]단가!$K$22</definedName>
    <definedName name="단가_콘크리트인력">[167]단가!$K$15</definedName>
    <definedName name="단가_터파기">[167]단가!$K$4</definedName>
    <definedName name="단가대비" localSheetId="3" hidden="1">#REF!</definedName>
    <definedName name="단가대비" hidden="1">#REF!</definedName>
    <definedName name="단가산출서_2" localSheetId="3">#REF!</definedName>
    <definedName name="단가산출서_2">#REF!</definedName>
    <definedName name="단가일위">#REF!</definedName>
    <definedName name="단가적용표" localSheetId="1">#REF!</definedName>
    <definedName name="단가적용표">#REF!</definedName>
    <definedName name="단가조사표" localSheetId="1">#REF!</definedName>
    <definedName name="단가조사표">#REF!</definedName>
    <definedName name="단가테이블">'[138]기계경비(시간당)'!$C$1:$F$58</definedName>
    <definedName name="단가표">[168]내역서2안!#REF!</definedName>
    <definedName name="단계별적용방식" localSheetId="3">'[28]0. 기본입력'!$A$142:$A$149</definedName>
    <definedName name="단계별적용방식">#REF!</definedName>
    <definedName name="단관M" localSheetId="1">[78]DATE!$H$24:$H$85</definedName>
    <definedName name="단관M">[79]DATE!$H$24:$H$85</definedName>
    <definedName name="단단금액">#REF!</definedName>
    <definedName name="단빔플랜지" localSheetId="3">#REF!</definedName>
    <definedName name="단빔플랜지">#REF!</definedName>
    <definedName name="단수" localSheetId="3">#REF!</definedName>
    <definedName name="단수">#REF!</definedName>
    <definedName name="단순">#REF!</definedName>
    <definedName name="단중입력" localSheetId="2">[169]!단중입력</definedName>
    <definedName name="단중입력">[169]!단중입력</definedName>
    <definedName name="담쟁이L03">[105]데이타!$E$114</definedName>
    <definedName name="대가" localSheetId="3">#REF!</definedName>
    <definedName name="대가">#REF!</definedName>
    <definedName name="대각교철근집계표">#REF!</definedName>
    <definedName name="대강당배관" hidden="1">'[170]1안'!#REF!</definedName>
    <definedName name="대개소" localSheetId="3">#REF!</definedName>
    <definedName name="대개소">#REF!</definedName>
    <definedName name="대공정">#REF!</definedName>
    <definedName name="대공정관리">#REF!</definedName>
    <definedName name="대공정코드">#REF!</definedName>
    <definedName name="대관경" localSheetId="3">#REF!</definedName>
    <definedName name="대관경">#REF!</definedName>
    <definedName name="대기질" localSheetId="3">#REF!</definedName>
    <definedName name="대기질">#REF!</definedName>
    <definedName name="대기질측정지점수">[129]data!$C$5</definedName>
    <definedName name="대송교" localSheetId="3">#REF!</definedName>
    <definedName name="대송교">#REF!</definedName>
    <definedName name="대안설정">[134]직접인건비!#REF!</definedName>
    <definedName name="대왕참R10">[105]데이타!$E$118</definedName>
    <definedName name="대왕참R4">[105]데이타!$E$115</definedName>
    <definedName name="대왕참R6">[105]데이타!$E$116</definedName>
    <definedName name="대왕참R8">[105]데이타!$E$117</definedName>
    <definedName name="대장공" localSheetId="3">#REF!</definedName>
    <definedName name="대장공">#REF!</definedName>
    <definedName name="대추R10">[105]데이타!$E$123</definedName>
    <definedName name="대추R4">[105]데이타!$E$119</definedName>
    <definedName name="대추R5">[105]데이타!$E$120</definedName>
    <definedName name="대추R6">[105]데이타!$E$121</definedName>
    <definedName name="대추R8">[105]데이타!$E$122</definedName>
    <definedName name="대향류">#REF!</definedName>
    <definedName name="대향류금액">#REF!</definedName>
    <definedName name="대향류모터대수">#REF!</definedName>
    <definedName name="대향류번호">#REF!</definedName>
    <definedName name="대향류운전중량">#REF!</definedName>
    <definedName name="대향류입구">#REF!</definedName>
    <definedName name="대향류제품중량">#REF!</definedName>
    <definedName name="대향류축동력">#REF!</definedName>
    <definedName name="대향류출구">#REF!</definedName>
    <definedName name="대향류크기">#REF!</definedName>
    <definedName name="대향류풍량">#REF!</definedName>
    <definedName name="대형브레이커0.2">[150]기계가격!#REF!</definedName>
    <definedName name="대형브레이커0.4">[150]기계가격!#REF!</definedName>
    <definedName name="대형브레이커0.7">[150]기계가격!#REF!</definedName>
    <definedName name="댈타5" localSheetId="3">#REF!</definedName>
    <definedName name="댈타5">#REF!</definedName>
    <definedName name="더닫" localSheetId="3">#REF!</definedName>
    <definedName name="더닫">#REF!</definedName>
    <definedName name="더하기" localSheetId="1">[78]DATE!$J$24:$J$85</definedName>
    <definedName name="더하기">[79]DATE!$J$24:$J$85</definedName>
    <definedName name="덕트공" localSheetId="3">#REF!</definedName>
    <definedName name="덕트공">#REF!</definedName>
    <definedName name="덤프트럭10.5">[150]기계가격!#REF!</definedName>
    <definedName name="덤프트럭15">[150]기계가격!#REF!</definedName>
    <definedName name="덩굴장미3">[105]데이타!$E$128</definedName>
    <definedName name="덩굴장미4">[105]데이타!$E$129</definedName>
    <definedName name="덩굴장미5">[105]데이타!$E$130</definedName>
    <definedName name="도" localSheetId="3">#REF!</definedName>
    <definedName name="도">#REF!</definedName>
    <definedName name="도근좌표" localSheetId="3">#REF!</definedName>
    <definedName name="도근좌표">#REF!</definedName>
    <definedName name="도급" localSheetId="3">[171]기자재비!#REF!</definedName>
    <definedName name="도급">[171]기자재비!#REF!</definedName>
    <definedName name="도급가" localSheetId="3">#REF!</definedName>
    <definedName name="도급가">#REF!</definedName>
    <definedName name="도급공사비">'[172]2공구산출내역'!#REF!</definedName>
    <definedName name="도급예산내역서총괄표공구손료">[136]도급예산내역서총괄표!$G$21</definedName>
    <definedName name="도급예산내역서총괄표공비">[136]도급예산내역서총괄표!$H$21</definedName>
    <definedName name="도급예산내역서총괄표재료비">[136]도급예산내역서총괄표!$F$21</definedName>
    <definedName name="도로연장" localSheetId="3">#REF!</definedName>
    <definedName name="도로연장">#REF!</definedName>
    <definedName name="도로우측" localSheetId="3">#REF!</definedName>
    <definedName name="도로우측">#REF!</definedName>
    <definedName name="도로작업연장" localSheetId="3">#REF!</definedName>
    <definedName name="도로작업연장">#REF!</definedName>
    <definedName name="도로정위치연장">#REF!</definedName>
    <definedName name="도로좌측">#REF!</definedName>
    <definedName name="도로중심">#REF!</definedName>
    <definedName name="도로지형계수">#REF!</definedName>
    <definedName name="도로폭">#REF!</definedName>
    <definedName name="도면편집지형증감계수">#REF!</definedName>
    <definedName name="도면편집축척별시간당작업량">#REF!</definedName>
    <definedName name="도목수">#REF!</definedName>
    <definedName name="도배공">#REF!</definedName>
    <definedName name="도서">#REF!</definedName>
    <definedName name="도시3급">#REF!</definedName>
    <definedName name="도시가스공급지역">#REF!</definedName>
    <definedName name="도시작업계수">#REF!</definedName>
    <definedName name="도시적용1">#REF!</definedName>
    <definedName name="도시적용2">#REF!</definedName>
    <definedName name="도시적용3">#REF!</definedName>
    <definedName name="도시적용4">#REF!</definedName>
    <definedName name="도시적용5">#REF!</definedName>
    <definedName name="도장공">[116]기본단가표!$L$21</definedName>
    <definedName name="도장면적">#REF!</definedName>
    <definedName name="도장면적가공">#REF!</definedName>
    <definedName name="도장면적가공1">#REF!</definedName>
    <definedName name="도장면적감소산출">[173]단중표!$S$13:$T$23</definedName>
    <definedName name="도화고급" localSheetId="3">#REF!</definedName>
    <definedName name="도화고급">#REF!</definedName>
    <definedName name="도화기상각">[50]심사계산!$I$90</definedName>
    <definedName name="도화기정비">[50]심사계산!$I$93</definedName>
    <definedName name="도화중급" localSheetId="3">#REF!</definedName>
    <definedName name="도화중급">#REF!</definedName>
    <definedName name="도화증감계수">#REF!</definedName>
    <definedName name="도화지형증감계수">#REF!</definedName>
    <definedName name="도화초급">#REF!</definedName>
    <definedName name="도화축척별작업량">#REF!</definedName>
    <definedName name="독일가문비1206">[105]데이타!$E$131</definedName>
    <definedName name="독일가문비1508">[105]데이타!$E$132</definedName>
    <definedName name="독일가문비2010">[105]데이타!$E$133</definedName>
    <definedName name="독일가문비2512">[105]데이타!$E$134</definedName>
    <definedName name="독일가문비3015">[105]데이타!$E$135</definedName>
    <definedName name="독일가문비3518">[105]데이타!$E$136</definedName>
    <definedName name="돈나무0504">[105]데이타!$E$137</definedName>
    <definedName name="돈나무0805">[105]데이타!$E$138</definedName>
    <definedName name="돈나무1007">[105]데이타!$E$139</definedName>
    <definedName name="돈나무1210">[105]데이타!$E$140</definedName>
    <definedName name="돋움체" localSheetId="3">#REF!</definedName>
    <definedName name="돋움체">#REF!</definedName>
    <definedName name="돌붙임재료집계" localSheetId="3">#REF!</definedName>
    <definedName name="돌붙임재료집계">#REF!</definedName>
    <definedName name="돌아가_교통">[147]!돌아가_교통</definedName>
    <definedName name="돌아가기">[147]!돌아가기</definedName>
    <definedName name="동">[174]캔개발배경!$A$1:$O$40</definedName>
    <definedName name="동발공_터널" localSheetId="3">#REF!</definedName>
    <definedName name="동발공_터널">#REF!</definedName>
    <definedName name="동방층">#REF!</definedName>
    <definedName name="동백1002">[105]데이타!$E$141</definedName>
    <definedName name="동백1204">[105]데이타!$E$142</definedName>
    <definedName name="동백1506">[105]데이타!$E$143</definedName>
    <definedName name="동백1808">[105]데이타!$E$144</definedName>
    <definedName name="동상" localSheetId="3">#REF!</definedName>
    <definedName name="동상">#REF!</definedName>
    <definedName name="동상1" localSheetId="3">#REF!</definedName>
    <definedName name="동상1">#REF!</definedName>
    <definedName name="동상2" localSheetId="3">#REF!</definedName>
    <definedName name="동상2">#REF!</definedName>
    <definedName name="동식물" localSheetId="3">[134]직접인건비!#REF!</definedName>
    <definedName name="동식물">[134]직접인건비!#REF!</definedName>
    <definedName name="동식물수">[134]직접인건비!#REF!</definedName>
    <definedName name="되메우기" localSheetId="3">#REF!</definedName>
    <definedName name="되메우기">#REF!</definedName>
    <definedName name="드라이브파이프">[127]기초단가!$B$29</definedName>
    <definedName name="드라이브파이프슈">[127]기초단가!$B$28</definedName>
    <definedName name="드라이브파이프헤드">[127]기초단가!$B$27</definedName>
    <definedName name="등____급" localSheetId="3">#REF!</definedName>
    <definedName name="등____급">#REF!</definedName>
    <definedName name="등R2">[105]데이타!$E$156</definedName>
    <definedName name="등R4">[105]데이타!$E$157</definedName>
    <definedName name="등R6">[105]데이타!$E$158</definedName>
    <definedName name="등R8">[105]데이타!$E$159</definedName>
    <definedName name="등가거리">'[175]전선 및 전선관'!$A$1:$F$3</definedName>
    <definedName name="등가도움">[147]!등가도움</definedName>
    <definedName name="등급">#REF!</definedName>
    <definedName name="등록_시작" localSheetId="2">[66]!등록_시작</definedName>
    <definedName name="등록_시작">[66]!등록_시작</definedName>
    <definedName name="등록_취소" localSheetId="2">[66]!등록_취소</definedName>
    <definedName name="등록_취소">[66]!등록_취소</definedName>
    <definedName name="디">#REF!</definedName>
    <definedName name="디자">[114]설계기준!#REF!</definedName>
    <definedName name="때죽R10">[105]데이타!$E$127</definedName>
    <definedName name="때죽R4">[105]데이타!$E$124</definedName>
    <definedName name="때죽R6">[105]데이타!$E$125</definedName>
    <definedName name="때죽R8">[105]데이타!$E$126</definedName>
    <definedName name="ㄹ">[176]건축내역!#REF!</definedName>
    <definedName name="ㄹ62" localSheetId="3">#REF!</definedName>
    <definedName name="ㄹ62">#REF!</definedName>
    <definedName name="ㄹF25">#REF!</definedName>
    <definedName name="ㄹㄴㅇㄹㄴㅇㄹ">'[177]인원계획-미화'!#REF!</definedName>
    <definedName name="ㄹㄹ" localSheetId="3">#REF!</definedName>
    <definedName name="ㄹㄹ">#REF!</definedName>
    <definedName name="ㄹㄹㄹ">#REF!</definedName>
    <definedName name="ㄹ로" localSheetId="3" hidden="1">{#N/A,#N/A,FALSE,"월공사비집계표양식 (7)";#N/A,#N/A,FALSE,"월공사비집계표양식 (7)"}</definedName>
    <definedName name="ㄹ로" localSheetId="1" hidden="1">{#N/A,#N/A,FALSE,"월공사비집계표양식 (7)";#N/A,#N/A,FALSE,"월공사비집계표양식 (7)"}</definedName>
    <definedName name="ㄹ로" hidden="1">{#N/A,#N/A,FALSE,"월공사비집계표양식 (7)";#N/A,#N/A,FALSE,"월공사비집계표양식 (7)"}</definedName>
    <definedName name="ㄹㅇㄹㅇ" hidden="1">#REF!</definedName>
    <definedName name="ㄹㅇㅎㄹㅇㅎ">#N/A</definedName>
    <definedName name="라">[160]재정비직인!$J$35</definedName>
    <definedName name="랑" localSheetId="3">#REF!</definedName>
    <definedName name="랑">#REF!</definedName>
    <definedName name="램머Q간재">[138]램머!$D$20</definedName>
    <definedName name="램머Q간재10">[138]램머!$F$20</definedName>
    <definedName name="램머Q간재야간">[138]램머!$J$20</definedName>
    <definedName name="램머Q노무">[138]램머!$D$21</definedName>
    <definedName name="램머Q노무10">[138]램머!$F$21</definedName>
    <definedName name="램머Q노무야간">[138]램머!$J$21</definedName>
    <definedName name="램머Q손료">[138]램머!$D$22</definedName>
    <definedName name="램머Q손료10">[138]램머!$F$22</definedName>
    <definedName name="램머Q손료야간">[138]램머!$J$22</definedName>
    <definedName name="램머간재">'[138]기계경비(시간당)'!$H$170</definedName>
    <definedName name="램머노무">'[138]기계경비(시간당)'!$H$166</definedName>
    <definedName name="램머노무야간">'[138]기계경비(시간당)'!$H$167</definedName>
    <definedName name="램머손료">'[138]기계경비(시간당)'!$H$165</definedName>
    <definedName name="램프">[178]단가조사!#REF!</definedName>
    <definedName name="레_무근">[111]수량산출!$R$5</definedName>
    <definedName name="레_무근1">[111]수량산출!$R$9</definedName>
    <definedName name="레_철근">[111]수량산출!#REF!</definedName>
    <definedName name="레180">#REF!</definedName>
    <definedName name="레210">#REF!</definedName>
    <definedName name="레이어별작업비율" localSheetId="3">#REF!</definedName>
    <definedName name="레이어별작업비율">#REF!</definedName>
    <definedName name="로더타이어1.34" localSheetId="3">[150]기계가격!#REF!</definedName>
    <definedName name="로더타이어1.34">[150]기계가격!#REF!</definedName>
    <definedName name="로더타이어1.72" localSheetId="3">[150]기계가격!#REF!</definedName>
    <definedName name="로더타이어1.72">[150]기계가격!#REF!</definedName>
    <definedName name="루슨트">#REF!</definedName>
    <definedName name="루슨트할인율">#REF!</definedName>
    <definedName name="루핑공" localSheetId="3">#REF!</definedName>
    <definedName name="루핑공">#REF!</definedName>
    <definedName name="리">#REF!</definedName>
    <definedName name="리벳공" localSheetId="3">#REF!</definedName>
    <definedName name="리벳공">#REF!</definedName>
    <definedName name="ㄼㅈ">#REF!</definedName>
    <definedName name="ㅁ" localSheetId="1" hidden="1">{"'용역비'!$A$4:$C$8"}</definedName>
    <definedName name="ㅁ">#REF!</definedName>
    <definedName name="ㅁ0">#REF!</definedName>
    <definedName name="ㅁ1" localSheetId="1">#REF!</definedName>
    <definedName name="ㅁ1">#REF!</definedName>
    <definedName name="ㅁ100" localSheetId="1">#REF!</definedName>
    <definedName name="ㅁ100">#REF!</definedName>
    <definedName name="ㅁ11">#REF!</definedName>
    <definedName name="ㅁ12">#REF!</definedName>
    <definedName name="ㅁ191" localSheetId="1">#REF!</definedName>
    <definedName name="ㅁ191">#REF!</definedName>
    <definedName name="ㅁ2" localSheetId="1">[137]경산!#REF!</definedName>
    <definedName name="ㅁ2">[137]경산!#REF!</definedName>
    <definedName name="ㅁ239">#REF!</definedName>
    <definedName name="ㅁ331" localSheetId="1">#REF!</definedName>
    <definedName name="ㅁ331">#REF!</definedName>
    <definedName name="ㅁ384K5">#REF!</definedName>
    <definedName name="ㅁ500">[179]Baby일위대가!#REF!</definedName>
    <definedName name="ㅁ52">#REF!</definedName>
    <definedName name="ㅁ60" localSheetId="1">[180]직노!#REF!</definedName>
    <definedName name="ㅁ60">[181]직노!#REF!</definedName>
    <definedName name="ㅁA1">#REF!</definedName>
    <definedName name="ㅁㄴ">[182]자료!#REF!</definedName>
    <definedName name="ㅁㄴㅇㄻㄴㅇㄹㄴㅁㅎㄴㅇㅎ" localSheetId="3" hidden="1">{"'용역비'!$A$4:$C$8"}</definedName>
    <definedName name="ㅁㄴㅇㄻㄴㅇㄹㄴㅁㅎㄴㅇㅎ" localSheetId="1" hidden="1">{"'용역비'!$A$4:$C$8"}</definedName>
    <definedName name="ㅁㄴㅇㄻㄴㅇㄹㄴㅁㅎㄴㅇㅎ" hidden="1">{"'용역비'!$A$4:$C$8"}</definedName>
    <definedName name="ㅁㄴㅇㅁ" localSheetId="3" hidden="1">{"'용역비'!$A$4:$C$8"}</definedName>
    <definedName name="ㅁㄴㅇㅁ" localSheetId="1" hidden="1">{"'용역비'!$A$4:$C$8"}</definedName>
    <definedName name="ㅁㄴㅇㅁ" hidden="1">{"'용역비'!$A$4:$C$8"}</definedName>
    <definedName name="ㅁㄴㅇㅁㄴㅇ" hidden="1">#REF!</definedName>
    <definedName name="ㅁㅁ" localSheetId="1">#REF!</definedName>
    <definedName name="ㅁㅁ">#REF!</definedName>
    <definedName name="ㅁㅁ185">#REF!</definedName>
    <definedName name="ㅁㅁㅁ">[183]직재!$B$12</definedName>
    <definedName name="ㅁㅁㅁㅁㅁ" localSheetId="3" hidden="1">{"'용역비'!$A$4:$C$8"}</definedName>
    <definedName name="ㅁㅁㅁㅁㅁ" localSheetId="1" hidden="1">{"'용역비'!$A$4:$C$8"}</definedName>
    <definedName name="ㅁㅁㅁㅁㅁ" hidden="1">{"'용역비'!$A$4:$C$8"}</definedName>
    <definedName name="ㅁㅁㅁㅁㅁㅁㅁㅁ">#REF!</definedName>
    <definedName name="ㅁ밈미미미미ㅣㅁ">#REF!</definedName>
    <definedName name="ㅁㅂ">#REF!</definedName>
    <definedName name="ㅁㅂㅁㅂ">#REF!</definedName>
    <definedName name="ㅁㅈ">[182]자료!$G$10:$H$35</definedName>
    <definedName name="ㅁㅈㄹ">#REF!</definedName>
    <definedName name="ㅁㅎ">[184]고분전시관!#REF!</definedName>
    <definedName name="마" localSheetId="3">#REF!</definedName>
    <definedName name="마">#REF!</definedName>
    <definedName name="마가목R3">[105]데이타!$E$160</definedName>
    <definedName name="마가목R5">[105]데이타!$E$161</definedName>
    <definedName name="마가목R7">[105]데이타!$E$162</definedName>
    <definedName name="마찰각" localSheetId="3">#REF!</definedName>
    <definedName name="마찰각">#REF!</definedName>
    <definedName name="마케팅">[113]마케팅!$A$1:$M$28</definedName>
    <definedName name="막모래" localSheetId="3">#REF!</definedName>
    <definedName name="막모래">#REF!</definedName>
    <definedName name="막모래합계" localSheetId="3">#REF!</definedName>
    <definedName name="막모래합계">#REF!</definedName>
    <definedName name="막모래합계1">#REF!</definedName>
    <definedName name="막모래합계111">#REF!</definedName>
    <definedName name="말발도리1003">[105]데이타!$E$163</definedName>
    <definedName name="말발도리1204">[105]데이타!$E$164</definedName>
    <definedName name="말발도리1506">[105]데이타!$E$165</definedName>
    <definedName name="매매_00">[185]전신환매도율!$R$83:$AD$113</definedName>
    <definedName name="매매_01">[186]전신환매도율!$R$122:$AD$152</definedName>
    <definedName name="매매_02">[186]전신환매도율!$R$161:$AD$191</definedName>
    <definedName name="매몰본" localSheetId="3">#REF!</definedName>
    <definedName name="매몰본">#REF!</definedName>
    <definedName name="매입개방">[60]DATA!$E$6:$F$15</definedName>
    <definedName name="매자0804">[105]데이타!$E$166</definedName>
    <definedName name="매자1005">[105]데이타!$E$167</definedName>
    <definedName name="매크로1" localSheetId="2">[187]!매크로1</definedName>
    <definedName name="매크로1">[187]!매크로1</definedName>
    <definedName name="매크로10" localSheetId="2">[188]!매크로2</definedName>
    <definedName name="매크로10">[188]!매크로2</definedName>
    <definedName name="매크로11" localSheetId="2">[189]!매크로11</definedName>
    <definedName name="매크로11">[189]!매크로11</definedName>
    <definedName name="매크로2" localSheetId="2">[188]!매크로2</definedName>
    <definedName name="매크로2">[188]!매크로2</definedName>
    <definedName name="매크로4" localSheetId="2">[189]C.배수관공!매크로4</definedName>
    <definedName name="매크로4">[189]C.배수관공!매크로4</definedName>
    <definedName name="매화R10">[105]데이타!$E$174</definedName>
    <definedName name="매화R4">[105]데이타!$E$171</definedName>
    <definedName name="매화R6">[105]데이타!$E$172</definedName>
    <definedName name="매화R8">[105]데이타!$E$173</definedName>
    <definedName name="맨_두겅">[111]수량산출!$R$37</definedName>
    <definedName name="맨홀">#N/A</definedName>
    <definedName name="맨홀펌프장" localSheetId="3">#REF!</definedName>
    <definedName name="맨홀펌프장">#REF!</definedName>
    <definedName name="맨홀펌프장_배관">#REF!</definedName>
    <definedName name="맹">#REF!</definedName>
    <definedName name="머꼬">#REF!</definedName>
    <definedName name="머캐덤롤러10">[150]기계가격!#REF!</definedName>
    <definedName name="메1" localSheetId="3">#REF!</definedName>
    <definedName name="메1">#REF!</definedName>
    <definedName name="메인_메뉴호출" localSheetId="2">[190]!메인_메뉴호출</definedName>
    <definedName name="메인_메뉴호출">[190]!메인_메뉴호출</definedName>
    <definedName name="메인_시작" localSheetId="2">[66]!메인_시작</definedName>
    <definedName name="메인_시작">[66]!메인_시작</definedName>
    <definedName name="메타B10">[105]데이타!$E$179</definedName>
    <definedName name="메타B12">[105]데이타!$E$180</definedName>
    <definedName name="메타B15">[105]데이타!$E$181</definedName>
    <definedName name="메타B18">[105]데이타!$E$182</definedName>
    <definedName name="메타B4">[105]데이타!$E$175</definedName>
    <definedName name="메타B5">[105]데이타!$E$176</definedName>
    <definedName name="메타B6">[105]데이타!$E$177</definedName>
    <definedName name="메타B8">[105]데이타!$E$178</definedName>
    <definedName name="메탈크라운">[127]기초단가!$B$26</definedName>
    <definedName name="면벽">[191]도근좌표!$B$5:$R$17</definedName>
    <definedName name="면수" localSheetId="3">#REF!</definedName>
    <definedName name="면수">#REF!</definedName>
    <definedName name="면적" localSheetId="3">#REF!</definedName>
    <definedName name="면적">#REF!</definedName>
    <definedName name="명자0604">[105]데이타!$E$183</definedName>
    <definedName name="명자0805">[105]데이타!$E$184</definedName>
    <definedName name="명자1006">[105]데이타!$E$185</definedName>
    <definedName name="명자1208">[105]데이타!$E$186</definedName>
    <definedName name="명칭">[192]고분!#REF!</definedName>
    <definedName name="모21" localSheetId="3">#REF!</definedName>
    <definedName name="모21">#REF!</definedName>
    <definedName name="모감주R10">[105]데이타!$E$190</definedName>
    <definedName name="모감주R4">[105]데이타!$E$187</definedName>
    <definedName name="모감주R6">[105]데이타!$E$188</definedName>
    <definedName name="모감주R8">[105]데이타!$E$189</definedName>
    <definedName name="모과2005">[105]데이타!$E$191</definedName>
    <definedName name="모과2507">[105]데이타!$E$192</definedName>
    <definedName name="모과R10">[105]데이타!$E$195</definedName>
    <definedName name="모과R12">[105]데이타!$E$196</definedName>
    <definedName name="모과R15">[105]데이타!$E$197</definedName>
    <definedName name="모과R20">[105]데이타!$E$198</definedName>
    <definedName name="모과R25">[105]데이타!$E$199</definedName>
    <definedName name="모과R5">[105]데이타!$E$193</definedName>
    <definedName name="모과R8">[105]데이타!$E$194</definedName>
    <definedName name="모델번호">CHOOSE(#REF!,#REF!,#REF!,#REF!,#REF!,#REF!)</definedName>
    <definedName name="모델번호2">CHOOSE(#REF!,#REF!,#REF!,#REF!,#REF!,#REF!)</definedName>
    <definedName name="모란5가지">[105]데이타!$E$200</definedName>
    <definedName name="모란6가지">[105]데이타!$E$201</definedName>
    <definedName name="모래" localSheetId="3">#REF!</definedName>
    <definedName name="모래">#REF!</definedName>
    <definedName name="모래기초" localSheetId="3">#REF!</definedName>
    <definedName name="모래기초">#REF!</definedName>
    <definedName name="모래기초_깊이" localSheetId="3">#REF!</definedName>
    <definedName name="모래기초_깊이">#REF!</definedName>
    <definedName name="모래기초폭__상부">#REF!</definedName>
    <definedName name="모래두께__관상부">#REF!</definedName>
    <definedName name="모래두께__관하부">#REF!</definedName>
    <definedName name="모래분사공">#REF!</definedName>
    <definedName name="모래운반">#REF!</definedName>
    <definedName name="모래합계">#REF!</definedName>
    <definedName name="모빌유">[127]기초단가!$B$33</definedName>
    <definedName name="모자이크" localSheetId="3">#REF!</definedName>
    <definedName name="모자이크">#REF!</definedName>
    <definedName name="모터그레이더3.6사리" localSheetId="3">[150]기계가격!#REF!</definedName>
    <definedName name="모터그레이더3.6사리">[150]기계가격!#REF!</definedName>
    <definedName name="모터그레이더3.6일반용">[150]기계가격!#REF!</definedName>
    <definedName name="목공">#REF!</definedName>
    <definedName name="목도">[193]단위단가!$B$11</definedName>
    <definedName name="목도공">[116]기본단가표!$L$17</definedName>
    <definedName name="목련R10">[105]데이타!$E$206</definedName>
    <definedName name="목련R12">[105]데이타!$E$207</definedName>
    <definedName name="목련R15">[105]데이타!$E$208</definedName>
    <definedName name="목련R20">[105]데이타!$E$209</definedName>
    <definedName name="목련R4">[105]데이타!$E$202</definedName>
    <definedName name="목련R5">[105]데이타!$E$203</definedName>
    <definedName name="목련R6">[105]데이타!$E$204</definedName>
    <definedName name="목련R8">[105]데이타!$E$205</definedName>
    <definedName name="목서1506">[105]데이타!$E$213</definedName>
    <definedName name="목서2012">[105]데이타!$E$214</definedName>
    <definedName name="목서2515">[105]데이타!$E$215</definedName>
    <definedName name="목수국1006">[105]데이타!$E$210</definedName>
    <definedName name="목수국1208">[105]데이타!$E$211</definedName>
    <definedName name="목수국1510">[105]데이타!$E$212</definedName>
    <definedName name="목차">[113]목차!$A$1:$G$23</definedName>
    <definedName name="목표">[112]캔판매목표!$A$1:$U$19</definedName>
    <definedName name="몰라">[194]직노!#REF!</definedName>
    <definedName name="몰러" hidden="1">[195]수량산출!#REF!</definedName>
    <definedName name="몰탈11" localSheetId="3">#REF!</definedName>
    <definedName name="몰탈11">#REF!</definedName>
    <definedName name="몰탈12" localSheetId="3">#REF!</definedName>
    <definedName name="몰탈12">#REF!</definedName>
    <definedName name="몰탈13" localSheetId="3">#REF!</definedName>
    <definedName name="몰탈13">#REF!</definedName>
    <definedName name="몰탈14">#REF!</definedName>
    <definedName name="몰탈15">#REF!</definedName>
    <definedName name="무궁화1003">[105]데이타!$E$216</definedName>
    <definedName name="무궁화1203">[105]데이타!$E$217</definedName>
    <definedName name="무궁화1504">[105]데이타!$E$218</definedName>
    <definedName name="무궁화1805">[105]데이타!$E$219</definedName>
    <definedName name="무궁화2006">[105]데이타!$E$220</definedName>
    <definedName name="무근" localSheetId="3">#REF!</definedName>
    <definedName name="무근">#REF!</definedName>
    <definedName name="무선안테나공" localSheetId="3">#REF!</definedName>
    <definedName name="무선안테나공">#REF!</definedName>
    <definedName name="무수축11" localSheetId="3">#REF!</definedName>
    <definedName name="무수축11">#REF!</definedName>
    <definedName name="무수축13">#REF!</definedName>
    <definedName name="무수축콘크리트">#REF!</definedName>
    <definedName name="문화재">[134]직접인건비!#REF!</definedName>
    <definedName name="물" localSheetId="3">#REF!</definedName>
    <definedName name="물">#REF!</definedName>
    <definedName name="물가" localSheetId="3">#REF!</definedName>
    <definedName name="물가">#REF!</definedName>
    <definedName name="물가2">#REF!</definedName>
    <definedName name="물량집계" localSheetId="2">[66]!물량집계</definedName>
    <definedName name="물량집계">[66]!물량집계</definedName>
    <definedName name="물푸레R5">[105]데이타!$E$221</definedName>
    <definedName name="물푸레R6">[105]데이타!$E$222</definedName>
    <definedName name="물푸레R8">[105]데이타!$E$223</definedName>
    <definedName name="뮤" localSheetId="3">#REF!</definedName>
    <definedName name="뮤">#REF!</definedName>
    <definedName name="뮤2">#REF!</definedName>
    <definedName name="미선0804">[105]데이타!$E$224</definedName>
    <definedName name="미선1206">[105]데이타!$E$225</definedName>
    <definedName name="미술">#REF!</definedName>
    <definedName name="미장공">[116]기본단가표!$L$25</definedName>
    <definedName name="민원발생">#REF!</definedName>
    <definedName name="ㅂ" localSheetId="1">#REF!</definedName>
    <definedName name="ㅂ">#REF!</definedName>
    <definedName name="ㅂㅂ" localSheetId="1">#REF!</definedName>
    <definedName name="ㅂㅂ">#REF!</definedName>
    <definedName name="ㅂㅂㅂ" localSheetId="3" hidden="1">{"'용역비'!$A$4:$C$8"}</definedName>
    <definedName name="ㅂㅂㅂ" localSheetId="1" hidden="1">{"'용역비'!$A$4:$C$8"}</definedName>
    <definedName name="ㅂㅂㅂ" hidden="1">{"'용역비'!$A$4:$C$8"}</definedName>
    <definedName name="ㅂㅂㅂㅂㅂ">#REF!</definedName>
    <definedName name="ㅂㅂㅂㅂㅂㅂ" localSheetId="3" hidden="1">{"'용역비'!$A$4:$C$8"}</definedName>
    <definedName name="ㅂㅂㅂㅂㅂㅂ" localSheetId="1" hidden="1">{"'용역비'!$A$4:$C$8"}</definedName>
    <definedName name="ㅂㅂㅂㅂㅂㅂ" hidden="1">{"'용역비'!$A$4:$C$8"}</definedName>
    <definedName name="ㅂㅈ">#REF!</definedName>
    <definedName name="ㅂㅈㅂㅈㅂㅈ">#REF!</definedName>
    <definedName name="바">[160]재정비직인!$J$51</definedName>
    <definedName name="바라" localSheetId="3" hidden="1">{#N/A,#N/A,FALSE,"월공사비집계표양식 (7)";#N/A,#N/A,FALSE,"월공사비집계표양식 (7)"}</definedName>
    <definedName name="바라" localSheetId="1" hidden="1">{#N/A,#N/A,FALSE,"월공사비집계표양식 (7)";#N/A,#N/A,FALSE,"월공사비집계표양식 (7)"}</definedName>
    <definedName name="바라" hidden="1">{#N/A,#N/A,FALSE,"월공사비집계표양식 (7)";#N/A,#N/A,FALSE,"월공사비집계표양식 (7)"}</definedName>
    <definedName name="바보" localSheetId="3" hidden="1">{"'용역비'!$A$4:$C$8"}</definedName>
    <definedName name="바보" localSheetId="1" hidden="1">{"'용역비'!$A$4:$C$8"}</definedName>
    <definedName name="바보" hidden="1">{"'용역비'!$A$4:$C$8"}</definedName>
    <definedName name="바살아" localSheetId="3" hidden="1">{#N/A,#N/A,FALSE,"월공사비집계표양식 (7)";#N/A,#N/A,FALSE,"월공사비집계표양식 (7)"}</definedName>
    <definedName name="바살아" localSheetId="1" hidden="1">{#N/A,#N/A,FALSE,"월공사비집계표양식 (7)";#N/A,#N/A,FALSE,"월공사비집계표양식 (7)"}</definedName>
    <definedName name="바살아" hidden="1">{#N/A,#N/A,FALSE,"월공사비집계표양식 (7)";#N/A,#N/A,FALSE,"월공사비집계표양식 (7)"}</definedName>
    <definedName name="바이브레타공">#REF!</definedName>
    <definedName name="바조">[196]말뚝지지력산정!$J$19</definedName>
    <definedName name="바탕원본표1" localSheetId="3">#REF!</definedName>
    <definedName name="바탕원본표1">#REF!</definedName>
    <definedName name="박영구0608">#REF!</definedName>
    <definedName name="반대탭">[197]시설장비!#REF!</definedName>
    <definedName name="반송1012">[105]데이타!$E$148</definedName>
    <definedName name="반송1215">[105]데이타!$E$149</definedName>
    <definedName name="반송1518">[105]데이타!$E$150</definedName>
    <definedName name="반송1520">[105]데이타!$E$151</definedName>
    <definedName name="반송2022">[105]데이타!$E$152</definedName>
    <definedName name="반장">#REF!</definedName>
    <definedName name="발주처" localSheetId="3">#REF!</definedName>
    <definedName name="발주처">#REF!</definedName>
    <definedName name="방_모">[144]수량산출!$R$164</definedName>
    <definedName name="방류펌프" localSheetId="3">#REF!</definedName>
    <definedName name="방류펌프">#REF!</definedName>
    <definedName name="방송">#REF!</definedName>
    <definedName name="방수공">[116]기본단가표!$L$24</definedName>
    <definedName name="방식" localSheetId="3">'[28]0. 기본입력'!$A$161:$A$162</definedName>
    <definedName name="방식">#REF!</definedName>
    <definedName name="방호벽">#REF!</definedName>
    <definedName name="배관">[198]기초단가!$C$13</definedName>
    <definedName name="배관공">[119]기본단가표!$K$8</definedName>
    <definedName name="배관구경">#REF!</definedName>
    <definedName name="배관구분">#REF!</definedName>
    <definedName name="배관번호">#REF!</definedName>
    <definedName name="배관소공정">#REF!</definedName>
    <definedName name="배관자재선택">#REF!</definedName>
    <definedName name="배관중공정">#REF!</definedName>
    <definedName name="배구관">[199]종배수관!$D$21</definedName>
    <definedName name="배선소공정">#REF!</definedName>
    <definedName name="배선자재선택">#REF!</definedName>
    <definedName name="배선중공정">#REF!</definedName>
    <definedName name="배수">#REF!</definedName>
    <definedName name="배수공">#REF!</definedName>
    <definedName name="배수구조물공총재" localSheetId="3">#REF!</definedName>
    <definedName name="배수구조물공총재">#REF!</definedName>
    <definedName name="배수구조물토공" localSheetId="3">#REF!</definedName>
    <definedName name="배수구조물토공">#REF!</definedName>
    <definedName name="배수토공계" localSheetId="3">#REF!</definedName>
    <definedName name="배수토공계">#REF!</definedName>
    <definedName name="배전전공">#REF!</definedName>
    <definedName name="배전활선전공">#REF!</definedName>
    <definedName name="백02간재">'[138]기계경비(시간당)'!$H$161</definedName>
    <definedName name="백02간재티스제외">'[138]기계경비(시간당)'!$H$162</definedName>
    <definedName name="백02노무">'[138]기계경비(시간당)'!$H$153</definedName>
    <definedName name="백02노무야간">'[138]기계경비(시간당)'!$H$157</definedName>
    <definedName name="백02손료">'[138]기계경비(시간당)'!$H$149</definedName>
    <definedName name="백04간재">'[138]기계경비(시간당)'!$H$145</definedName>
    <definedName name="백04간재티스제외">'[138]기계경비(시간당)'!$H$146</definedName>
    <definedName name="백04노무">'[138]기계경비(시간당)'!$H$137</definedName>
    <definedName name="백04노무야간">'[138]기계경비(시간당)'!$H$141</definedName>
    <definedName name="백04손료">'[138]기계경비(시간당)'!$H$133</definedName>
    <definedName name="백07간재">'[138]기계경비(시간당)'!$H$129</definedName>
    <definedName name="백07노무">'[138]기계경비(시간당)'!$H$121</definedName>
    <definedName name="백07손료">'[138]기계경비(시간당)'!$H$117</definedName>
    <definedName name="백색페인트">[200]예측단가간지!$D$21</definedName>
    <definedName name="뱀">#REF!</definedName>
    <definedName name="버_C.T.C" localSheetId="3">#REF!</definedName>
    <definedName name="버_C.T.C">#REF!</definedName>
    <definedName name="버_단수" localSheetId="3">#REF!</definedName>
    <definedName name="버_단수">#REF!</definedName>
    <definedName name="버1" localSheetId="3">#REF!</definedName>
    <definedName name="버1">#REF!</definedName>
    <definedName name="버2">#REF!</definedName>
    <definedName name="버3">#REF!</definedName>
    <definedName name="버4">#REF!</definedName>
    <definedName name="버5">#REF!</definedName>
    <definedName name="버6">#REF!</definedName>
    <definedName name="버터금액">#REF!</definedName>
    <definedName name="버트리스수량">'[201]배수공 내역서 적용수량'!$C$8:$C$11</definedName>
    <definedName name="번호">'[202]Sheet1 (2)'!#REF!</definedName>
    <definedName name="벌목공" localSheetId="3">#REF!</definedName>
    <definedName name="벌목공">#REF!</definedName>
    <definedName name="범양금액">#REF!</definedName>
    <definedName name="범양냉각수압손">#REF!</definedName>
    <definedName name="범양냉각수접속구경">#REF!</definedName>
    <definedName name="범양번호">#REF!</definedName>
    <definedName name="범양브라인압손">#REF!</definedName>
    <definedName name="범양브라인양">#REF!</definedName>
    <definedName name="범양브라인접속구경">#REF!</definedName>
    <definedName name="범양심야능력">#REF!</definedName>
    <definedName name="범양심야소비전력">#REF!</definedName>
    <definedName name="범양운전중량">#REF!</definedName>
    <definedName name="범양제품중량">#REF!</definedName>
    <definedName name="범양제품중령">#REF!</definedName>
    <definedName name="범양주간능력">#REF!</definedName>
    <definedName name="범양주간소비전력">#REF!</definedName>
    <definedName name="범양크기">#REF!</definedName>
    <definedName name="벨트컨베이어작업공" localSheetId="3">#REF!</definedName>
    <definedName name="벨트컨베이어작업공">#REF!</definedName>
    <definedName name="벽높이" localSheetId="3">#REF!</definedName>
    <definedName name="벽높이">#REF!</definedName>
    <definedName name="벽돌_블록_제작공">#REF!</definedName>
    <definedName name="벽체">#REF!</definedName>
    <definedName name="별지">[203]투찰!$B$2:$K$1722</definedName>
    <definedName name="보">#REF!</definedName>
    <definedName name="보_링_공">#REF!</definedName>
    <definedName name="보고서인쇄비">[134]직접인건비!#REF!</definedName>
    <definedName name="보깨기" localSheetId="3">#REF!</definedName>
    <definedName name="보깨기">#REF!</definedName>
    <definedName name="보도2" localSheetId="3">건설백서!보도2</definedName>
    <definedName name="보도2">[0]!보도2</definedName>
    <definedName name="보링공">[127]기초단가!$B$22</definedName>
    <definedName name="보링공_지질조사" localSheetId="3">#REF!</definedName>
    <definedName name="보링공_지질조사">#REF!</definedName>
    <definedName name="보성토공" localSheetId="3">건설백서!보성토공</definedName>
    <definedName name="보성토공">[0]!보성토공</definedName>
    <definedName name="보안공" localSheetId="3">#REF!</definedName>
    <definedName name="보안공">#REF!</definedName>
    <definedName name="보오링공" localSheetId="3">[118]일위대가!#REF!</definedName>
    <definedName name="보오링공">[118]일위대가!#REF!</definedName>
    <definedName name="보온공" localSheetId="3">#REF!</definedName>
    <definedName name="보온공">#REF!</definedName>
    <definedName name="보인" localSheetId="3">#REF!</definedName>
    <definedName name="보인">#REF!</definedName>
    <definedName name="보일러공" localSheetId="3">#REF!</definedName>
    <definedName name="보일러공">#REF!</definedName>
    <definedName name="보정계수1">#REF!</definedName>
    <definedName name="보정계수2">#REF!</definedName>
    <definedName name="보정계수3">#REF!</definedName>
    <definedName name="보정계수4">#REF!</definedName>
    <definedName name="보정계수5">#REF!</definedName>
    <definedName name="보조">#REF!</definedName>
    <definedName name="보조1">#REF!</definedName>
    <definedName name="보조2">#REF!</definedName>
    <definedName name="보조기층">#REF!</definedName>
    <definedName name="보조연">#REF!</definedName>
    <definedName name="보조원">#REF!</definedName>
    <definedName name="보통">#REF!</definedName>
    <definedName name="보통선원">#REF!</definedName>
    <definedName name="보통암">#REF!</definedName>
    <definedName name="보통인부" localSheetId="1">#REF!</definedName>
    <definedName name="보통인부">[132]데이타!$E$659</definedName>
    <definedName name="보통인부B10">[105]식재인부!$C$24</definedName>
    <definedName name="보통인부B4이하">[105]식재인부!$C$18</definedName>
    <definedName name="보통인부B5">[105]식재인부!$C$19</definedName>
    <definedName name="보통인부B6">[105]식재인부!$C$20</definedName>
    <definedName name="보통인부B8">[105]식재인부!$C$22</definedName>
    <definedName name="보통인부R10">[105]식재인부!$C$54</definedName>
    <definedName name="보통인부R12">[105]식재인부!$C$56</definedName>
    <definedName name="보통인부R15">[105]식재인부!$C$59</definedName>
    <definedName name="보통인부R4이하">[105]식재인부!$C$48</definedName>
    <definedName name="보통인부R5">[105]식재인부!$C$49</definedName>
    <definedName name="보통인부R6">[105]식재인부!$C$50</definedName>
    <definedName name="보통인부R7">[105]식재인부!$C$51</definedName>
    <definedName name="보통인부R8">[105]식재인부!$C$52</definedName>
    <definedName name="보험공제비용" localSheetId="3">#REF!</definedName>
    <definedName name="보험공제비용">#REF!</definedName>
    <definedName name="복공" localSheetId="3">#REF!</definedName>
    <definedName name="복공">#REF!</definedName>
    <definedName name="복잡">#REF!</definedName>
    <definedName name="복토" localSheetId="3">#REF!</definedName>
    <definedName name="복토">#REF!</definedName>
    <definedName name="복통경비">[204]수원공사비!#REF!</definedName>
    <definedName name="복통노무비">[204]수원공사비!#REF!</definedName>
    <definedName name="복통재료비">[204]수원공사비!#REF!</definedName>
    <definedName name="본선연장" localSheetId="3">#REF!</definedName>
    <definedName name="본선연장">#REF!</definedName>
    <definedName name="본선포장" localSheetId="3">#REF!</definedName>
    <definedName name="본선포장">#REF!</definedName>
    <definedName name="본제당경비" localSheetId="3">#REF!</definedName>
    <definedName name="본제당경비">#REF!</definedName>
    <definedName name="본제당노무비">#REF!</definedName>
    <definedName name="본제당재료비">#REF!</definedName>
    <definedName name="부">#REF!</definedName>
    <definedName name="부가11">#REF!</definedName>
    <definedName name="부가가치세">#REF!</definedName>
    <definedName name="附加價値稅">#REF!</definedName>
    <definedName name="부가가치세요율">#REF!</definedName>
    <definedName name="부가가치세요율_변경">#REF!</definedName>
    <definedName name="부가세">#REF!</definedName>
    <definedName name="부대공">[205]도근좌표!$B$5:$R$17</definedName>
    <definedName name="부대공1">[205]도근좌표!$A$2:$IV$5</definedName>
    <definedName name="부대공사경비" localSheetId="3">#REF!</definedName>
    <definedName name="부대공사경비">#REF!</definedName>
    <definedName name="부대공사노무비" localSheetId="3">#REF!</definedName>
    <definedName name="부대공사노무비">#REF!</definedName>
    <definedName name="부대공사재료비" localSheetId="3">#REF!</definedName>
    <definedName name="부대공사재료비">#REF!</definedName>
    <definedName name="부대비용">#REF!</definedName>
    <definedName name="부지매입비" localSheetId="3">[206]공비대비!#REF!</definedName>
    <definedName name="부지매입비">[206]공비대비!#REF!</definedName>
    <definedName name="분야별내역서" localSheetId="3">건설백서!분야별내역서</definedName>
    <definedName name="분야별내역서">[0]!분야별내역서</definedName>
    <definedName name="분전함신설합계">[207]분전함신설!$S$29</definedName>
    <definedName name="불도져10톤" localSheetId="3">[150]기계가격!#REF!</definedName>
    <definedName name="불도져10톤">[150]기계가격!#REF!</definedName>
    <definedName name="불도져12톤">[150]기계가격!#REF!</definedName>
    <definedName name="불도져15톤">[150]기계가격!#REF!</definedName>
    <definedName name="불도져19톤">[150]기계가격!#REF!</definedName>
    <definedName name="불도져28톤">[150]기계가격!#REF!</definedName>
    <definedName name="불도져32톤">[150]기계가격!#REF!</definedName>
    <definedName name="불도져33톤">[150]기계가격!#REF!</definedName>
    <definedName name="불도져7톤">[150]기계가격!#REF!</definedName>
    <definedName name="불도져무한궤도12톤" localSheetId="3">#REF!</definedName>
    <definedName name="불도져무한궤도12톤">#REF!</definedName>
    <definedName name="불도져무한궤도7톤">#REF!</definedName>
    <definedName name="브02간재구조물">'[138]기계경비(시간당)'!$H$112</definedName>
    <definedName name="브02노무">'[138]기계경비(시간당)'!$H$110</definedName>
    <definedName name="브02노무야간">'[138]기계경비(시간당)'!$H$111</definedName>
    <definedName name="브02손료">'[138]기계경비(시간당)'!$H$109</definedName>
    <definedName name="브04간재구조물">'[138]기계경비(시간당)'!$H$105</definedName>
    <definedName name="브04노무">'[138]기계경비(시간당)'!$H$103</definedName>
    <definedName name="브04노무야간">'[138]기계경비(시간당)'!$H$104</definedName>
    <definedName name="브04손료">'[138]기계경비(시간당)'!$H$102</definedName>
    <definedName name="브레이드">'[138]기계경비(시간당)'!$D$28</definedName>
    <definedName name="브이c">#REF!</definedName>
    <definedName name="비계">[198]기초단가!$C$11</definedName>
    <definedName name="비계공">#REF!</definedName>
    <definedName name="비교">#REF!</definedName>
    <definedName name="비교표" localSheetId="3" hidden="1">{#N/A,#N/A,FALSE,"월공사비집계표양식 (7)";#N/A,#N/A,FALSE,"월공사비집계표양식 (7)"}</definedName>
    <definedName name="비교표" localSheetId="1" hidden="1">{#N/A,#N/A,FALSE,"월공사비집계표양식 (7)";#N/A,#N/A,FALSE,"월공사비집계표양식 (7)"}</definedName>
    <definedName name="비교표" hidden="1">{#N/A,#N/A,FALSE,"월공사비집계표양식 (7)";#N/A,#N/A,FALSE,"월공사비집계표양식 (7)"}</definedName>
    <definedName name="비교표12" localSheetId="3" hidden="1">{#N/A,#N/A,FALSE,"월공사비집계표양식 (7)";#N/A,#N/A,FALSE,"월공사비집계표양식 (7)"}</definedName>
    <definedName name="비교표12" localSheetId="1" hidden="1">{#N/A,#N/A,FALSE,"월공사비집계표양식 (7)";#N/A,#N/A,FALSE,"월공사비집계표양식 (7)"}</definedName>
    <definedName name="비교표12" hidden="1">{#N/A,#N/A,FALSE,"월공사비집계표양식 (7)";#N/A,#N/A,FALSE,"월공사비집계표양식 (7)"}</definedName>
    <definedName name="비닐전화선">'[125]2.재료비'!#REF!</definedName>
    <definedName name="비목1" localSheetId="3">#REF!</definedName>
    <definedName name="비목1">#REF!</definedName>
    <definedName name="비목2">#REF!</definedName>
    <definedName name="비목3">#REF!</definedName>
    <definedName name="비목4">#REF!</definedName>
    <definedName name="비목군분류표">#REF!</definedName>
    <definedName name="비상주인건비">#REF!</definedName>
    <definedName name="비세척모래">#REF!</definedName>
    <definedName name="비세척모래합계">#REF!</definedName>
    <definedName name="비율">[145]투찰금액!$G$2</definedName>
    <definedName name="빔간격" localSheetId="3">#REF!</definedName>
    <definedName name="빔간격">#REF!</definedName>
    <definedName name="빔높이">#REF!</definedName>
    <definedName name="뿌로마이드">'[125]2.재료비'!#REF!</definedName>
    <definedName name="ㅅㄷ">[208]가도공!#REF!</definedName>
    <definedName name="ㅅㅅ" localSheetId="3" hidden="1">#REF!</definedName>
    <definedName name="ㅅㅅ" hidden="1">#REF!</definedName>
    <definedName name="사" localSheetId="3">#REF!</definedName>
    <definedName name="사">#REF!</definedName>
    <definedName name="사_TO">#REF!</definedName>
    <definedName name="사랑" localSheetId="3" hidden="1">{#N/A,#N/A,FALSE,"월공사비집계표양식 (7)";#N/A,#N/A,FALSE,"월공사비집계표양식 (7)"}</definedName>
    <definedName name="사랑" localSheetId="1" hidden="1">{#N/A,#N/A,FALSE,"월공사비집계표양식 (7)";#N/A,#N/A,FALSE,"월공사비집계표양식 (7)"}</definedName>
    <definedName name="사랑" hidden="1">{#N/A,#N/A,FALSE,"월공사비집계표양식 (7)";#N/A,#N/A,FALSE,"월공사비집계표양식 (7)"}</definedName>
    <definedName name="사무실배치">#REF!</definedName>
    <definedName name="사업관리" localSheetId="3" hidden="1">{#N/A,#N/A,FALSE,"월공사비집계표양식 (7)";#N/A,#N/A,FALSE,"월공사비집계표양식 (7)"}</definedName>
    <definedName name="사업관리" localSheetId="1" hidden="1">{#N/A,#N/A,FALSE,"월공사비집계표양식 (7)";#N/A,#N/A,FALSE,"월공사비집계표양식 (7)"}</definedName>
    <definedName name="사업관리" hidden="1">{#N/A,#N/A,FALSE,"월공사비집계표양식 (7)";#N/A,#N/A,FALSE,"월공사비집계표양식 (7)"}</definedName>
    <definedName name="사업명">[209]최종총괄!$A$2</definedName>
    <definedName name="사육칠">21700</definedName>
    <definedName name="사인일위" localSheetId="1">#REF!</definedName>
    <definedName name="사인일위">#REF!</definedName>
    <definedName name="사전">#REF!</definedName>
    <definedName name="사진매수">#REF!</definedName>
    <definedName name="사진매수2">#REF!</definedName>
    <definedName name="사진표정">#REF!</definedName>
    <definedName name="사통경비">[204]수원공사비!#REF!</definedName>
    <definedName name="사통노무비">[204]수원공사비!#REF!</definedName>
    <definedName name="사통재료비">[204]수원공사비!#REF!</definedName>
    <definedName name="사하중1" localSheetId="3">#REF!</definedName>
    <definedName name="사하중1">#REF!</definedName>
    <definedName name="사하중2" localSheetId="3">#REF!</definedName>
    <definedName name="사하중2">#REF!</definedName>
    <definedName name="사하중3" localSheetId="3">#REF!</definedName>
    <definedName name="사하중3">#REF!</definedName>
    <definedName name="사하중4">#REF!</definedName>
    <definedName name="사회">#REF!</definedName>
    <definedName name="사후환경">[134]직접인건비!#REF!</definedName>
    <definedName name="산보">[107]공사비!#REF!</definedName>
    <definedName name="산소">[123]자재단가!$D$52</definedName>
    <definedName name="산업">[134]직접인건비!#REF!</definedName>
    <definedName name="산재">#REF!</definedName>
    <definedName name="산재보험료" localSheetId="3">#REF!</definedName>
    <definedName name="산재보험료">#REF!</definedName>
    <definedName name="산재보험료요율" localSheetId="3">#REF!</definedName>
    <definedName name="산재보험료요율">#REF!</definedName>
    <definedName name="산재보험료요율_변경" localSheetId="3">#REF!</definedName>
    <definedName name="산재보험료요율_변경">#REF!</definedName>
    <definedName name="산재보험료율">[108]요율!$F$8</definedName>
    <definedName name="산출번호">#REF!</definedName>
    <definedName name="삼">[210]주류전체2!$A$34:$AC$49</definedName>
    <definedName name="삼성을지">[211]테이블!$A$3:$I$1298</definedName>
    <definedName name="상">#REF!</definedName>
    <definedName name="상담">#REF!</definedName>
    <definedName name="상부" localSheetId="3">#REF!</definedName>
    <definedName name="상부">#REF!</definedName>
    <definedName name="상부1" localSheetId="3">#REF!</definedName>
    <definedName name="상부1">#REF!</definedName>
    <definedName name="상부2" localSheetId="3">#REF!</definedName>
    <definedName name="상부2">#REF!</definedName>
    <definedName name="상세요구">#REF!</definedName>
    <definedName name="상수연장">#REF!</definedName>
    <definedName name="상수작업연장">#REF!</definedName>
    <definedName name="상수적용율">#REF!</definedName>
    <definedName name="상수지형계수">#REF!</definedName>
    <definedName name="상주인건비">#REF!</definedName>
    <definedName name="새마을차고신설수량">'[7]40집계'!$A$4:$O$157</definedName>
    <definedName name="샘플러">[127]기초단가!$B$31</definedName>
    <definedName name="샤워">#REF!</definedName>
    <definedName name="샷시공" localSheetId="3">#REF!</definedName>
    <definedName name="샷시공">#REF!</definedName>
    <definedName name="서정석" localSheetId="1">#REF!</definedName>
    <definedName name="서정석">#REF!</definedName>
    <definedName name="석공">[116]기본단가표!$L$20</definedName>
    <definedName name="선반공" localSheetId="3">#REF!</definedName>
    <definedName name="선반공">#REF!</definedName>
    <definedName name="선부" localSheetId="3">#REF!</definedName>
    <definedName name="선부">#REF!</definedName>
    <definedName name="선진업체">#REF!</definedName>
    <definedName name="설계">#REF!</definedName>
    <definedName name="설계ㅁ">#REF!</definedName>
    <definedName name="설계속도">#REF!</definedName>
    <definedName name="설계용역비" localSheetId="3" hidden="1">{#N/A,#N/A,FALSE,"월공사비집계표양식 (7)";#N/A,#N/A,FALSE,"월공사비집계표양식 (7)"}</definedName>
    <definedName name="설계용역비" localSheetId="1" hidden="1">{#N/A,#N/A,FALSE,"월공사비집계표양식 (7)";#N/A,#N/A,FALSE,"월공사비집계표양식 (7)"}</definedName>
    <definedName name="설계용역비" hidden="1">{#N/A,#N/A,FALSE,"월공사비집계표양식 (7)";#N/A,#N/A,FALSE,"월공사비집계표양식 (7)"}</definedName>
    <definedName name="설비" hidden="1">{#N/A,#N/A,FALSE,"단가표지"}</definedName>
    <definedName name="설비2">[212]설비!#REF!</definedName>
    <definedName name="설치방식">#REF!</definedName>
    <definedName name="설치자재선택">#REF!</definedName>
    <definedName name="성적">'[139]교사기준면적(중)'!$D$34</definedName>
    <definedName name="성토부도수로연장" localSheetId="3">#REF!</definedName>
    <definedName name="성토부도수로연장">#REF!</definedName>
    <definedName name="성토부도수로재료" localSheetId="3">#REF!</definedName>
    <definedName name="성토부도수로재료">#REF!</definedName>
    <definedName name="성토부도수로재료집계" localSheetId="3">#REF!</definedName>
    <definedName name="성토부도수로재료집계">#REF!</definedName>
    <definedName name="섹션오일페이퍼" localSheetId="3">'[125]2.재료비'!#REF!</definedName>
    <definedName name="섹션오일페이퍼">'[125]2.재료비'!#REF!</definedName>
    <definedName name="센츄리금액">#REF!</definedName>
    <definedName name="센츄리냉각수압손">#REF!</definedName>
    <definedName name="센츄리냉각수접속구경">#REF!</definedName>
    <definedName name="센츄리번호">#REF!</definedName>
    <definedName name="센츄리브라인압손">#REF!</definedName>
    <definedName name="센츄리브라인양">#REF!</definedName>
    <definedName name="센츄리브라인접속구경">#REF!</definedName>
    <definedName name="센츄리심야능력">#REF!</definedName>
    <definedName name="센츄리심야소비전력">#REF!</definedName>
    <definedName name="센츄리압손">#REF!</definedName>
    <definedName name="센츄리운전중량">#REF!</definedName>
    <definedName name="센츄리제품중량">#REF!</definedName>
    <definedName name="센츄리주간능력">#REF!</definedName>
    <definedName name="센츄리주간소비전력">#REF!</definedName>
    <definedName name="센츄리크기">#REF!</definedName>
    <definedName name="셔터공" localSheetId="3">#REF!</definedName>
    <definedName name="셔터공">#REF!</definedName>
    <definedName name="소개소" localSheetId="3">#REF!</definedName>
    <definedName name="소개소">#REF!</definedName>
    <definedName name="소계">#REF!</definedName>
    <definedName name="소계3">#REF!</definedName>
    <definedName name="소계4">#REF!</definedName>
    <definedName name="소계5">#REF!</definedName>
    <definedName name="소공정">#REF!</definedName>
    <definedName name="소공정관리">#REF!</definedName>
    <definedName name="소공정코드">#REF!</definedName>
    <definedName name="소관경">#REF!</definedName>
    <definedName name="소방">#REF!</definedName>
    <definedName name="소방감리비">#N/A</definedName>
    <definedName name="소음진동">#REF!</definedName>
    <definedName name="소음진동측정지점수">[129]data!$F$5</definedName>
    <definedName name="소켓무게" localSheetId="1">[213]DATE!$G$24:$G$79</definedName>
    <definedName name="소켓무게">[214]DATE!$G$24:$G$79</definedName>
    <definedName name="소형B손료">'[138]기계경비(시간당)'!$H$240</definedName>
    <definedName name="손익">[113]추정손익!$A$1:$H$21</definedName>
    <definedName name="손해배상보험료">[107]공사비!#REF!</definedName>
    <definedName name="송">#REF!</definedName>
    <definedName name="송전전공" localSheetId="3">#REF!</definedName>
    <definedName name="송전전공">#REF!</definedName>
    <definedName name="송전활선전공" localSheetId="3">#REF!</definedName>
    <definedName name="송전활선전공">#REF!</definedName>
    <definedName name="쇄석기층합계" localSheetId="3">#REF!</definedName>
    <definedName name="쇄석기층합계">#REF!</definedName>
    <definedName name="수" hidden="1">#REF!</definedName>
    <definedName name="수동레이어">#REF!</definedName>
    <definedName name="수동물수">#REF!</definedName>
    <definedName name="수동일수">#REF!</definedName>
    <definedName name="수동지형계수">#REF!</definedName>
    <definedName name="수라안사" localSheetId="3" hidden="1">{#N/A,#N/A,FALSE,"월공사비집계표양식 (7)";#N/A,#N/A,FALSE,"월공사비집계표양식 (7)"}</definedName>
    <definedName name="수라안사" localSheetId="1" hidden="1">{#N/A,#N/A,FALSE,"월공사비집계표양식 (7)";#N/A,#N/A,FALSE,"월공사비집계표양식 (7)"}</definedName>
    <definedName name="수라안사" hidden="1">{#N/A,#N/A,FALSE,"월공사비집계표양식 (7)";#N/A,#N/A,FALSE,"월공사비집계표양식 (7)"}</definedName>
    <definedName name="수량">#REF!</definedName>
    <definedName name="수량산출">#REF!</definedName>
    <definedName name="수량산출2">#REF!</definedName>
    <definedName name="수량산출서">[215]단가산출!#REF!</definedName>
    <definedName name="수량율촌">#REF!</definedName>
    <definedName name="수리수문">[134]직접인건비!#REF!</definedName>
    <definedName name="수선주기표">'[216]3_2_집기비품교체주기'!$B$17:$F$113</definedName>
    <definedName name="수압1" localSheetId="3">#REF!</definedName>
    <definedName name="수압1">#REF!</definedName>
    <definedName name="수압2" localSheetId="3">#REF!</definedName>
    <definedName name="수압2">#REF!</definedName>
    <definedName name="수압3" localSheetId="3">#REF!</definedName>
    <definedName name="수압3">#REF!</definedName>
    <definedName name="수입장비">#REF!</definedName>
    <definedName name="수입장비계">#REF!</definedName>
    <definedName name="수자재단위당">[217]수자재단위당!$A$4:$M$38</definedName>
    <definedName name="수작업반장" localSheetId="3">#REF!</definedName>
    <definedName name="수작업반장">#REF!</definedName>
    <definedName name="수정도화비율" localSheetId="3">#REF!</definedName>
    <definedName name="수정도화비율">#REF!</definedName>
    <definedName name="수정도화지형증감계수">#REF!</definedName>
    <definedName name="수정도화축척별작업량">#REF!</definedName>
    <definedName name="수주실적">BlankMacro1</definedName>
    <definedName name="수학">'[139]교사기준면적(중)'!$D$22</definedName>
    <definedName name="수항ㄱ">#REF!</definedName>
    <definedName name="숙박비">[114]설계기준!#REF!</definedName>
    <definedName name="숙직">#REF!</definedName>
    <definedName name="純工事原價" localSheetId="3">#REF!</definedName>
    <definedName name="純工事原價">#REF!</definedName>
    <definedName name="슈">[127]기초단가!$B$30</definedName>
    <definedName name="스크린" localSheetId="3">#REF!</definedName>
    <definedName name="스크린">#REF!</definedName>
    <definedName name="스텝" localSheetId="3">#REF!</definedName>
    <definedName name="스텝">#REF!</definedName>
    <definedName name="슬라브중심">#REF!</definedName>
    <definedName name="슬래브">#REF!</definedName>
    <definedName name="슬레이트공">#REF!</definedName>
    <definedName name="습윤">#REF!</definedName>
    <definedName name="습지도져13톤">[150]기계가격!#REF!</definedName>
    <definedName name="습지도져4톤">[150]기계가격!#REF!</definedName>
    <definedName name="시">#REF!</definedName>
    <definedName name="시_이음">[111]수량산출!#REF!</definedName>
    <definedName name="시공">[113]할당!$A$1:$M$53</definedName>
    <definedName name="시공단계" localSheetId="3" hidden="1">{#N/A,#N/A,FALSE,"월공사비집계표양식 (7)";#N/A,#N/A,FALSE,"월공사비집계표양식 (7)"}</definedName>
    <definedName name="시공단계" localSheetId="1" hidden="1">{#N/A,#N/A,FALSE,"월공사비집계표양식 (7)";#N/A,#N/A,FALSE,"월공사비집계표양식 (7)"}</definedName>
    <definedName name="시공단계" hidden="1">{#N/A,#N/A,FALSE,"월공사비집계표양식 (7)";#N/A,#N/A,FALSE,"월공사비집계표양식 (7)"}</definedName>
    <definedName name="시공방식">#REF!</definedName>
    <definedName name="시공측량사">#REF!</definedName>
    <definedName name="시공측량사조수">#REF!</definedName>
    <definedName name="시멘트">[123]자재단가!$F$23</definedName>
    <definedName name="시멘트합계" localSheetId="3">#REF!</definedName>
    <definedName name="시멘트합계">#REF!</definedName>
    <definedName name="시방" localSheetId="3">#REF!</definedName>
    <definedName name="시방">#REF!</definedName>
    <definedName name="시방1">#REF!</definedName>
    <definedName name="시설구조일수">#REF!</definedName>
    <definedName name="시설물종류">#REF!</definedName>
    <definedName name="시설정위치지형계수">#REF!</definedName>
    <definedName name="시설종류수">#REF!</definedName>
    <definedName name="시설종수">#REF!</definedName>
    <definedName name="시작">#REF!</definedName>
    <definedName name="시장">[112]시장!$A$1:$N$20</definedName>
    <definedName name="시점">#REF!</definedName>
    <definedName name="시점명">#REF!</definedName>
    <definedName name="시중노임1">#N/A</definedName>
    <definedName name="시청">#REF!</definedName>
    <definedName name="시행">#REF!</definedName>
    <definedName name="시행111">#REF!</definedName>
    <definedName name="시행청">[136]설계산출표지!$B$21</definedName>
    <definedName name="시험경비">#REF!</definedName>
    <definedName name="시험노무비">#REF!</definedName>
    <definedName name="시험노무비2">#REF!</definedName>
    <definedName name="시험보조수">#REF!</definedName>
    <definedName name="시험사1급">#REF!</definedName>
    <definedName name="시험사2급">#REF!</definedName>
    <definedName name="시험사3급">#REF!</definedName>
    <definedName name="시험사4급">#REF!</definedName>
    <definedName name="시험설치">#REF!</definedName>
    <definedName name="시험재료비">#REF!</definedName>
    <definedName name="식당">#REF!</definedName>
    <definedName name="식비">[114]설계기준!#REF!</definedName>
    <definedName name="신규단가발생년도">#REF!</definedName>
    <definedName name="신너">[123]자재단가!$D$59</definedName>
    <definedName name="신축">#REF!</definedName>
    <definedName name="신호기">#N/A</definedName>
    <definedName name="신호기용공배관">[147]!돌아가기</definedName>
    <definedName name="실비적용">#REF!</definedName>
    <definedName name="실시설계">[107]공사비!#REF!</definedName>
    <definedName name="실시설계비" localSheetId="3">#REF!</definedName>
    <definedName name="실시설계비">#REF!</definedName>
    <definedName name="실시적용">[107]공사비!#REF!</definedName>
    <definedName name="실시적용1">[107]공사비!#REF!</definedName>
    <definedName name="실시적용2">[107]공사비!#REF!</definedName>
    <definedName name="실적">[113]실적!$A$1:$J$23</definedName>
    <definedName name="실적2">#REF!</definedName>
    <definedName name="실행2" localSheetId="3" hidden="1">#REF!</definedName>
    <definedName name="실행2" hidden="1">#REF!</definedName>
    <definedName name="실행공기" localSheetId="3">#REF!</definedName>
    <definedName name="실행공기">#REF!</definedName>
    <definedName name="실행집계">'[218]2.건축'!$A$1:$M$1386</definedName>
    <definedName name="심도조사기계손료">'[125]12.보오링'!#REF!</definedName>
    <definedName name="씨" localSheetId="3">#REF!</definedName>
    <definedName name="씨">#REF!</definedName>
    <definedName name="씨그마ck">#REF!</definedName>
    <definedName name="씨그마y">#REF!</definedName>
    <definedName name="ㅇ" localSheetId="3">#REF!</definedName>
    <definedName name="ㅇ" localSheetId="1">#REF!</definedName>
    <definedName name="ㅇ">#REF!</definedName>
    <definedName name="ㅇ01">#REF!</definedName>
    <definedName name="ㅇ48">#REF!</definedName>
    <definedName name="ㅇㄱ1">#REF!</definedName>
    <definedName name="ㅇㄴㄹㄴㅇㄹ">#N/A</definedName>
    <definedName name="ㅇㄹ">[182]자료!#REF!</definedName>
    <definedName name="ㅇㄹㄹ">#REF!</definedName>
    <definedName name="ㅇㄹㅇ">#REF!</definedName>
    <definedName name="ㅇㄹㅇㄹ" hidden="1">#REF!</definedName>
    <definedName name="ㅇ러알ㅇㄹㅇㄹ" hidden="1">[219]조명시설!#REF!</definedName>
    <definedName name="ㅇㅇ">'[220]원본(갑지)'!$A$1:$N$62</definedName>
    <definedName name="ㅇㅇㄹ" localSheetId="3" hidden="1">#REF!</definedName>
    <definedName name="ㅇㅇㄹ" hidden="1">#REF!</definedName>
    <definedName name="ㅇㅇㅇ" hidden="1">#REF!</definedName>
    <definedName name="ㅇㅇㅇㅇㅇ">#REF!</definedName>
    <definedName name="ㅇㅇㅇㅇㅇㅇㅇ">#REF!</definedName>
    <definedName name="ㅇㅈ">#REF!</definedName>
    <definedName name="아">#REF!</definedName>
    <definedName name="아서">#REF!</definedName>
    <definedName name="아세틸렌">[123]자재단가!$D$51</definedName>
    <definedName name="아스콘" localSheetId="3">#REF!</definedName>
    <definedName name="아스콘">#REF!</definedName>
    <definedName name="아스콘1" localSheetId="3">#REF!</definedName>
    <definedName name="아스콘1">#REF!</definedName>
    <definedName name="아스콘2" localSheetId="3">#REF!</definedName>
    <definedName name="아스콘2">#REF!</definedName>
    <definedName name="아스타일공">#REF!</definedName>
    <definedName name="아스팔트">#REF!</definedName>
    <definedName name="아앙" localSheetId="3" hidden="1">{#N/A,#N/A,FALSE,"월공사비집계표양식 (7)";#N/A,#N/A,FALSE,"월공사비집계표양식 (7)"}</definedName>
    <definedName name="아앙" localSheetId="1" hidden="1">{#N/A,#N/A,FALSE,"월공사비집계표양식 (7)";#N/A,#N/A,FALSE,"월공사비집계표양식 (7)"}</definedName>
    <definedName name="아앙" hidden="1">{#N/A,#N/A,FALSE,"월공사비집계표양식 (7)";#N/A,#N/A,FALSE,"월공사비집계표양식 (7)"}</definedName>
    <definedName name="악취">[134]직접인건비!#REF!</definedName>
    <definedName name="안" localSheetId="3">#REF!</definedName>
    <definedName name="안">#REF!</definedName>
    <definedName name="안미옥">#REF!</definedName>
    <definedName name="안미옥2">#REF!</definedName>
    <definedName name="안재범">#REF!</definedName>
    <definedName name="안전">[107]공사비!#REF!</definedName>
    <definedName name="안전11" localSheetId="3">#REF!</definedName>
    <definedName name="안전11">#REF!</definedName>
    <definedName name="안전관리비" localSheetId="3">#REF!</definedName>
    <definedName name="안전관리비">#REF!</definedName>
    <definedName name="안전관리비요율" localSheetId="3">#REF!</definedName>
    <definedName name="안전관리비요율">#REF!</definedName>
    <definedName name="안전관리비요율_변경">#REF!</definedName>
    <definedName name="안전관리비율">[108]요율!$F$9</definedName>
    <definedName name="안전진다">#N/A</definedName>
    <definedName name="알d" localSheetId="3">#REF!</definedName>
    <definedName name="알d">#REF!</definedName>
    <definedName name="알파1">#REF!</definedName>
    <definedName name="알파2">#REF!</definedName>
    <definedName name="암_TOTAL">#REF!</definedName>
    <definedName name="암거">#REF!</definedName>
    <definedName name="암거날개재료집계">#REF!</definedName>
    <definedName name="암거날개토공집계">#REF!</definedName>
    <definedName name="암근">#REF!</definedName>
    <definedName name="암근C">#REF!</definedName>
    <definedName name="압입송풍">#REF!</definedName>
    <definedName name="압입송풍모터대수">#REF!</definedName>
    <definedName name="압입송풍번호">#REF!</definedName>
    <definedName name="압입송풍운전중량">#REF!</definedName>
    <definedName name="압입송풍입구">#REF!</definedName>
    <definedName name="압입송풍제품중량">#REF!</definedName>
    <definedName name="압입송풍축동력">#REF!</definedName>
    <definedName name="압입송풍출구">#REF!</definedName>
    <definedName name="압입송풍크기">#REF!</definedName>
    <definedName name="압입송풍풍량">#REF!</definedName>
    <definedName name="앞굽높이">#REF!</definedName>
    <definedName name="앞성토">#REF!</definedName>
    <definedName name="액체방수">#REF!</definedName>
    <definedName name="앨c">#REF!</definedName>
    <definedName name="앨e">#REF!</definedName>
    <definedName name="약대건축">#REF!</definedName>
    <definedName name="약대기계">#REF!</definedName>
    <definedName name="약대소방">#REF!</definedName>
    <definedName name="약대전기">#REF!</definedName>
    <definedName name="약대토목">#REF!</definedName>
    <definedName name="약대통신">#REF!</definedName>
    <definedName name="양기용" localSheetId="3" hidden="1">{#N/A,#N/A,FALSE,"월공사비집계표양식 (7)";#N/A,#N/A,FALSE,"월공사비집계표양식 (7)"}</definedName>
    <definedName name="양기용" localSheetId="1" hidden="1">{#N/A,#N/A,FALSE,"월공사비집계표양식 (7)";#N/A,#N/A,FALSE,"월공사비집계표양식 (7)"}</definedName>
    <definedName name="양기용" hidden="1">{#N/A,#N/A,FALSE,"월공사비집계표양식 (7)";#N/A,#N/A,FALSE,"월공사비집계표양식 (7)"}</definedName>
    <definedName name="양매자0403">[105]데이타!$E$168</definedName>
    <definedName name="양매자0505">[105]데이타!$E$169</definedName>
    <definedName name="양매자0606">[105]데이타!$E$170</definedName>
    <definedName name="양생공" localSheetId="3">#REF!</definedName>
    <definedName name="양생공">#REF!</definedName>
    <definedName name="양식">#REF!</definedName>
    <definedName name="양호">#REF!</definedName>
    <definedName name="양흡입금액">#REF!</definedName>
    <definedName name="어">#REF!</definedName>
    <definedName name="어플리케이션유형">[209]세부산출내역서!$E$12</definedName>
    <definedName name="어학">#REF!</definedName>
    <definedName name="언어보정계수" localSheetId="3">#REF!</definedName>
    <definedName name="언어보정계수">#REF!</definedName>
    <definedName name="업체단가">[221]자재단가!$A$6:$M$156</definedName>
    <definedName name="업체형틀" localSheetId="3" hidden="1">{#N/A,#N/A,FALSE,"월공사비집계표양식 (7)";#N/A,#N/A,FALSE,"월공사비집계표양식 (7)"}</definedName>
    <definedName name="업체형틀" localSheetId="1" hidden="1">{#N/A,#N/A,FALSE,"월공사비집계표양식 (7)";#N/A,#N/A,FALSE,"월공사비집계표양식 (7)"}</definedName>
    <definedName name="업체형틀" hidden="1">{#N/A,#N/A,FALSE,"월공사비집계표양식 (7)";#N/A,#N/A,FALSE,"월공사비집계표양식 (7)"}</definedName>
    <definedName name="엔지니어">#REF!</definedName>
    <definedName name="엔지니어링">#REF!</definedName>
    <definedName name="여과지동">[222]여과지동!$F$3:$AS$80</definedName>
    <definedName name="여기" localSheetId="3">#REF!</definedName>
    <definedName name="여기">#REF!</definedName>
    <definedName name="여비">[114]설계기준!#REF!</definedName>
    <definedName name="여수토경비" localSheetId="3">#REF!</definedName>
    <definedName name="여수토경비">#REF!</definedName>
    <definedName name="여수토노무비" localSheetId="3">#REF!</definedName>
    <definedName name="여수토노무비">#REF!</definedName>
    <definedName name="여수토재료비" localSheetId="3">#REF!</definedName>
    <definedName name="여수토재료비">#REF!</definedName>
    <definedName name="연간운영일수">'[223]요약&amp;결과'!$F$11</definedName>
    <definedName name="연구">#REF!</definedName>
    <definedName name="연구보">#REF!</definedName>
    <definedName name="연구보조원">#REF!</definedName>
    <definedName name="연구원">#REF!</definedName>
    <definedName name="연돌공">#REF!</definedName>
    <definedName name="연마공">#REF!</definedName>
    <definedName name="연마지">[123]자재단가!$D$57</definedName>
    <definedName name="연봉">'[177]인원계획-미화'!#REF!</definedName>
    <definedName name="연습ㅡ범위연구" localSheetId="3">#REF!</definedName>
    <definedName name="연습ㅡ범위연구">#REF!</definedName>
    <definedName name="연암" localSheetId="3">#REF!</definedName>
    <definedName name="연암">#REF!</definedName>
    <definedName name="연암개소" localSheetId="3">#REF!</definedName>
    <definedName name="연암개소">#REF!</definedName>
    <definedName name="연장" localSheetId="3">[114]설계기준!#REF!</definedName>
    <definedName name="연장">[114]설계기준!#REF!</definedName>
    <definedName name="연접도움말">[147]!연접도움말</definedName>
    <definedName name="연접물량">#N/A</definedName>
    <definedName name="열교환기금액">#REF!</definedName>
    <definedName name="열교환기냉수압손">#REF!</definedName>
    <definedName name="열교환기브라인압손">#REF!</definedName>
    <definedName name="열교환기압력손실">#REF!</definedName>
    <definedName name="열교환기압손">#REF!</definedName>
    <definedName name="열교환기용량">#REF!</definedName>
    <definedName name="열교환기운전중량">#REF!</definedName>
    <definedName name="열교환기전열면적">#REF!</definedName>
    <definedName name="열교환기접속구경">#REF!</definedName>
    <definedName name="열교환기제품중량">#REF!</definedName>
    <definedName name="열교환기크기">#REF!</definedName>
    <definedName name="열수" localSheetId="3">#REF!</definedName>
    <definedName name="열수">#REF!</definedName>
    <definedName name="영림기사" localSheetId="3">#REF!</definedName>
    <definedName name="영림기사">#REF!</definedName>
    <definedName name="영시스템" localSheetId="3" hidden="1">[224]수량산출!#REF!</definedName>
    <definedName name="영시스템" hidden="1">[224]수량산출!#REF!</definedName>
    <definedName name="영어">'[139]교사기준면적(중)'!$D$23</definedName>
    <definedName name="예">[225]!Macro10</definedName>
    <definedName name="예산내역" localSheetId="3" hidden="1">{"'용역비'!$A$4:$C$8"}</definedName>
    <definedName name="예산내역" localSheetId="1" hidden="1">{"'용역비'!$A$4:$C$8"}</definedName>
    <definedName name="예산내역" hidden="1">{"'용역비'!$A$4:$C$8"}</definedName>
    <definedName name="예산총괄">#REF!</definedName>
    <definedName name="예절">#REF!</definedName>
    <definedName name="예정공정표">[226]설비!#REF!</definedName>
    <definedName name="오">[112]손익!$A$1:$G$21</definedName>
    <definedName name="오라1">#REF!</definedName>
    <definedName name="오수맨홀수량2" localSheetId="3">#REF!</definedName>
    <definedName name="오수맨홀수량2">#REF!</definedName>
    <definedName name="오수맨홀집계" localSheetId="3">#REF!</definedName>
    <definedName name="오수맨홀집계">#REF!</definedName>
    <definedName name="오일균" localSheetId="3">#REF!</definedName>
    <definedName name="오일균">#REF!</definedName>
    <definedName name="옥계1교">#REF!</definedName>
    <definedName name="온돌공">#REF!</definedName>
    <definedName name="옹">'[57]3련 BOX'!#REF!</definedName>
    <definedName name="옹벽" localSheetId="3">#REF!</definedName>
    <definedName name="옹벽">#REF!</definedName>
    <definedName name="왜" localSheetId="3" hidden="1">{#N/A,#N/A,FALSE,"월공사비집계표양식 (7)";#N/A,#N/A,FALSE,"월공사비집계표양식 (7)"}</definedName>
    <definedName name="왜" localSheetId="1" hidden="1">{#N/A,#N/A,FALSE,"월공사비집계표양식 (7)";#N/A,#N/A,FALSE,"월공사비집계표양식 (7)"}</definedName>
    <definedName name="왜" hidden="1">{#N/A,#N/A,FALSE,"월공사비집계표양식 (7)";#N/A,#N/A,FALSE,"월공사비집계표양식 (7)"}</definedName>
    <definedName name="외경">#REF!</definedName>
    <definedName name="외국">#REF!</definedName>
    <definedName name="외벽1">#REF!</definedName>
    <definedName name="외벽2">#REF!</definedName>
    <definedName name="요약문">[134]직접인건비!#REF!</definedName>
    <definedName name="용역비비교" localSheetId="3" hidden="1">{#N/A,#N/A,FALSE,"월공사비집계표양식 (7)";#N/A,#N/A,FALSE,"월공사비집계표양식 (7)"}</definedName>
    <definedName name="용역비비교" localSheetId="1" hidden="1">{#N/A,#N/A,FALSE,"월공사비집계표양식 (7)";#N/A,#N/A,FALSE,"월공사비집계표양식 (7)"}</definedName>
    <definedName name="용역비비교" hidden="1">{#N/A,#N/A,FALSE,"월공사비집계표양식 (7)";#N/A,#N/A,FALSE,"월공사비집계표양식 (7)"}</definedName>
    <definedName name="용접">#REF!</definedName>
    <definedName name="용접공">[116]기본단가표!$L$23</definedName>
    <definedName name="용접공_일반" localSheetId="3">#REF!</definedName>
    <definedName name="용접공_일반">#REF!</definedName>
    <definedName name="용접공_철도" localSheetId="3">#REF!</definedName>
    <definedName name="용접공_철도">#REF!</definedName>
    <definedName name="용접봉">[123]자재단가!$D$56</definedName>
    <definedName name="우">#N/A</definedName>
    <definedName name="우강공감율">[162]공사요율!#REF!</definedName>
    <definedName name="우강기본율">[162]공사요율!#REF!</definedName>
    <definedName name="우강사업율">[162]공사요율!#REF!</definedName>
    <definedName name="우강세부율">[162]공사요율!#REF!</definedName>
    <definedName name="우물공" localSheetId="3">#REF!</definedName>
    <definedName name="우물공">#REF!</definedName>
    <definedName name="우우" localSheetId="3">#REF!</definedName>
    <definedName name="우우">#REF!</definedName>
    <definedName name="운반구간">[136]을부담운반비!$D$5</definedName>
    <definedName name="운반비">[136]설계산출기초!$G$7</definedName>
    <definedName name="운반중량산출">[227]단중표!$G$2:$H$63</definedName>
    <definedName name="운반중량산출2">#REF!</definedName>
    <definedName name="운영개시분기">'[228]Data&amp;Result'!$G$33</definedName>
    <definedName name="운영비율">'[228]Data&amp;Result'!$G$69</definedName>
    <definedName name="운전사_기계">#REF!</definedName>
    <definedName name="운전사_운반">'[138]기계경비(시간당)'!$D$7</definedName>
    <definedName name="운전사_운반차">#REF!</definedName>
    <definedName name="운전사기계">#REF!</definedName>
    <definedName name="운전사운반차">[116]기본단가표!$L$15</definedName>
    <definedName name="울">[229]내역서2안!#REF!</definedName>
    <definedName name="원">[230]옥외외등집계표!#REF!</definedName>
    <definedName name="원가" localSheetId="3">#REF!</definedName>
    <definedName name="원가">#REF!</definedName>
    <definedName name="원가1" localSheetId="3">#REF!</definedName>
    <definedName name="원가1">#REF!</definedName>
    <definedName name="원가계">[231]옥외외등집계표!#REF!</definedName>
    <definedName name="원가계산1">#REF!</definedName>
    <definedName name="원가계산서">#REF!</definedName>
    <definedName name="원가계산선갑지">[232]기본단가표!$K$6</definedName>
    <definedName name="원가환율">#REF!</definedName>
    <definedName name="원각계ㅅ산" localSheetId="3">#REF!</definedName>
    <definedName name="원각계ㅅ산">#REF!</definedName>
    <definedName name="원수" localSheetId="3">#REF!</definedName>
    <definedName name="원수">#REF!</definedName>
    <definedName name="원형1호">[167]맨홀_공사비!$N$15</definedName>
    <definedName name="원형2호">[167]맨홀_공사비!$N$16</definedName>
    <definedName name="원형3호">[167]맨홀_공사비!$N$17</definedName>
    <definedName name="원형4호">[167]맨홀_공사비!$N$18</definedName>
    <definedName name="원형5호">[167]맨홀_공사비!$N$19</definedName>
    <definedName name="위락경관">[134]직접인건비!#REF!</definedName>
    <definedName name="위생공" localSheetId="3">#REF!</definedName>
    <definedName name="위생공">#REF!</definedName>
    <definedName name="위생보건">[134]직접인건비!#REF!</definedName>
    <definedName name="유리공" localSheetId="3">#REF!</definedName>
    <definedName name="유리공">#REF!</definedName>
    <definedName name="유사용역경험">#REF!</definedName>
    <definedName name="유압식립퍼16톤">[150]기계가격!#REF!</definedName>
    <definedName name="유압식립퍼19톤">[150]기계가격!#REF!</definedName>
    <definedName name="유압식립퍼23톤">[150]기계가격!#REF!</definedName>
    <definedName name="유압식립퍼27톤">[150]기계가격!#REF!</definedName>
    <definedName name="유압식립퍼32톤">[150]기계가격!#REF!</definedName>
    <definedName name="유압식백호0.12">[150]기계가격!#REF!</definedName>
    <definedName name="유압식백호0.2">[150]기계가격!#REF!</definedName>
    <definedName name="유압식백호0.4">[150]기계가격!#REF!</definedName>
    <definedName name="유압식백호0.7">[150]기계가격!#REF!</definedName>
    <definedName name="유압식백호1.0">[150]기계가격!#REF!</definedName>
    <definedName name="유압식백호2.0">[150]기계가격!#REF!</definedName>
    <definedName name="유입" localSheetId="3">#REF!</definedName>
    <definedName name="유입">#REF!</definedName>
    <definedName name="유출A" localSheetId="3">#REF!</definedName>
    <definedName name="유출A">#REF!</definedName>
    <definedName name="유출B" localSheetId="3">#REF!</definedName>
    <definedName name="유출B">#REF!</definedName>
    <definedName name="유치원">#REF!</definedName>
    <definedName name="유효">[199]종배수관!$H$21</definedName>
    <definedName name="육">[210]위스키3!$A$43:$AC$63</definedName>
    <definedName name="육수동식물">[134]직접인건비!#REF!</definedName>
    <definedName name="을부담품목별중량계">[136]운반비산출!$E$25</definedName>
    <definedName name="을지">[233]테이블!$A$3:$I$1298</definedName>
    <definedName name="음악">#REF!</definedName>
    <definedName name="응용" localSheetId="3" hidden="1">{"'용역비'!$A$4:$C$8"}</definedName>
    <definedName name="응용" localSheetId="1" hidden="1">{"'용역비'!$A$4:$C$8"}</definedName>
    <definedName name="응용" hidden="1">{"'용역비'!$A$4:$C$8"}</definedName>
    <definedName name="응용SW인건비">#REF!</definedName>
    <definedName name="이">#REF!</definedName>
    <definedName name="이공구가설비">#REF!</definedName>
    <definedName name="이공구간접노무비">#REF!</definedName>
    <definedName name="이공구공사원가">#REF!</definedName>
    <definedName name="이공구기타경비">#REF!</definedName>
    <definedName name="이공구부가가치세">'[172]2공구산출내역'!#REF!</definedName>
    <definedName name="이공구산재보험료">#REF!</definedName>
    <definedName name="이공구안전관리비">#REF!</definedName>
    <definedName name="이공구이윤">#REF!</definedName>
    <definedName name="이공구일반관리비">#REF!</definedName>
    <definedName name="이급측량사">[118]일위대가!#REF!</definedName>
    <definedName name="이기무슨말이고" localSheetId="3">#REF!</definedName>
    <definedName name="이기무슨말이고">#REF!</definedName>
    <definedName name="이러이러ㅣㅇ" localSheetId="3" hidden="1">{#N/A,#N/A,FALSE,"월공사비집계표양식 (7)";#N/A,#N/A,FALSE,"월공사비집계표양식 (7)"}</definedName>
    <definedName name="이러이러ㅣㅇ" localSheetId="1" hidden="1">{#N/A,#N/A,FALSE,"월공사비집계표양식 (7)";#N/A,#N/A,FALSE,"월공사비집계표양식 (7)"}</definedName>
    <definedName name="이러이러ㅣㅇ" hidden="1">{#N/A,#N/A,FALSE,"월공사비집계표양식 (7)";#N/A,#N/A,FALSE,"월공사비집계표양식 (7)"}</definedName>
    <definedName name="이름">[234]산출근거!#REF!</definedName>
    <definedName name="이삼" localSheetId="3">#REF!</definedName>
    <definedName name="이삼">#REF!</definedName>
    <definedName name="이상" localSheetId="1">#REF!</definedName>
    <definedName name="이상">#REF!</definedName>
    <definedName name="이윤">#REF!</definedName>
    <definedName name="利潤">#REF!</definedName>
    <definedName name="이윤11">#REF!</definedName>
    <definedName name="이윤22">#REF!</definedName>
    <definedName name="이윤요율">#REF!</definedName>
    <definedName name="이윤요율_변경">#REF!</definedName>
    <definedName name="이익">#REF!</definedName>
    <definedName name="이토_배관물량">#REF!</definedName>
    <definedName name="이토변실">#REF!</definedName>
    <definedName name="이현구">#REF!</definedName>
    <definedName name="이형관" localSheetId="1">[78]DATE!$B$24:$B$85</definedName>
    <definedName name="이형관">[79]DATE!$B$24:$B$85</definedName>
    <definedName name="인_고급" localSheetId="3">#REF!</definedName>
    <definedName name="인_고급">#REF!</definedName>
    <definedName name="인_기능사" localSheetId="3">#REF!</definedName>
    <definedName name="인_기능사">#REF!</definedName>
    <definedName name="인_기술사" localSheetId="3">#REF!</definedName>
    <definedName name="인_기술사">#REF!</definedName>
    <definedName name="인_중급">#REF!</definedName>
    <definedName name="인_초급">#REF!</definedName>
    <definedName name="인_특급">#REF!</definedName>
    <definedName name="인건비">#REF!</definedName>
    <definedName name="인구">[134]직접인건비!#REF!</definedName>
    <definedName name="인라인금액">#REF!</definedName>
    <definedName name="인력" localSheetId="3">#REF!</definedName>
    <definedName name="인력">#REF!</definedName>
    <definedName name="인력2" localSheetId="3">#REF!</definedName>
    <definedName name="인력2">#REF!</definedName>
    <definedName name="인력3" localSheetId="3">#REF!</definedName>
    <definedName name="인력3">#REF!</definedName>
    <definedName name="인부">#REF!</definedName>
    <definedName name="인부1">[50]심사물량!$C$9</definedName>
    <definedName name="인산염">[123]자재단가!$D$58</definedName>
    <definedName name="인쇄" localSheetId="3">#REF!</definedName>
    <definedName name="인쇄">#REF!</definedName>
    <definedName name="인쇄비" localSheetId="3">#REF!</definedName>
    <definedName name="인쇄비">#REF!</definedName>
    <definedName name="인쇄양식" localSheetId="3">건설백서!인쇄양식</definedName>
    <definedName name="인쇄양식">[0]!인쇄양식</definedName>
    <definedName name="인쇄영역" localSheetId="3">#REF!</definedName>
    <definedName name="인쇄영역">#REF!</definedName>
    <definedName name="인쇄영역2">#REF!</definedName>
    <definedName name="인화">#REF!</definedName>
    <definedName name="일">[210]주류전체2!$A$1:$AC$16</definedName>
    <definedName name="일___위___대___가___표">'[235]일위(시설)'!#REF!</definedName>
    <definedName name="일공구직영비">#REF!</definedName>
    <definedName name="일급측량사">[118]일위대가!#REF!</definedName>
    <definedName name="일반">#REF!</definedName>
    <definedName name="일반11" localSheetId="3">#REF!</definedName>
    <definedName name="일반11">#REF!</definedName>
    <definedName name="일반112" localSheetId="3">#REF!</definedName>
    <definedName name="일반112">#REF!</definedName>
    <definedName name="일반관리123" localSheetId="3">#REF!</definedName>
    <definedName name="일반관리123">#REF!</definedName>
    <definedName name="일반관리비">#REF!</definedName>
    <definedName name="一般管理費">#REF!</definedName>
    <definedName name="일반관리비요율">#REF!</definedName>
    <definedName name="일반관리비요율_변경">#REF!</definedName>
    <definedName name="일반관리비율">[108]요율!$F$7</definedName>
    <definedName name="일반교실">#REF!</definedName>
    <definedName name="일소분류">#REF!</definedName>
    <definedName name="일위" localSheetId="3">#REF!</definedName>
    <definedName name="일위">#REF!</definedName>
    <definedName name="일위대가">#REF!</definedName>
    <definedName name="일위대가집계표">#REF!</definedName>
    <definedName name="일위호표">[236]일위대가!#REF!</definedName>
    <definedName name="일의01" localSheetId="1">[180]직노!#REF!</definedName>
    <definedName name="일의01">[181]직노!#REF!</definedName>
    <definedName name="일자재선정">#REF!</definedName>
    <definedName name="일정">[112]일정표!$A$1:$AG$25</definedName>
    <definedName name="일중분류">#REF!</definedName>
    <definedName name="임상건축" localSheetId="3">#REF!</definedName>
    <definedName name="임상건축">#REF!</definedName>
    <definedName name="임상기계">#REF!</definedName>
    <definedName name="임상소방">#REF!</definedName>
    <definedName name="임상전기">#REF!</definedName>
    <definedName name="임상조경">#REF!</definedName>
    <definedName name="임상토목">#REF!</definedName>
    <definedName name="임상통신">#REF!</definedName>
    <definedName name="입력레이어">#REF!</definedName>
    <definedName name="입력물수">#REF!</definedName>
    <definedName name="입력일수">#REF!</definedName>
    <definedName name="입력작업량">#REF!</definedName>
    <definedName name="입력지형계수">#REF!</definedName>
    <definedName name="잉크">[200]예측단가간지!$D$20</definedName>
    <definedName name="ㅈㄴ">[174]시장!$A$1:$N$20</definedName>
    <definedName name="ㅈㄷㄱㄷㄱㄷ" localSheetId="3" hidden="1">{"'용역비'!$A$4:$C$8"}</definedName>
    <definedName name="ㅈㄷㄱㄷㄱㄷ" localSheetId="1" hidden="1">{"'용역비'!$A$4:$C$8"}</definedName>
    <definedName name="ㅈㄷㄱㄷㄱㄷ" hidden="1">{"'용역비'!$A$4:$C$8"}</definedName>
    <definedName name="ㅈㄷㅈㄷ">#REF!</definedName>
    <definedName name="ㅈㅇ" localSheetId="3" hidden="1">{"'용역비'!$A$4:$C$8"}</definedName>
    <definedName name="ㅈㅇ" localSheetId="1" hidden="1">{"'용역비'!$A$4:$C$8"}</definedName>
    <definedName name="ㅈㅇ" hidden="1">{"'용역비'!$A$4:$C$8"}</definedName>
    <definedName name="ㅈㅈㅈ" localSheetId="3" hidden="1">{"'용역비'!$A$4:$C$8"}</definedName>
    <definedName name="ㅈㅈㅈ" localSheetId="1" hidden="1">{"'용역비'!$A$4:$C$8"}</definedName>
    <definedName name="ㅈㅈㅈ" hidden="1">{"'용역비'!$A$4:$C$8"}</definedName>
    <definedName name="ㅈㅈㅈㅈㅈㅈ" localSheetId="3" hidden="1">{"'용역비'!$A$4:$C$8"}</definedName>
    <definedName name="ㅈㅈㅈㅈㅈㅈ" localSheetId="1" hidden="1">{"'용역비'!$A$4:$C$8"}</definedName>
    <definedName name="ㅈㅈㅈㅈㅈㅈ" hidden="1">{"'용역비'!$A$4:$C$8"}</definedName>
    <definedName name="자" localSheetId="3" hidden="1">{"'용역비'!$A$4:$C$8"}</definedName>
    <definedName name="자" localSheetId="1" hidden="1">{"'용역비'!$A$4:$C$8"}</definedName>
    <definedName name="자" hidden="1">{"'용역비'!$A$4:$C$8"}</definedName>
    <definedName name="자_트">#REF!</definedName>
    <definedName name="자갈19">#REF!</definedName>
    <definedName name="자갈190">#REF!</definedName>
    <definedName name="자갈40">#REF!</definedName>
    <definedName name="자갈50">#REF!</definedName>
    <definedName name="자갈합">#REF!</definedName>
    <definedName name="자갈합Ø19">#REF!</definedName>
    <definedName name="자갈합계">#REF!</definedName>
    <definedName name="자갈합계19">#REF!</definedName>
    <definedName name="자동차OD">[237]현장조사!$J$25</definedName>
    <definedName name="자료">[222]기초자료!$A$3:$X$80</definedName>
    <definedName name="자재">#REF!</definedName>
    <definedName name="자재관리">#REF!</definedName>
    <definedName name="자재대경비" localSheetId="3">#REF!</definedName>
    <definedName name="자재대경비">#REF!</definedName>
    <definedName name="자재대공정">#REF!</definedName>
    <definedName name="자재대노무비" localSheetId="3">#REF!</definedName>
    <definedName name="자재대노무비">#REF!</definedName>
    <definedName name="자재대재료비" localSheetId="3">#REF!</definedName>
    <definedName name="자재대재료비">#REF!</definedName>
    <definedName name="자재비" localSheetId="3" hidden="1">{"'용역비'!$A$4:$C$8"}</definedName>
    <definedName name="자재비" localSheetId="1" hidden="1">{"'용역비'!$A$4:$C$8"}</definedName>
    <definedName name="자재비" hidden="1">{"'용역비'!$A$4:$C$8"}</definedName>
    <definedName name="자재선정">#REF!</definedName>
    <definedName name="자재소공정1">#REF!</definedName>
    <definedName name="자재중공정">#REF!</definedName>
    <definedName name="자재집계">#REF!</definedName>
    <definedName name="작업계수">#REF!</definedName>
    <definedName name="작업관리">#REF!</definedName>
    <definedName name="작업량증감계수">#REF!</definedName>
    <definedName name="작업반장">#REF!</definedName>
    <definedName name="작업부산물">#REF!</definedName>
    <definedName name="잔토">#REF!</definedName>
    <definedName name="잠수부">#REF!</definedName>
    <definedName name="잠함공">#REF!</definedName>
    <definedName name="잡문서_추__3__List">[238]범례표!#REF!</definedName>
    <definedName name="잡석">[111]수량산출!#REF!</definedName>
    <definedName name="잡석합계" localSheetId="3">#REF!</definedName>
    <definedName name="잡석합계">#REF!</definedName>
    <definedName name="잡철" localSheetId="3">#REF!</definedName>
    <definedName name="잡철">#REF!</definedName>
    <definedName name="장기주" localSheetId="3" hidden="1">{#N/A,#N/A,FALSE,"월공사비집계표양식 (7)";#N/A,#N/A,FALSE,"월공사비집계표양식 (7)"}</definedName>
    <definedName name="장기주" localSheetId="1" hidden="1">{#N/A,#N/A,FALSE,"월공사비집계표양식 (7)";#N/A,#N/A,FALSE,"월공사비집계표양식 (7)"}</definedName>
    <definedName name="장기주" hidden="1">{#N/A,#N/A,FALSE,"월공사비집계표양식 (7)";#N/A,#N/A,FALSE,"월공사비집계표양식 (7)"}</definedName>
    <definedName name="장량" hidden="1">#REF!</definedName>
    <definedName name="장산교">#REF!</definedName>
    <definedName name="장소">#REF!</definedName>
    <definedName name="장집" localSheetId="3" hidden="1">{"'용역비'!$A$4:$C$8"}</definedName>
    <definedName name="장집" localSheetId="1" hidden="1">{"'용역비'!$A$4:$C$8"}</definedName>
    <definedName name="장집" hidden="1">{"'용역비'!$A$4:$C$8"}</definedName>
    <definedName name="재단">#REF!</definedName>
    <definedName name="재량">#REF!</definedName>
    <definedName name="재료" localSheetId="3">#REF!</definedName>
    <definedName name="재료">#REF!</definedName>
    <definedName name="재료123" localSheetId="3">#REF!</definedName>
    <definedName name="재료123">#REF!</definedName>
    <definedName name="재료비">#REF!</definedName>
    <definedName name="材料費">#REF!</definedName>
    <definedName name="재료비금액">#REF!</definedName>
    <definedName name="재료비단가">#REF!</definedName>
    <definedName name="재생골재">#REF!</definedName>
    <definedName name="재생골재합계">#REF!</definedName>
    <definedName name="재정비">[160]재정비내역!$F$20</definedName>
    <definedName name="쟁료비">[239]건축내역!#REF!</definedName>
    <definedName name="저감방안">[134]직접인건비!#REF!</definedName>
    <definedName name="저압케이블전공" localSheetId="3">#REF!</definedName>
    <definedName name="저압케이블전공">#REF!</definedName>
    <definedName name="저저">[174]캔개발배경!$A$1:$O$40</definedName>
    <definedName name="저지">[174]일정표!$A$1:$AG$25</definedName>
    <definedName name="저판" localSheetId="3">#REF!</definedName>
    <definedName name="저판">#REF!</definedName>
    <definedName name="저판두께">'[240]#REF'!$AJ$30</definedName>
    <definedName name="적용1" localSheetId="3">#REF!</definedName>
    <definedName name="적용1">#REF!</definedName>
    <definedName name="적용2" localSheetId="3">#REF!</definedName>
    <definedName name="적용2">#REF!</definedName>
    <definedName name="적용3" localSheetId="3">#REF!</definedName>
    <definedName name="적용3">#REF!</definedName>
    <definedName name="적용4">#REF!</definedName>
    <definedName name="적용5">#REF!</definedName>
    <definedName name="적용거리">[136]을부담운반비!$D$2</definedName>
    <definedName name="적용대가산출표">#REF!</definedName>
    <definedName name="적용속도">[136]을부담운반비!$D$3</definedName>
    <definedName name="적용자료">#REF!</definedName>
    <definedName name="적용톤수">[136]을부담운반비!$D$1</definedName>
    <definedName name="전1">#REF!</definedName>
    <definedName name="전2">#REF!</definedName>
    <definedName name="전기">#REF!</definedName>
    <definedName name="전기내역서">#REF!</definedName>
    <definedName name="전력">#REF!</definedName>
    <definedName name="전력비">[123]자재단가!$F$62</definedName>
    <definedName name="전력선택">#REF!</definedName>
    <definedName name="전력요금종류">#REF!</definedName>
    <definedName name="전선_관">[147]!전선_관</definedName>
    <definedName name="전압강하가기">[147]!전압강하가기</definedName>
    <definedName name="전압선택">#REF!</definedName>
    <definedName name="전장" localSheetId="3">#REF!</definedName>
    <definedName name="전장">#REF!</definedName>
    <definedName name="전철" hidden="1">0</definedName>
    <definedName name="전토압1" localSheetId="3">#REF!</definedName>
    <definedName name="전토압1">#REF!</definedName>
    <definedName name="전토압2">#REF!</definedName>
    <definedName name="전토압3">#REF!</definedName>
    <definedName name="전토압4">#REF!</definedName>
    <definedName name="절">#REF!</definedName>
    <definedName name="절단공">#REF!</definedName>
    <definedName name="점멸기입력">#N/A</definedName>
    <definedName name="접속">[24]교각1!#REF!</definedName>
    <definedName name="접속도로">#REF!</definedName>
    <definedName name="접속슬래브">#REF!</definedName>
    <definedName name="접지1종합계">[207]접지1종!$S$20</definedName>
    <definedName name="정리">#REF!</definedName>
    <definedName name="정모">[102]약품공급2!#REF!</definedName>
    <definedName name="정문" localSheetId="3">#REF!</definedName>
    <definedName name="정문">#REF!</definedName>
    <definedName name="정보처리1급">#REF!</definedName>
    <definedName name="정비공">#REF!</definedName>
    <definedName name="정비사">#REF!</definedName>
    <definedName name="정위치시간당작업량">#REF!</definedName>
    <definedName name="정위치작업계수">#REF!</definedName>
    <definedName name="정위치작업량">#REF!</definedName>
    <definedName name="정위치작업일수">#REF!</definedName>
    <definedName name="정위치지형계수">#REF!</definedName>
    <definedName name="정위치편집작업증감계수">#REF!</definedName>
    <definedName name="정위치편집지형증감계수">#REF!</definedName>
    <definedName name="정위치편집축척별시간당작업량">#REF!</definedName>
    <definedName name="정정">'[94]2000년1차'!#REF!</definedName>
    <definedName name="정지" localSheetId="3">#REF!</definedName>
    <definedName name="정지">#REF!</definedName>
    <definedName name="제경비">#REF!</definedName>
    <definedName name="제경비산출">'[241]Data&amp;Result'!$G$69</definedName>
    <definedName name="제당경비">[204]수원공사비!#REF!</definedName>
    <definedName name="제당노무비">[204]수원공사비!#REF!</definedName>
    <definedName name="제당재료비">[204]수원공사비!#REF!</definedName>
    <definedName name="제도사" localSheetId="1">[118]일위대가!#REF!</definedName>
    <definedName name="제도사">[119]기본단가표!$L$34</definedName>
    <definedName name="제목">[113]제목!$A$4:$I$16</definedName>
    <definedName name="제방설계용역비">[114]내역1!#REF!</definedName>
    <definedName name="제연설비" localSheetId="3">'[28]0. 기본입력'!$A$172:$A$173</definedName>
    <definedName name="제연설비">#REF!</definedName>
    <definedName name="제재공">#REF!</definedName>
    <definedName name="제철축로공">#REF!</definedName>
    <definedName name="조">#REF!</definedName>
    <definedName name="조경공">[132]데이타!$E$658</definedName>
    <definedName name="조경공B10">[105]식재인부!$B$24</definedName>
    <definedName name="조경공B4이하">[105]식재인부!$B$18</definedName>
    <definedName name="조경공B5">[105]식재인부!$B$19</definedName>
    <definedName name="조경공B6">[105]식재인부!$B$20</definedName>
    <definedName name="조경공B8">[105]식재인부!$B$22</definedName>
    <definedName name="조경공R10">[105]식재인부!$B$54</definedName>
    <definedName name="조경공R12">[105]식재인부!$B$56</definedName>
    <definedName name="조경공R15">[105]식재인부!$B$59</definedName>
    <definedName name="조경공R4이하">[105]식재인부!$B$48</definedName>
    <definedName name="조경공R5">[105]식재인부!$B$49</definedName>
    <definedName name="조경공R6">[105]식재인부!$B$50</definedName>
    <definedName name="조경공R7">[105]식재인부!$B$51</definedName>
    <definedName name="조경공R8">[105]식재인부!$B$52</definedName>
    <definedName name="조경수목비" localSheetId="3">#REF!</definedName>
    <definedName name="조경수목비">#REF!</definedName>
    <definedName name="조달수수료">#REF!</definedName>
    <definedName name="조력공">#REF!</definedName>
    <definedName name="조림인부">#REF!</definedName>
    <definedName name="조명기구견적">'[242]단가조사-2'!$A$472:$L$522</definedName>
    <definedName name="조명율표">[243]조명율표!$B$4:$F$495</definedName>
    <definedName name="조사9909">#REF!</definedName>
    <definedName name="조영수">#REF!</definedName>
    <definedName name="조원공_1.1_1.5">[105]식재인부!$B$5</definedName>
    <definedName name="조적공">[116]기본단가표!$L$19</definedName>
    <definedName name="조종사" localSheetId="3">#REF!</definedName>
    <definedName name="조종사">#REF!</definedName>
    <definedName name="조형가이즈까3010">[105]데이타!$E$11</definedName>
    <definedName name="조형가이즈까3012">[105]데이타!$E$12</definedName>
    <definedName name="조형가이즈까3014">[105]데이타!$E$13</definedName>
    <definedName name="조형가이즈까3516">[105]데이타!$E$14</definedName>
    <definedName name="종목">[48]자료!$J$39:$K$43</definedName>
    <definedName name="종목수">#REF!</definedName>
    <definedName name="주거">[134]직접인건비!#REF!</definedName>
    <definedName name="주민" localSheetId="3">#REF!</definedName>
    <definedName name="주민">#REF!</definedName>
    <definedName name="주민생활">[134]직접인건비!#REF!</definedName>
    <definedName name="주민의견">[134]직접인건비!#REF!</definedName>
    <definedName name="주빔플랜지" localSheetId="3">#REF!</definedName>
    <definedName name="주빔플랜지">#REF!</definedName>
    <definedName name="주재비">#REF!</definedName>
    <definedName name="주형1">#REF!</definedName>
    <definedName name="주형2">#REF!</definedName>
    <definedName name="주형3">#REF!</definedName>
    <definedName name="주형4">#REF!</definedName>
    <definedName name="주형보공제량">#REF!</definedName>
    <definedName name="준선선기관장">#REF!</definedName>
    <definedName name="준선선운전사">#REF!</definedName>
    <definedName name="준설선기관사">#REF!</definedName>
    <definedName name="준설선선장">#REF!</definedName>
    <definedName name="준설선전기사">#REF!</definedName>
    <definedName name="줄눈공">[116]기본단가표!$L$27</definedName>
    <definedName name="중" localSheetId="3">#REF!</definedName>
    <definedName name="중">#REF!</definedName>
    <definedName name="중공정">#REF!</definedName>
    <definedName name="중공정관리">#REF!</definedName>
    <definedName name="중급" localSheetId="3">#REF!</definedName>
    <definedName name="중급">#REF!</definedName>
    <definedName name="중급기능사">[118]일위대가!#REF!</definedName>
    <definedName name="중급기술">[50]심사물량!$C$6</definedName>
    <definedName name="중급기술자" localSheetId="1">#REF!</definedName>
    <definedName name="중급기술자">[119]기본단가표!$L$33</definedName>
    <definedName name="중급기술자_측량">[127]기초단가!$B$12</definedName>
    <definedName name="중급기술자노무비">'[128]용역비내역-진짜'!#REF!</definedName>
    <definedName name="중급단가">[129]data!$C$11</definedName>
    <definedName name="중급달" localSheetId="3">#REF!</definedName>
    <definedName name="중급달">#REF!</definedName>
    <definedName name="중급도화">[50]심사물량!$C$5</definedName>
    <definedName name="중급임금">[244]입력변수!$D$24</definedName>
    <definedName name="중급전체" localSheetId="3">#REF!</definedName>
    <definedName name="중급전체">#REF!</definedName>
    <definedName name="중급할증">[129]data!$D$11</definedName>
    <definedName name="중기" localSheetId="3">#REF!</definedName>
    <definedName name="중기">#REF!</definedName>
    <definedName name="중기달">#REF!</definedName>
    <definedName name="중기운반경비">#REF!</definedName>
    <definedName name="중기운반노무비">#REF!</definedName>
    <definedName name="중기운반재료비">#REF!</definedName>
    <definedName name="중기운전기사">'[138]기계경비(시간당)'!$D$4</definedName>
    <definedName name="중능">#REF!</definedName>
    <definedName name="중량산출" hidden="1">{#N/A,#N/A,FALSE,"Sheet1"}</definedName>
    <definedName name="중분대">#REF!</definedName>
    <definedName name="중술">#REF!</definedName>
    <definedName name="중앙공제">#REF!</definedName>
    <definedName name="중앙길이">#REF!</definedName>
    <definedName name="중앙본">#REF!</definedName>
    <definedName name="중유">#REF!</definedName>
    <definedName name="중화교">#REF!</definedName>
    <definedName name="중화학">#REF!</definedName>
    <definedName name="지급부가제외">[245]지급자재!$J$22</definedName>
    <definedName name="지도제작고급" localSheetId="3">#REF!</definedName>
    <definedName name="지도제작고급">#REF!</definedName>
    <definedName name="지도제작중급">#REF!</definedName>
    <definedName name="지도제작초급">#REF!</definedName>
    <definedName name="지리조사지형증감계수">#REF!</definedName>
    <definedName name="지리조사축척계수">#REF!</definedName>
    <definedName name="지부외배">[245]지급자재!$U$22</definedName>
    <definedName name="지부외평">[245]지급자재!$AF$22</definedName>
    <definedName name="지부포배">[245]지급자재!$T$22</definedName>
    <definedName name="지부포수">[245]지급자재!$T$22</definedName>
    <definedName name="지부포평">[245]지급자재!$AE$22</definedName>
    <definedName name="지선계1" localSheetId="3">#REF!</definedName>
    <definedName name="지선계1">#REF!</definedName>
    <definedName name="지선계2" localSheetId="3">#REF!</definedName>
    <definedName name="지선계2">#REF!</definedName>
    <definedName name="지역번호">#REF!</definedName>
    <definedName name="지역요금">#REF!</definedName>
    <definedName name="지적고시">[160]지적고시내역!$F$16</definedName>
    <definedName name="지적기능사1급" localSheetId="3">#REF!</definedName>
    <definedName name="지적기능사1급">#REF!</definedName>
    <definedName name="지적기능사2급" localSheetId="3">#REF!</definedName>
    <definedName name="지적기능사2급">#REF!</definedName>
    <definedName name="지적기사1급" localSheetId="3">#REF!</definedName>
    <definedName name="지적기사1급">#REF!</definedName>
    <definedName name="지적기사2급">#REF!</definedName>
    <definedName name="지적도복사">[114]설계기준!#REF!</definedName>
    <definedName name="지적도입력지형증감계수" localSheetId="3">#REF!</definedName>
    <definedName name="지적도입력지형증감계수">#REF!</definedName>
    <definedName name="지적도입력축척계수">#REF!</definedName>
    <definedName name="지주">#N/A</definedName>
    <definedName name="지표수">#REF!</definedName>
    <definedName name="지표수측정지점수">[129]data!$D$5</definedName>
    <definedName name="지하수" localSheetId="3">#REF!</definedName>
    <definedName name="지하수">#REF!</definedName>
    <definedName name="지하수측정지점수">[129]data!$E$5</definedName>
    <definedName name="지하시설물도작성">[246]지하시설물작성!#REF!</definedName>
    <definedName name="지형증감계수" localSheetId="3">#REF!</definedName>
    <definedName name="지형증감계수">#REF!</definedName>
    <definedName name="직교류">#REF!</definedName>
    <definedName name="직교류금액">#REF!</definedName>
    <definedName name="직교류모터대수">#REF!</definedName>
    <definedName name="직교류번호">#REF!</definedName>
    <definedName name="직교류운전중량">#REF!</definedName>
    <definedName name="직교류입구">#REF!</definedName>
    <definedName name="직교류제품중량">#REF!</definedName>
    <definedName name="직교류축동력">#REF!</definedName>
    <definedName name="직교류출구">#REF!</definedName>
    <definedName name="직교류크기">#REF!</definedName>
    <definedName name="직교류풍량">#REF!</definedName>
    <definedName name="직노">[107]공사비!#REF!</definedName>
    <definedName name="직영비">'[172]2공구산출내역'!#REF!</definedName>
    <definedName name="직재" localSheetId="3" hidden="1">{"'용역비'!$A$4:$C$8"}</definedName>
    <definedName name="직재" localSheetId="1" hidden="1">{"'용역비'!$A$4:$C$8"}</definedName>
    <definedName name="직재" hidden="1">{"'용역비'!$A$4:$C$8"}</definedName>
    <definedName name="직접경비" localSheetId="3">#REF!</definedName>
    <definedName name="직접경비">#REF!</definedName>
    <definedName name="직접노무비" localSheetId="3">#REF!</definedName>
    <definedName name="직접노무비">#REF!</definedName>
    <definedName name="직접인건비" localSheetId="3">#REF!</definedName>
    <definedName name="직접인건비">#REF!</definedName>
    <definedName name="直接人件費" localSheetId="3">#REF!</definedName>
    <definedName name="直接人件費">#REF!</definedName>
    <definedName name="직종번호">[55]노임!#REF!</definedName>
    <definedName name="진입도로경비">#REF!</definedName>
    <definedName name="진입도로노무비">#REF!</definedName>
    <definedName name="진입도로재료비">#REF!</definedName>
    <definedName name="진입로" localSheetId="3">건설백서!진입로</definedName>
    <definedName name="진입로">[0]!진입로</definedName>
    <definedName name="집계" localSheetId="3">#REF!</definedName>
    <definedName name="집계">#REF!</definedName>
    <definedName name="집수정수량" localSheetId="3">[247]산출근거!#REF!</definedName>
    <definedName name="집수정수량">[247]산출근거!#REF!</definedName>
    <definedName name="집수정수량1" localSheetId="3">[247]산출근거!#REF!</definedName>
    <definedName name="집수정수량1">[247]산출근거!#REF!</definedName>
    <definedName name="집수정연장산출" localSheetId="3">#REF!</definedName>
    <definedName name="집수정연장산출">#REF!</definedName>
    <definedName name="집수정재료집계" localSheetId="3">#REF!</definedName>
    <definedName name="집수정재료집계">#REF!</definedName>
    <definedName name="집수정토공집계" localSheetId="3">#REF!</definedName>
    <definedName name="집수정토공집계">#REF!</definedName>
    <definedName name="집행">#REF!</definedName>
    <definedName name="집행개요3">#REF!</definedName>
    <definedName name="집행개요4">[182]자료!#REF!</definedName>
    <definedName name="차량가격">[136]을부담운반비!$D$4</definedName>
    <definedName name="차선">#REF!</definedName>
    <definedName name="차선도색집계">#REF!</definedName>
    <definedName name="차집관거단가">[206]공비대비!#REF!</definedName>
    <definedName name="착암공" localSheetId="3">#REF!</definedName>
    <definedName name="착암공">#REF!</definedName>
    <definedName name="창고">#REF!</definedName>
    <definedName name="창호목공">#REF!</definedName>
    <definedName name="책임감리">#REF!</definedName>
    <definedName name="책임감리비" localSheetId="3" hidden="1">{#N/A,#N/A,FALSE,"월공사비집계표양식 (7)";#N/A,#N/A,FALSE,"월공사비집계표양식 (7)"}</definedName>
    <definedName name="책임감리비" localSheetId="1" hidden="1">{#N/A,#N/A,FALSE,"월공사비집계표양식 (7)";#N/A,#N/A,FALSE,"월공사비집계표양식 (7)"}</definedName>
    <definedName name="책임감리비" hidden="1">{#N/A,#N/A,FALSE,"월공사비집계표양식 (7)";#N/A,#N/A,FALSE,"월공사비집계표양식 (7)"}</definedName>
    <definedName name="책임감리요율">'[117]책임감리 공제요율'!$A$5:$L$32</definedName>
    <definedName name="책임연" localSheetId="3">#REF!</definedName>
    <definedName name="책임연">#REF!</definedName>
    <definedName name="책임연구원" localSheetId="3">#REF!</definedName>
    <definedName name="책임연구원">#REF!</definedName>
    <definedName name="책임연구원공정" localSheetId="3">#REF!</definedName>
    <definedName name="책임연구원공정">#REF!</definedName>
    <definedName name="책임측량사" localSheetId="3">[118]일위대가!#REF!</definedName>
    <definedName name="책임측량사">[118]일위대가!#REF!</definedName>
    <definedName name="처음" localSheetId="3">#REF!</definedName>
    <definedName name="처음">#REF!</definedName>
    <definedName name="철_13" localSheetId="3">[248]사다리!#REF!</definedName>
    <definedName name="철_13">[248]사다리!#REF!</definedName>
    <definedName name="철_16">[248]사다리!#REF!</definedName>
    <definedName name="철_999">[111]수량산출!#REF!</definedName>
    <definedName name="철_공" localSheetId="3">#REF!</definedName>
    <definedName name="철_공">#REF!</definedName>
    <definedName name="철골공">[123]노임단가!$B$34</definedName>
    <definedName name="철공">[116]기본단가표!$L$22</definedName>
    <definedName name="철근" localSheetId="3">#REF!</definedName>
    <definedName name="철근">#REF!</definedName>
    <definedName name="철근13">#REF!</definedName>
    <definedName name="철근공">[116]기본단가표!$K$18</definedName>
    <definedName name="철근깨기수량" localSheetId="3">#REF!</definedName>
    <definedName name="철근깨기수량">#REF!</definedName>
    <definedName name="철근단중">[20]단중표!$AF$17</definedName>
    <definedName name="철근항복응력">'[240]#REF'!$G$144</definedName>
    <definedName name="철도궤도공" localSheetId="3">#REF!</definedName>
    <definedName name="철도궤도공">#REF!</definedName>
    <definedName name="철도신호공" localSheetId="3">#REF!</definedName>
    <definedName name="철도신호공">#REF!</definedName>
    <definedName name="철콘" localSheetId="3">#REF!</definedName>
    <definedName name="철콘">#REF!</definedName>
    <definedName name="철판공">#REF!</definedName>
    <definedName name="청">[101]!Macro14</definedName>
    <definedName name="청마총괄" localSheetId="1">[33]직노!#REF!</definedName>
    <definedName name="청마총괄">[33]직노!#REF!</definedName>
    <definedName name="청천200">'[249]200'!#REF!</definedName>
    <definedName name="초" localSheetId="3">#REF!</definedName>
    <definedName name="초">#REF!</definedName>
    <definedName name="초급" localSheetId="3">'[28]0. 기본입력'!#REF!</definedName>
    <definedName name="초급" localSheetId="1">#REF!</definedName>
    <definedName name="초급">#REF!</definedName>
    <definedName name="초급기능사">[118]일위대가!#REF!</definedName>
    <definedName name="초급기능사_측량">[127]기초단가!$B$16</definedName>
    <definedName name="초급기술">[50]심사물량!$C$7</definedName>
    <definedName name="초급기술자" localSheetId="1">#REF!</definedName>
    <definedName name="초급기술자">[119]기본단가표!$L$32</definedName>
    <definedName name="초급기술자_측량">[127]기초단가!$B$13</definedName>
    <definedName name="초급기술자노무비">'[128]용역비내역-진짜'!#REF!</definedName>
    <definedName name="초급단가">[129]data!$C$12</definedName>
    <definedName name="초급달" localSheetId="3">#REF!</definedName>
    <definedName name="초급달">#REF!</definedName>
    <definedName name="초급엔지니어링" localSheetId="3">#REF!</definedName>
    <definedName name="초급엔지니어링">#REF!</definedName>
    <definedName name="초급엔지니이링1" localSheetId="3">[250]노임단가!#REF!</definedName>
    <definedName name="초급엔지니이링1">[250]노임단가!#REF!</definedName>
    <definedName name="초급측량">[50]심사물량!$C$8</definedName>
    <definedName name="초급할증">[129]data!$D$12</definedName>
    <definedName name="초기" localSheetId="3">#REF!</definedName>
    <definedName name="초기">#REF!</definedName>
    <definedName name="초기달">#REF!</definedName>
    <definedName name="초능">#REF!</definedName>
    <definedName name="초술">#REF!</definedName>
    <definedName name="총괄지">'[251]변경총괄지(1)'!#REF!</definedName>
    <definedName name="총괄표" localSheetId="3">#REF!</definedName>
    <definedName name="총괄표" localSheetId="1">[33]직노!#REF!</definedName>
    <definedName name="총괄표">#REF!</definedName>
    <definedName name="총스텝수">#REF!</definedName>
    <definedName name="총원가">#REF!</definedName>
    <definedName name="總原價">#REF!</definedName>
    <definedName name="촬영사">#REF!</definedName>
    <definedName name="최초운영일수">'[223]요약&amp;결과'!$F$12</definedName>
    <definedName name="추가SW인건비">#REF!</definedName>
    <definedName name="축산물공판장" localSheetId="3" hidden="1">{#N/A,#N/A,FALSE,"월공사비집계표양식 (7)";#N/A,#N/A,FALSE,"월공사비집계표양식 (7)"}</definedName>
    <definedName name="축산물공판장" localSheetId="1" hidden="1">{#N/A,#N/A,FALSE,"월공사비집계표양식 (7)";#N/A,#N/A,FALSE,"월공사비집계표양식 (7)"}</definedName>
    <definedName name="축산물공판장" hidden="1">{#N/A,#N/A,FALSE,"월공사비집계표양식 (7)";#N/A,#N/A,FALSE,"월공사비집계표양식 (7)"}</definedName>
    <definedName name="축척작업량">#REF!</definedName>
    <definedName name="출">#REF!</definedName>
    <definedName name="출고가">'[113]원가,목표'!$A$1:$H$14</definedName>
    <definedName name="출장비">#REF!</definedName>
    <definedName name="충돌">#N/A</definedName>
    <definedName name="취수탑경비">#REF!</definedName>
    <definedName name="취수탑노무비">#REF!</definedName>
    <definedName name="취수탑재료비">#REF!</definedName>
    <definedName name="측고능">#REF!</definedName>
    <definedName name="측고술">#REF!</definedName>
    <definedName name="측량고급">#REF!</definedName>
    <definedName name="측량중급">#REF!</definedName>
    <definedName name="측량초급">#REF!</definedName>
    <definedName name="측면길이">#REF!</definedName>
    <definedName name="측면본">#REF!</definedName>
    <definedName name="측부">[118]일위대가!#REF!</definedName>
    <definedName name="측정경비" localSheetId="3">#REF!</definedName>
    <definedName name="측정경비">#REF!</definedName>
    <definedName name="측정업무">[134]직접인건비!#REF!</definedName>
    <definedName name="측중능" localSheetId="3">#REF!</definedName>
    <definedName name="측중능">#REF!</definedName>
    <definedName name="측중술" localSheetId="3">#REF!</definedName>
    <definedName name="측중술">#REF!</definedName>
    <definedName name="측초능" localSheetId="3">#REF!</definedName>
    <definedName name="측초능">#REF!</definedName>
    <definedName name="측초술">#REF!</definedName>
    <definedName name="측특술">#REF!</definedName>
    <definedName name="층수" localSheetId="3">'[28]0. 기본입력'!$A$176:$A$181</definedName>
    <definedName name="층수">#REF!</definedName>
    <definedName name="치과건축">#REF!</definedName>
    <definedName name="치과기계">#REF!</definedName>
    <definedName name="치과소방">#REF!</definedName>
    <definedName name="치과전기">#REF!</definedName>
    <definedName name="치과조경">#REF!</definedName>
    <definedName name="치과토목">#REF!</definedName>
    <definedName name="치과통신">#REF!</definedName>
    <definedName name="치수표">'[130]-치수표(곡선부)'!$A$1:$N$28</definedName>
    <definedName name="치장벽돌공" localSheetId="3">#REF!</definedName>
    <definedName name="치장벽돌공">#REF!</definedName>
    <definedName name="치즐0.4">[150]기계가격!#REF!</definedName>
    <definedName name="치즐0.7">[150]기계가격!#REF!</definedName>
    <definedName name="친모래합계" localSheetId="3">#REF!</definedName>
    <definedName name="친모래합계">#REF!</definedName>
    <definedName name="칠팔">25800</definedName>
    <definedName name="ㅋ" localSheetId="1">#REF!</definedName>
    <definedName name="ㅋ">#REF!</definedName>
    <definedName name="ㅋㅋㅋ" localSheetId="3" hidden="1">{"'용역비'!$A$4:$C$8"}</definedName>
    <definedName name="ㅋㅋㅋ" localSheetId="1" hidden="1">{"'용역비'!$A$4:$C$8"}</definedName>
    <definedName name="ㅋㅋㅋ" hidden="1">{"'용역비'!$A$4:$C$8"}</definedName>
    <definedName name="칸수">#REF!</definedName>
    <definedName name="캇타간재">'[138]기계경비(시간당)'!$H$92</definedName>
    <definedName name="캇타노무">'[138]기계경비(시간당)'!$H$88</definedName>
    <definedName name="캇타손료">'[138]기계경비(시간당)'!$H$87</definedName>
    <definedName name="캐리어금액">#REF!</definedName>
    <definedName name="캐리어냉각수압손">#REF!</definedName>
    <definedName name="캐리어냉각수접속구경">#REF!</definedName>
    <definedName name="캐리어번호">#REF!</definedName>
    <definedName name="캐리어브라인압손">#REF!</definedName>
    <definedName name="캐리어브라인양">#REF!</definedName>
    <definedName name="캐리어브라인접속구경">#REF!</definedName>
    <definedName name="캐리어심야능력">#REF!</definedName>
    <definedName name="캐리어심야소비전력">#REF!</definedName>
    <definedName name="캐리어운전중량">#REF!</definedName>
    <definedName name="캐리어제품중량">#REF!</definedName>
    <definedName name="캐리어주간능력">#REF!</definedName>
    <definedName name="캐리어주간소비전력">#REF!</definedName>
    <definedName name="캐리어크기">#REF!</definedName>
    <definedName name="컨설팅비용">#REF!</definedName>
    <definedName name="컴">#REF!</definedName>
    <definedName name="컴퓨">#REF!</definedName>
    <definedName name="컴퓨터S_W기사">[127]기초단가!$B$21</definedName>
    <definedName name="케이블_1">[40]단가!#REF!</definedName>
    <definedName name="코_아_튜_브">[127]기초단가!$B$25</definedName>
    <definedName name="코딩">[237]현장조사!$J$51</definedName>
    <definedName name="콘크리트" localSheetId="3">#REF!</definedName>
    <definedName name="콘크리트">#REF!</definedName>
    <definedName name="콘크리트160" localSheetId="3">#REF!</definedName>
    <definedName name="콘크리트160">#REF!</definedName>
    <definedName name="콘크리트180" localSheetId="3">#REF!</definedName>
    <definedName name="콘크리트180">#REF!</definedName>
    <definedName name="콘크리트2" hidden="1">#REF!</definedName>
    <definedName name="콘크리트공">[116]기본단가표!$K$9</definedName>
    <definedName name="콘크리트공칭강도">'[240]#REF'!$G$132</definedName>
    <definedName name="콘크리트측구연장" localSheetId="3">#REF!</definedName>
    <definedName name="콘크리트측구연장">#REF!</definedName>
    <definedName name="콘크리트타석">[114]설계기준!#REF!</definedName>
    <definedName name="콘크리트타설">[114]설계기준!#REF!</definedName>
    <definedName name="콘크측구재료집계" localSheetId="3">#REF!</definedName>
    <definedName name="콘크측구재료집계">#REF!</definedName>
    <definedName name="크레인">#REF!</definedName>
    <definedName name="클럽수목견_견적내역_List" localSheetId="3">#REF!</definedName>
    <definedName name="클럽수목견_견적내역_List">#REF!</definedName>
    <definedName name="ㅌ">#REF!</definedName>
    <definedName name="타견적" hidden="1">[224]수량산출!$A$1:$A$8282</definedName>
    <definedName name="타일공">[116]기본단가표!$L$26</definedName>
    <definedName name="탈의">#REF!</definedName>
    <definedName name="탠덤롤러8">[150]기계가격!#REF!</definedName>
    <definedName name="터라기2">#REF!</definedName>
    <definedName name="터보">#REF!</definedName>
    <definedName name="터파기" localSheetId="3">#REF!</definedName>
    <definedName name="터파기">#REF!</definedName>
    <definedName name="터파기_깊이" localSheetId="3">#REF!</definedName>
    <definedName name="터파기_깊이">#REF!</definedName>
    <definedName name="터파기1">#REF!</definedName>
    <definedName name="터파기2">#REF!</definedName>
    <definedName name="터파기계산">[147]!터파기계산</definedName>
    <definedName name="터파기고">#REF!</definedName>
    <definedName name="터파기폭__상부">#REF!</definedName>
    <definedName name="터파기폭__하부">#REF!</definedName>
    <definedName name="테이블">#REF!</definedName>
    <definedName name="테이블범위">#REF!</definedName>
    <definedName name="템플리트모듈1">BlankMacro1</definedName>
    <definedName name="템플리트모듈2">BlankMacro1</definedName>
    <definedName name="템플리트모듈3">BlankMacro1</definedName>
    <definedName name="템플리트모듈4">BlankMacro1</definedName>
    <definedName name="템플리트모듈5">BlankMacro1</definedName>
    <definedName name="템플리트모듈6">BlankMacro1</definedName>
    <definedName name="토공">#REF!</definedName>
    <definedName name="토공1">#REF!</definedName>
    <definedName name="토류벽">#REF!</definedName>
    <definedName name="토목자재대">#REF!</definedName>
    <definedName name="토사">#REF!</definedName>
    <definedName name="토사1">#REF!</definedName>
    <definedName name="토사2">#REF!</definedName>
    <definedName name="토사3">#REF!</definedName>
    <definedName name="토양">[134]직접인건비!#REF!</definedName>
    <definedName name="토양질">[134]직접경비!#REF!</definedName>
    <definedName name="토적" localSheetId="3">#REF!</definedName>
    <definedName name="토적">#REF!</definedName>
    <definedName name="토적55" localSheetId="3">건설백서!토적55</definedName>
    <definedName name="토적55">[0]!토적55</definedName>
    <definedName name="토적표" localSheetId="3" hidden="1">#REF!</definedName>
    <definedName name="토적표" hidden="1">#REF!</definedName>
    <definedName name="토취장복구경비" localSheetId="3">#REF!</definedName>
    <definedName name="토취장복구경비">#REF!</definedName>
    <definedName name="토취장복구노무비" localSheetId="3">#REF!</definedName>
    <definedName name="토취장복구노무비">#REF!</definedName>
    <definedName name="토취장복구재료비">#REF!</definedName>
    <definedName name="토피">#REF!</definedName>
    <definedName name="통2">#REF!</definedName>
    <definedName name="통관비">#REF!</definedName>
    <definedName name="통신">#REF!</definedName>
    <definedName name="통신기사1급">#REF!</definedName>
    <definedName name="통신기사2급">#REF!</definedName>
    <definedName name="통신내선공">#REF!</definedName>
    <definedName name="통신설비공">#REF!</definedName>
    <definedName name="통신엔지니어링">#REF!</definedName>
    <definedName name="통신외선공">#REF!</definedName>
    <definedName name="통신케이블공">#REF!</definedName>
    <definedName name="통합">#N/A</definedName>
    <definedName name="퇴직">[107]공사비!#REF!</definedName>
    <definedName name="트레인금액">#REF!</definedName>
    <definedName name="트레인냉각수압손">#REF!</definedName>
    <definedName name="트레인냉각수접속구경">#REF!</definedName>
    <definedName name="트레인번호">#REF!</definedName>
    <definedName name="트레인브라인압손">#REF!</definedName>
    <definedName name="트레인브라인양">#REF!</definedName>
    <definedName name="트레인브라인접속구경">#REF!</definedName>
    <definedName name="트레인심야능력">#REF!</definedName>
    <definedName name="트레인심야소비전력">#REF!</definedName>
    <definedName name="트레인야간소비전력">#REF!</definedName>
    <definedName name="트레인운전중량">#REF!</definedName>
    <definedName name="트레인제품중량">#REF!</definedName>
    <definedName name="트레인주간능력">#REF!</definedName>
    <definedName name="트레인주간소비전력">#REF!</definedName>
    <definedName name="트레인크기">#REF!</definedName>
    <definedName name="특" localSheetId="3">#REF!</definedName>
    <definedName name="특">#REF!</definedName>
    <definedName name="특1호_맨홀" localSheetId="3">#REF!</definedName>
    <definedName name="특1호_맨홀">#REF!</definedName>
    <definedName name="특1호_부관">#REF!</definedName>
    <definedName name="특공">[198]기초단가!$C$6</definedName>
    <definedName name="특급">#REF!</definedName>
    <definedName name="특급기술자">#REF!</definedName>
    <definedName name="특급기술자노무비">'[128]용역비내역-진짜'!#REF!</definedName>
    <definedName name="특급단가">[129]data!$C$9</definedName>
    <definedName name="특급달" localSheetId="3">#REF!</definedName>
    <definedName name="특급달">#REF!</definedName>
    <definedName name="특급전체">#REF!</definedName>
    <definedName name="특급할증">[129]data!$D$9</definedName>
    <definedName name="특별고압케이블전공" localSheetId="3">#REF!</definedName>
    <definedName name="특별고압케이블전공">#REF!</definedName>
    <definedName name="특별손익2">BlankMacro1</definedName>
    <definedName name="특별인부" localSheetId="1">#REF!</definedName>
    <definedName name="특별인부">[116]기본단가표!$K$7</definedName>
    <definedName name="특수">#REF!</definedName>
    <definedName name="특수비계공" localSheetId="3">#REF!</definedName>
    <definedName name="특수비계공">#REF!</definedName>
    <definedName name="특수인부">[118]일위대가!#REF!</definedName>
    <definedName name="특술" localSheetId="3">#REF!</definedName>
    <definedName name="특술">#REF!</definedName>
    <definedName name="특인" localSheetId="3">#REF!</definedName>
    <definedName name="특인">#REF!</definedName>
    <definedName name="특케">#REF!</definedName>
    <definedName name="파이1">#REF!</definedName>
    <definedName name="파이2">#REF!</definedName>
    <definedName name="파이프펜던트">[60]DATA!$E$17:$F$26</definedName>
    <definedName name="파카손료">'[125]18.공내수압탄성자연'!#REF!</definedName>
    <definedName name="판매계획">[113]판매!$A$1:$G$24</definedName>
    <definedName name="판촉">[113]판촉!$A$1:$L$27</definedName>
    <definedName name="퍼티">[123]자재단가!$D$61</definedName>
    <definedName name="펌프마력">#REF!</definedName>
    <definedName name="펌프장">[102]약품공급2!#REF!</definedName>
    <definedName name="편지식">[163]비탈면보호공수량산출!#REF!</definedName>
    <definedName name="평가항목">[134]직접인건비!#REF!</definedName>
    <definedName name="평강건설" localSheetId="3">#REF!</definedName>
    <definedName name="평강건설">#REF!</definedName>
    <definedName name="평면" localSheetId="3">#REF!</definedName>
    <definedName name="평면">#REF!</definedName>
    <definedName name="평면선형">#REF!</definedName>
    <definedName name="평면작업계수">#REF!</definedName>
    <definedName name="평면작업량증감계수">#REF!</definedName>
    <definedName name="평면지형계수">#REF!</definedName>
    <definedName name="평면지형증감계수">#REF!</definedName>
    <definedName name="포설공">#REF!</definedName>
    <definedName name="포장">#REF!</definedName>
    <definedName name="포장공">#REF!</definedName>
    <definedName name="포장두께">#REF!</definedName>
    <definedName name="포장수량">#REF!</definedName>
    <definedName name="포장집계2">#REF!</definedName>
    <definedName name="포화">#REF!</definedName>
    <definedName name="폭">#REF!</definedName>
    <definedName name="폭원">#REF!</definedName>
    <definedName name="표고작업량증감계수">#REF!</definedName>
    <definedName name="표고지형증감계수">#REF!</definedName>
    <definedName name="표복사">[56]경비_원본!#REF!</definedName>
    <definedName name="표석">[114]설계기준!#REF!</definedName>
    <definedName name="표오고지형증감계수" localSheetId="3">#REF!</definedName>
    <definedName name="표오고지형증감계수">#REF!</definedName>
    <definedName name="표지">[252]표지!$A$1:$G$15</definedName>
    <definedName name="표지001">#N/A</definedName>
    <definedName name="표지01">#N/A</definedName>
    <definedName name="표지1">[253]고분전시관!#REF!</definedName>
    <definedName name="표지33" localSheetId="3">#REF!</definedName>
    <definedName name="표지33">#REF!</definedName>
    <definedName name="표층t">[155]접속도로1!$AL$1</definedName>
    <definedName name="표층포설면적" localSheetId="3">#REF!</definedName>
    <definedName name="표층포설면적">#REF!</definedName>
    <definedName name="품_______명">#REF!</definedName>
    <definedName name="품명">#REF!</definedName>
    <definedName name="품명2">#REF!</definedName>
    <definedName name="품신">[136]설계산출표지!$B$1</definedName>
    <definedName name="풍화암">#REF!</definedName>
    <definedName name="풍화암개소">#REF!</definedName>
    <definedName name="프로그램.메인_메뉴호출" localSheetId="2">[169]!프로그램.메인_메뉴호출</definedName>
    <definedName name="프로그램.메인_메뉴호출">[169]!프로그램.메인_메뉴호출</definedName>
    <definedName name="프로그램작성" localSheetId="3">#REF!</definedName>
    <definedName name="프로그램작성">#REF!</definedName>
    <definedName name="플라타너스B8">[105]데이타!$E$552</definedName>
    <definedName name="플랜트기계설치공" localSheetId="3">#REF!</definedName>
    <definedName name="플랜트기계설치공">#REF!</definedName>
    <definedName name="플랜트배관공" localSheetId="3">#REF!</definedName>
    <definedName name="플랜트배관공">#REF!</definedName>
    <definedName name="플랜트용접공" localSheetId="3">#REF!</definedName>
    <definedName name="플랜트용접공">#REF!</definedName>
    <definedName name="플랜트전공">#REF!</definedName>
    <definedName name="플랜트제관공">#REF!</definedName>
    <definedName name="플랜트특수용접공">#REF!</definedName>
    <definedName name="플로터상각">[50]심사계산!$I$96</definedName>
    <definedName name="플로터정비">[50]심사계산!$I$99</definedName>
    <definedName name="필지수" localSheetId="3">#REF!</definedName>
    <definedName name="필지수">#REF!</definedName>
    <definedName name="ㅎ">#REF!</definedName>
    <definedName name="ㅎ1">#REF!</definedName>
    <definedName name="ㅎ314" localSheetId="1">#REF!</definedName>
    <definedName name="ㅎ314">#REF!</definedName>
    <definedName name="ㅎㄹㄴ">[254]내역!$A$4:$N$845</definedName>
    <definedName name="ㅎㅎ" localSheetId="3">#REF!</definedName>
    <definedName name="ㅎㅎ" localSheetId="1">#REF!</definedName>
    <definedName name="ㅎㅎ">#REF!</definedName>
    <definedName name="ㅎㅎㅇㅎㅇ">#REF!</definedName>
    <definedName name="ㅎㅎㅎㅎ" localSheetId="1">#REF!</definedName>
    <definedName name="ㅎㅎㅎㅎ">#REF!</definedName>
    <definedName name="ㅎㅎㅎㅎㅎㅎ" localSheetId="1">#REF!</definedName>
    <definedName name="ㅎㅎㅎㅎㅎㅎ">#REF!</definedName>
    <definedName name="ㅎㅎㅎㅎㅎㅎㅎㅎㅎㅎㅎㅎㅎ" localSheetId="1">#REF!</definedName>
    <definedName name="ㅎㅎㅎㅎㅎㅎㅎㅎㅎㅎㅎㅎㅎ">#REF!</definedName>
    <definedName name="ㅎㅎㅎㅎㅎㅎㅎㅎㅎㅎㅎㅎㅎㅎㅎㅎㅎㅎㅎㅎㅎㅎㅎ" hidden="1">#REF!</definedName>
    <definedName name="하">#REF!</definedName>
    <definedName name="하나">#REF!</definedName>
    <definedName name="하부">#REF!</definedName>
    <definedName name="하수연장">#REF!</definedName>
    <definedName name="하수적용율">#REF!</definedName>
    <definedName name="하수조사율">#REF!</definedName>
    <definedName name="하수지형계수">#REF!</definedName>
    <definedName name="하아드">[33]실행내역!#REF!</definedName>
    <definedName name="하중" localSheetId="3">#REF!</definedName>
    <definedName name="하중">#REF!</definedName>
    <definedName name="하하" localSheetId="3">#REF!</definedName>
    <definedName name="하하">#REF!</definedName>
    <definedName name="학교">#REF!</definedName>
    <definedName name="학교2">#REF!</definedName>
    <definedName name="학생">#REF!</definedName>
    <definedName name="할석공" localSheetId="3">#REF!</definedName>
    <definedName name="할석공">#REF!</definedName>
    <definedName name="할인">#REF!</definedName>
    <definedName name="할증율" localSheetId="3">#REF!</definedName>
    <definedName name="할증율">#REF!</definedName>
    <definedName name="함석공" localSheetId="3">#REF!</definedName>
    <definedName name="함석공">#REF!</definedName>
    <definedName name="합계">#REF!</definedName>
    <definedName name="항공사진고급">#REF!</definedName>
    <definedName name="항공사진중급">#REF!</definedName>
    <definedName name="항공사진초급">#REF!</definedName>
    <definedName name="항목1">#REF!</definedName>
    <definedName name="항목10">#REF!</definedName>
    <definedName name="항목11">#REF!</definedName>
    <definedName name="항목12">#REF!</definedName>
    <definedName name="항목13">#REF!</definedName>
    <definedName name="항목14">#REF!</definedName>
    <definedName name="항목15">#REF!</definedName>
    <definedName name="항목16">#REF!</definedName>
    <definedName name="항목17">#REF!</definedName>
    <definedName name="항목18">#REF!</definedName>
    <definedName name="항목19">#REF!</definedName>
    <definedName name="항목2">#REF!</definedName>
    <definedName name="항목20">#REF!</definedName>
    <definedName name="항목3">#REF!</definedName>
    <definedName name="항목4">#REF!</definedName>
    <definedName name="항목5">#REF!</definedName>
    <definedName name="항목6">[255]지구단위계획!$T$15</definedName>
    <definedName name="항목7" localSheetId="3">#REF!</definedName>
    <definedName name="항목7">#REF!</definedName>
    <definedName name="항목8" localSheetId="3">#REF!</definedName>
    <definedName name="항목8">#REF!</definedName>
    <definedName name="항목9" localSheetId="3">#REF!</definedName>
    <definedName name="항목9">#REF!</definedName>
    <definedName name="항법사">#REF!</definedName>
    <definedName name="항인">#REF!</definedName>
    <definedName name="해당공종" localSheetId="3">'[28]0. 기본입력'!$A$107:$A$129</definedName>
    <definedName name="해당공종">#REF!</definedName>
    <definedName name="해창철콘" localSheetId="3">건설백서!해창철콘</definedName>
    <definedName name="해창철콘">[0]!해창철콘</definedName>
    <definedName name="행창토건" localSheetId="3">건설백서!행창토건</definedName>
    <definedName name="행창토건">[0]!행창토건</definedName>
    <definedName name="헌치1" localSheetId="3">#REF!</definedName>
    <definedName name="헌치1">#REF!</definedName>
    <definedName name="헌치2" localSheetId="3">#REF!</definedName>
    <definedName name="헌치2">#REF!</definedName>
    <definedName name="現代綜合商事經由分" localSheetId="3">[256]월별수입!#REF!</definedName>
    <definedName name="現代綜合商事經由分">[256]월별수입!#REF!</definedName>
    <definedName name="현도사" localSheetId="3">#REF!</definedName>
    <definedName name="현도사">#REF!</definedName>
    <definedName name="현장경비" localSheetId="3">#REF!</definedName>
    <definedName name="현장경비">#REF!</definedName>
    <definedName name="현장관리비">[254]내역!$A$4:$N$845</definedName>
    <definedName name="현장명" localSheetId="3">#REF!</definedName>
    <definedName name="현장명">#REF!</definedName>
    <definedName name="현장정착액">'[125]2.재료비'!#REF!</definedName>
    <definedName name="현지교통비">[114]설계기준!#REF!</definedName>
    <definedName name="협조">[113]협조!$A$2:$K$33</definedName>
    <definedName name="형상" localSheetId="1">[78]DATE!$D$24:$D$85</definedName>
    <definedName name="형상">[79]DATE!$D$24:$D$85</definedName>
    <definedName name="형태계수" localSheetId="3">#REF!</definedName>
    <definedName name="형태계수">#REF!</definedName>
    <definedName name="형틀목공">[116]기본단가표!$K$11</definedName>
    <definedName name="형틀업체" localSheetId="3" hidden="1">{#N/A,#N/A,FALSE,"월공사비집계표양식 (7)";#N/A,#N/A,FALSE,"월공사비집계표양식 (7)"}</definedName>
    <definedName name="형틀업체" localSheetId="1" hidden="1">{#N/A,#N/A,FALSE,"월공사비집계표양식 (7)";#N/A,#N/A,FALSE,"월공사비집계표양식 (7)"}</definedName>
    <definedName name="형틀업체" hidden="1">{#N/A,#N/A,FALSE,"월공사비집계표양식 (7)";#N/A,#N/A,FALSE,"월공사비집계표양식 (7)"}</definedName>
    <definedName name="호">#REF!</definedName>
    <definedName name="호박">#REF!</definedName>
    <definedName name="호지니">[257]!Macro12</definedName>
    <definedName name="호호호호">#REF!</definedName>
    <definedName name="혼합토사관창">8755</definedName>
    <definedName name="홈">#REF!</definedName>
    <definedName name="홍대분전반견적">'[242]단가조사-2'!$A$160:$L$314</definedName>
    <definedName name="화교">#REF!</definedName>
    <definedName name="화약취급공">#REF!</definedName>
    <definedName name="화타A">#REF!</definedName>
    <definedName name="화타B">#REF!</definedName>
    <definedName name="화학">#REF!</definedName>
    <definedName name="확폭구간">#REF!</definedName>
    <definedName name="환">#REF!</definedName>
    <definedName name="환_율">[258]전신환매도율!#REF!</definedName>
    <definedName name="환산계수">#REF!</definedName>
    <definedName name="환율">[50]심사계산!$D$87</definedName>
    <definedName name="환율_01">[259]전신환매도율!$C$122:$O$152</definedName>
    <definedName name="환율_96">[260]전신환매도율!#REF!</definedName>
    <definedName name="환율_97">[260]전신환매도율!#REF!</definedName>
    <definedName name="환율_98">[260]전신환매도율!$C$5:$O$35</definedName>
    <definedName name="환율_99">[260]전신환매도율!$C$44:$O$74</definedName>
    <definedName name="활하중" localSheetId="3">#REF!</definedName>
    <definedName name="활하중">#REF!</definedName>
    <definedName name="활하중1" localSheetId="3">#REF!</definedName>
    <definedName name="활하중1">#REF!</definedName>
    <definedName name="활하중2" localSheetId="3">#REF!</definedName>
    <definedName name="활하중2">#REF!</definedName>
    <definedName name="황">#N/A</definedName>
    <definedName name="횡배">#REF!</definedName>
    <definedName name="횡배수관연장산출">#REF!</definedName>
    <definedName name="횡배수관재료집계">#REF!</definedName>
    <definedName name="횡배수토공">#REF!</definedName>
    <definedName name="휘발류">#REF!</definedName>
    <definedName name="휘발유" localSheetId="1">[127]기초단가!$B$34</definedName>
    <definedName name="휘발유">[116]기본단가표!$L$47</definedName>
    <definedName name="휴게">#REF!</definedName>
    <definedName name="흄120" localSheetId="3">#REF!</definedName>
    <definedName name="흄120">#REF!</definedName>
    <definedName name="흡냉동기금액">#REF!</definedName>
    <definedName name="흡냉동기소비전력">#REF!</definedName>
    <definedName name="흡냉온수기금액">#REF!</definedName>
    <definedName name="흡냉온수기소비전력">#REF!</definedName>
    <definedName name="흡수식용량">#REF!</definedName>
    <definedName name="ㅏㅏㅏㅏㅏㅏ" localSheetId="3">#REF!</definedName>
    <definedName name="ㅏㅏㅏㅏㅏㅏ">#REF!</definedName>
    <definedName name="ㅐㅏ">[182]자료!#REF!</definedName>
    <definedName name="ㅐㅐㅐ">'[90]ABUT수량-A1'!$T$25</definedName>
    <definedName name="ㅐㅐㅐㅐㅐ" localSheetId="3">#REF!</definedName>
    <definedName name="ㅐㅐㅐㅐㅐ">#REF!</definedName>
    <definedName name="ㅓ8" localSheetId="3">#REF!</definedName>
    <definedName name="ㅓ8">#REF!</definedName>
    <definedName name="ㅓㄱ">[182]자료!#REF!</definedName>
    <definedName name="ㅔ154" localSheetId="3">#REF!</definedName>
    <definedName name="ㅔ154">#REF!</definedName>
    <definedName name="ㅔ갸ㅜㅅ">#REF!</definedName>
    <definedName name="ㅔㅔ">'[220]원본(갑지)'!$A$1:$N$62</definedName>
    <definedName name="ㅕ" localSheetId="1">#REF!</definedName>
    <definedName name="ㅕ">#REF!</definedName>
    <definedName name="ㅕㅕ">#REF!</definedName>
    <definedName name="ㅗ315">[261]신우!#REF!</definedName>
    <definedName name="ㅗ415" localSheetId="3">#REF!</definedName>
    <definedName name="ㅗ415">#REF!</definedName>
    <definedName name="ㅗ461">#REF!</definedName>
    <definedName name="ㅗㄴㅇ">[262]내역!$A$4:$N$845</definedName>
    <definedName name="ㅗㅅ20" localSheetId="3">#REF!</definedName>
    <definedName name="ㅗㅅ20">#REF!</definedName>
    <definedName name="ㅗㅓㄹ">#REF!</definedName>
    <definedName name="ㅗㅗ">[182]자료!#REF!</definedName>
    <definedName name="ㅛ구4ㅂ3">#REF!</definedName>
    <definedName name="ㅛㅛㅛㅛ" hidden="1">[263]수량산출!$A$1:$A$8561</definedName>
    <definedName name="ㅜ" localSheetId="3">#REF!</definedName>
    <definedName name="ㅜ">#REF!</definedName>
    <definedName name="ㅜ1" localSheetId="3">#REF!</definedName>
    <definedName name="ㅜ1">#REF!</definedName>
    <definedName name="ㅜㅀ">[264]설비!$J$2234</definedName>
    <definedName name="ㅜㅜㅜㅜㅜㅜㅜ" localSheetId="3">#REF!</definedName>
    <definedName name="ㅜㅜㅜㅜㅜㅜㅜ">#REF!</definedName>
    <definedName name="ㅠ359">#REF!</definedName>
    <definedName name="ㅠㄱ" localSheetId="3" hidden="1">{"'용역비'!$A$4:$C$8"}</definedName>
    <definedName name="ㅠㄱ" localSheetId="1" hidden="1">{"'용역비'!$A$4:$C$8"}</definedName>
    <definedName name="ㅠㄱ" hidden="1">{"'용역비'!$A$4:$C$8"}</definedName>
    <definedName name="ㅠㄹ">[184]설비!#REF!</definedName>
    <definedName name="ㅠㅜ1">[265]품종별월계!#REF!</definedName>
    <definedName name="ㅠㅠㅠㅠ" hidden="1">#REF!</definedName>
    <definedName name="ㅡㄹ">[182]자료!$B$38:$C$43</definedName>
    <definedName name="ㅡㅏ">[182]자료!#REF!</definedName>
    <definedName name="ㅣ" localSheetId="3">#REF!</definedName>
    <definedName name="ㅣ">#REF!</definedName>
    <definedName name="ㅣ1391">[266]설비!$J$2234</definedName>
    <definedName name="ㅣ1517">'[267]96보완계획7.12'!$L$76</definedName>
    <definedName name="ㅣ1549">'[267]96보완계획7.12'!$L$76</definedName>
    <definedName name="ㅣ206" localSheetId="3">#REF!</definedName>
    <definedName name="ㅣ206">#REF!</definedName>
    <definedName name="ㅣ58" localSheetId="3">#REF!</definedName>
    <definedName name="ㅣ58">#REF!</definedName>
    <definedName name="ㅣ618">'[267]96보완계획7.12'!$L$76</definedName>
    <definedName name="ㅣㅡ">[182]자료!$J$6:$K$35</definedName>
    <definedName name="ㅣㅣ">[268]일위!$A$1:$M$219</definedName>
    <definedName name="ㅣㅣㅣㅣㅣㅣ" localSheetId="3">#REF!</definedName>
    <definedName name="ㅣㅣㅣㅣㅣㅣ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21" i="67" l="1"/>
  <c r="AC38" i="67" l="1"/>
  <c r="AA28" i="67" l="1"/>
  <c r="AA27" i="67"/>
  <c r="AA26" i="67"/>
  <c r="AA25" i="67"/>
  <c r="AA24" i="67"/>
  <c r="AA23" i="67"/>
  <c r="AA22" i="67"/>
  <c r="M9" i="67" l="1"/>
  <c r="AC26" i="67" l="1"/>
  <c r="AC25" i="67" l="1"/>
  <c r="AC23" i="67" l="1"/>
  <c r="AC21" i="67"/>
  <c r="AC22" i="67"/>
  <c r="AC24" i="67"/>
  <c r="J9" i="67" l="1"/>
  <c r="K9" i="67" l="1"/>
  <c r="L9" i="67" s="1"/>
  <c r="AA29" i="67"/>
  <c r="M10" i="67" l="1"/>
  <c r="N9" i="67" l="1"/>
  <c r="N10" i="67" s="1"/>
  <c r="O9" i="67" s="1"/>
  <c r="O10" i="67" s="1"/>
  <c r="P9" i="67" s="1"/>
  <c r="P10" i="67" s="1"/>
  <c r="Q9" i="67" s="1"/>
  <c r="Q10" i="67" s="1"/>
  <c r="R9" i="67" s="1"/>
  <c r="R10" i="67" s="1"/>
  <c r="S9" i="67" s="1"/>
  <c r="S10" i="67" s="1"/>
  <c r="T9" i="67" s="1"/>
  <c r="T10" i="67" s="1"/>
  <c r="U9" i="67" s="1"/>
  <c r="U10" i="67" s="1"/>
  <c r="V9" i="67" s="1"/>
  <c r="V10" i="67" s="1"/>
  <c r="W9" i="67" s="1"/>
  <c r="W10" i="67" s="1"/>
  <c r="X9" i="67" s="1"/>
  <c r="X10" i="67" s="1"/>
  <c r="Y9" i="67" s="1"/>
  <c r="Y10" i="67" s="1"/>
  <c r="AC27" i="67" l="1"/>
  <c r="AA16" i="67" l="1"/>
  <c r="B29" i="76" l="1"/>
  <c r="B28" i="76"/>
  <c r="B25" i="76"/>
  <c r="G25" i="76" s="1"/>
  <c r="G24" i="76" s="1"/>
  <c r="B5" i="76"/>
  <c r="C25" i="76" l="1"/>
  <c r="D29" i="76"/>
  <c r="G29" i="76" s="1"/>
  <c r="D28" i="76"/>
  <c r="G28" i="76" s="1"/>
  <c r="C10" i="76" s="1"/>
  <c r="AA12" i="67" l="1"/>
  <c r="AA30" i="67" l="1"/>
  <c r="AC28" i="67"/>
  <c r="AC30" i="67" s="1"/>
  <c r="AC39" i="67" s="1"/>
  <c r="B4" i="75"/>
  <c r="H17" i="75"/>
  <c r="H18" i="75"/>
  <c r="H19" i="75"/>
  <c r="H20" i="75"/>
  <c r="H21" i="75"/>
  <c r="H22" i="75"/>
  <c r="H23" i="75"/>
  <c r="H24" i="75"/>
  <c r="H25" i="75"/>
  <c r="H27" i="75" l="1"/>
  <c r="B9" i="75" s="1"/>
  <c r="D9" i="75" s="1"/>
  <c r="AA19" i="67" l="1"/>
  <c r="AA18" i="67" l="1"/>
  <c r="AA17" i="67"/>
  <c r="AA15" i="67"/>
  <c r="AA14" i="67"/>
  <c r="AA13" i="67"/>
  <c r="AA20" i="67" l="1"/>
  <c r="B7" i="76" l="1"/>
  <c r="B8" i="76" l="1"/>
  <c r="B11" i="76"/>
  <c r="C11" i="76"/>
  <c r="C12" i="7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사용자</author>
  </authors>
  <commentList>
    <comment ref="Q27" authorId="0" shapeId="0" xr:uid="{752E4BC9-70DA-4F10-9820-A31641457A38}">
      <text>
        <r>
          <rPr>
            <b/>
            <sz val="12"/>
            <color indexed="81"/>
            <rFont val="맑은 고딕"/>
            <family val="3"/>
            <charset val="129"/>
            <scheme val="major"/>
          </rPr>
          <t>2023.07.01 전기상주</t>
        </r>
      </text>
    </comment>
    <comment ref="S28" authorId="0" shapeId="0" xr:uid="{9B0D27E8-9F77-4350-89E2-03DFBED1697A}">
      <text>
        <r>
          <rPr>
            <b/>
            <sz val="12"/>
            <color indexed="81"/>
            <rFont val="맑은 고딕"/>
            <family val="3"/>
            <charset val="129"/>
            <scheme val="major"/>
          </rPr>
          <t>2023.09.07 통신상주</t>
        </r>
      </text>
    </comment>
  </commentList>
</comments>
</file>

<file path=xl/sharedStrings.xml><?xml version="1.0" encoding="utf-8"?>
<sst xmlns="http://schemas.openxmlformats.org/spreadsheetml/2006/main" count="207" uniqueCount="148">
  <si>
    <t>=</t>
  </si>
  <si>
    <t>구   분</t>
    <phoneticPr fontId="7" type="noConversion"/>
  </si>
  <si>
    <t>산출근거</t>
    <phoneticPr fontId="7" type="noConversion"/>
  </si>
  <si>
    <t>단 위</t>
    <phoneticPr fontId="7" type="noConversion"/>
  </si>
  <si>
    <t>비   고</t>
    <phoneticPr fontId="7" type="noConversion"/>
  </si>
  <si>
    <t>공사비 1000억이하</t>
    <phoneticPr fontId="7" type="noConversion"/>
  </si>
  <si>
    <t>공사비 1000억이상</t>
    <phoneticPr fontId="7" type="noConversion"/>
  </si>
  <si>
    <t>원</t>
    <phoneticPr fontId="7" type="noConversion"/>
  </si>
  <si>
    <t>■ 공사비별 배치인원수</t>
    <phoneticPr fontId="7" type="noConversion"/>
  </si>
  <si>
    <t>적   용</t>
    <phoneticPr fontId="7" type="noConversion"/>
  </si>
  <si>
    <t>인원수</t>
    <phoneticPr fontId="7" type="noConversion"/>
  </si>
  <si>
    <t>보통인부</t>
    <phoneticPr fontId="7" type="noConversion"/>
  </si>
  <si>
    <t>■ 월별 단가 산출</t>
    <phoneticPr fontId="7" type="noConversion"/>
  </si>
  <si>
    <t xml:space="preserve">금  액 </t>
    <phoneticPr fontId="7" type="noConversion"/>
  </si>
  <si>
    <t>기 본 단 가</t>
    <phoneticPr fontId="7" type="noConversion"/>
  </si>
  <si>
    <t>노무비</t>
    <phoneticPr fontId="7" type="noConversion"/>
  </si>
  <si>
    <t>상여금400%, 퇴직적립금100%</t>
    <phoneticPr fontId="7" type="noConversion"/>
  </si>
  <si>
    <t>적 용 단 가</t>
    <phoneticPr fontId="7" type="noConversion"/>
  </si>
  <si>
    <t>인  원</t>
    <phoneticPr fontId="7" type="noConversion"/>
  </si>
  <si>
    <t>최종합계</t>
    <phoneticPr fontId="7" type="noConversion"/>
  </si>
  <si>
    <t>공사비1000억 이하</t>
    <phoneticPr fontId="7" type="noConversion"/>
  </si>
  <si>
    <t xml:space="preserve">  ×   </t>
    <phoneticPr fontId="7" type="noConversion"/>
  </si>
  <si>
    <t xml:space="preserve"> =</t>
    <phoneticPr fontId="7" type="noConversion"/>
  </si>
  <si>
    <t>공사비1000억 이상</t>
    <phoneticPr fontId="7" type="noConversion"/>
  </si>
  <si>
    <t xml:space="preserve"> </t>
    <phoneticPr fontId="7" type="noConversion"/>
  </si>
  <si>
    <t>◐ 1인 총비용(적용단가 X 용역기간)</t>
    <phoneticPr fontId="7" type="noConversion"/>
  </si>
  <si>
    <t>특급</t>
    <phoneticPr fontId="7" type="noConversion"/>
  </si>
  <si>
    <t>고급</t>
    <phoneticPr fontId="7" type="noConversion"/>
  </si>
  <si>
    <t>중급</t>
    <phoneticPr fontId="7" type="noConversion"/>
  </si>
  <si>
    <t>초급</t>
    <phoneticPr fontId="7" type="noConversion"/>
  </si>
  <si>
    <t>시공후</t>
    <phoneticPr fontId="7" type="noConversion"/>
  </si>
  <si>
    <t>3. 공사비</t>
    <phoneticPr fontId="7" type="noConversion"/>
  </si>
  <si>
    <t>4. 배치인원 적용</t>
    <phoneticPr fontId="7" type="noConversion"/>
  </si>
  <si>
    <t>[소   계]</t>
    <phoneticPr fontId="7" type="noConversion"/>
  </si>
  <si>
    <t>통신</t>
    <phoneticPr fontId="7" type="noConversion"/>
  </si>
  <si>
    <t>전기</t>
    <phoneticPr fontId="7" type="noConversion"/>
  </si>
  <si>
    <t>기계</t>
    <phoneticPr fontId="7" type="noConversion"/>
  </si>
  <si>
    <t>토목</t>
    <phoneticPr fontId="7" type="noConversion"/>
  </si>
  <si>
    <t>건축</t>
    <phoneticPr fontId="7" type="noConversion"/>
  </si>
  <si>
    <t>건축</t>
  </si>
  <si>
    <t>[합     계]</t>
    <phoneticPr fontId="7" type="noConversion"/>
  </si>
  <si>
    <t>소방</t>
    <phoneticPr fontId="7" type="noConversion"/>
  </si>
  <si>
    <t>1. CM용역 기간</t>
    <phoneticPr fontId="7" type="noConversion"/>
  </si>
  <si>
    <t>소방</t>
    <phoneticPr fontId="7" type="noConversion"/>
  </si>
  <si>
    <t>조경</t>
    <phoneticPr fontId="7" type="noConversion"/>
  </si>
  <si>
    <t>기계</t>
    <phoneticPr fontId="7" type="noConversion"/>
  </si>
  <si>
    <t>조경</t>
    <phoneticPr fontId="7" type="noConversion"/>
  </si>
  <si>
    <t>고급</t>
    <phoneticPr fontId="7" type="noConversion"/>
  </si>
  <si>
    <t>설계
단계</t>
    <phoneticPr fontId="7" type="noConversion"/>
  </si>
  <si>
    <t>계</t>
    <phoneticPr fontId="7" type="noConversion"/>
  </si>
  <si>
    <t xml:space="preserve">     . 물류 및 기타공과잡비 :           1식 X 110,000</t>
    <phoneticPr fontId="7" type="noConversion"/>
  </si>
  <si>
    <t xml:space="preserve">     . 표지(하드커버) :                    100권 X 7,000</t>
    <phoneticPr fontId="7" type="noConversion"/>
  </si>
  <si>
    <t xml:space="preserve">     . 제      본      비 :                    10연 X 28,000</t>
    <phoneticPr fontId="7" type="noConversion"/>
  </si>
  <si>
    <t xml:space="preserve">     . 표지(디자인+코팅+지대) :     1식 X 500,000</t>
    <phoneticPr fontId="7" type="noConversion"/>
  </si>
  <si>
    <t xml:space="preserve">     . 인               쇄 :                    62판 X 12,500</t>
    <phoneticPr fontId="7" type="noConversion"/>
  </si>
  <si>
    <t xml:space="preserve">     . CTP출력(칼라+흑백):           62판 X 12,500</t>
    <phoneticPr fontId="7" type="noConversion"/>
  </si>
  <si>
    <t xml:space="preserve">     . 지               대 :                    65,000원x10연(120g 스노우지, A1)</t>
    <phoneticPr fontId="7" type="noConversion"/>
  </si>
  <si>
    <t xml:space="preserve">     . 준공촬영 및 편집 :                 1회 X 450,000 X 2인</t>
    <phoneticPr fontId="7" type="noConversion"/>
  </si>
  <si>
    <t xml:space="preserve">     . 내지편집(흑백) :                    75원/면 X 236면 / 100부</t>
    <phoneticPr fontId="7" type="noConversion"/>
  </si>
  <si>
    <t xml:space="preserve">     . 내지편집(칼라) :                    100원/면 X 64면 X 100부</t>
    <phoneticPr fontId="7" type="noConversion"/>
  </si>
  <si>
    <t xml:space="preserve">     . 기획(현장협의 포함) :             1식 X 900,000</t>
    <phoneticPr fontId="7" type="noConversion"/>
  </si>
  <si>
    <t xml:space="preserve">   - 건설지제작(300면, 1부,칼라64면,흑백236면,100권 제작-하드커버&amp;양장제본 적용)-회당</t>
    <phoneticPr fontId="7" type="noConversion"/>
  </si>
  <si>
    <t>금    액</t>
    <phoneticPr fontId="7" type="noConversion"/>
  </si>
  <si>
    <t>산 출 근 거</t>
    <phoneticPr fontId="7" type="noConversion"/>
  </si>
  <si>
    <t>구   분</t>
    <phoneticPr fontId="7" type="noConversion"/>
  </si>
  <si>
    <t>■ 비용 산출</t>
    <phoneticPr fontId="7" type="noConversion"/>
  </si>
  <si>
    <t>계</t>
    <phoneticPr fontId="7" type="noConversion"/>
  </si>
  <si>
    <t>현장당 각1부</t>
    <phoneticPr fontId="7" type="noConversion"/>
  </si>
  <si>
    <t>건설백서</t>
    <phoneticPr fontId="7" type="noConversion"/>
  </si>
  <si>
    <t>비  고</t>
    <phoneticPr fontId="7" type="noConversion"/>
  </si>
  <si>
    <t>금   액</t>
    <phoneticPr fontId="7" type="noConversion"/>
  </si>
  <si>
    <t>수  량</t>
    <phoneticPr fontId="7" type="noConversion"/>
  </si>
  <si>
    <t>단  가</t>
    <phoneticPr fontId="7" type="noConversion"/>
  </si>
  <si>
    <t>구   분</t>
    <phoneticPr fontId="7" type="noConversion"/>
  </si>
  <si>
    <t>■ 건설백서 비용</t>
    <phoneticPr fontId="7" type="noConversion"/>
  </si>
  <si>
    <t>1. 용  역  기  간</t>
    <phoneticPr fontId="7" type="noConversion"/>
  </si>
  <si>
    <t>&lt;산출근거 : 실비정액&gt;</t>
    <phoneticPr fontId="7" type="noConversion"/>
  </si>
  <si>
    <t>[별첨4] 건설백서 비용 산출근거</t>
    <phoneticPr fontId="7" type="noConversion"/>
  </si>
  <si>
    <t>&lt;산출근거 : 2020년 상반기 건설업 임금실태 조사 보고서&gt;</t>
    <phoneticPr fontId="7" type="noConversion"/>
  </si>
  <si>
    <t>2. 보통인부</t>
    <phoneticPr fontId="7" type="noConversion"/>
  </si>
  <si>
    <t>[별첨1] 사무원 비용 산출근거</t>
    <phoneticPr fontId="7" type="noConversion"/>
  </si>
  <si>
    <t>책임기술인</t>
    <phoneticPr fontId="7" type="noConversion"/>
  </si>
  <si>
    <t>분야별
기술인
(비상주)</t>
    <phoneticPr fontId="7" type="noConversion"/>
  </si>
  <si>
    <t>* 본 배치계획서는 계약시 공정표 및 현장실정에 맞게 상기 총 인월수 범위내에서 발주청과 협의하여 조정 할 수 있음.</t>
    <phoneticPr fontId="7" type="noConversion"/>
  </si>
  <si>
    <t>기술지원
기술인</t>
    <phoneticPr fontId="7" type="noConversion"/>
  </si>
  <si>
    <t>주1회이상</t>
    <phoneticPr fontId="7" type="noConversion"/>
  </si>
  <si>
    <t>* 소방분야 감리원 기계 및 전기분야 자격을 함께 취득한 자이어야 함.</t>
    <phoneticPr fontId="7" type="noConversion"/>
  </si>
  <si>
    <t>* 용역기간은 공사기간 변경시 증감된 기간 만큼 배치계획 변경 등으로 조정할 수 있음.</t>
    <phoneticPr fontId="7" type="noConversion"/>
  </si>
  <si>
    <t>월1회이상</t>
    <phoneticPr fontId="7" type="noConversion"/>
  </si>
  <si>
    <t>소방</t>
    <phoneticPr fontId="7" type="noConversion"/>
  </si>
  <si>
    <t>고급</t>
    <phoneticPr fontId="7" type="noConversion"/>
  </si>
  <si>
    <t>중급</t>
    <phoneticPr fontId="7" type="noConversion"/>
  </si>
  <si>
    <t>주1회이상</t>
    <phoneticPr fontId="7" type="noConversion"/>
  </si>
  <si>
    <t>건축(안전)</t>
    <phoneticPr fontId="7" type="noConversion"/>
  </si>
  <si>
    <t>최상묵</t>
    <phoneticPr fontId="7" type="noConversion"/>
  </si>
  <si>
    <t>신영재</t>
    <phoneticPr fontId="7" type="noConversion"/>
  </si>
  <si>
    <t>김형식</t>
    <phoneticPr fontId="7" type="noConversion"/>
  </si>
  <si>
    <t>비평가</t>
    <phoneticPr fontId="7" type="noConversion"/>
  </si>
  <si>
    <t>박원섭</t>
    <phoneticPr fontId="7" type="noConversion"/>
  </si>
  <si>
    <t>㈜경동엔지니어링</t>
    <phoneticPr fontId="7" type="noConversion"/>
  </si>
  <si>
    <t>㈜한진엔지니어링</t>
    <phoneticPr fontId="7" type="noConversion"/>
  </si>
  <si>
    <t>철수</t>
    <phoneticPr fontId="7" type="noConversion"/>
  </si>
  <si>
    <t>조경(변경)</t>
    <phoneticPr fontId="7" type="noConversion"/>
  </si>
  <si>
    <t>건축(변경)</t>
    <phoneticPr fontId="7" type="noConversion"/>
  </si>
  <si>
    <t>건축(변경)</t>
    <phoneticPr fontId="7" type="noConversion"/>
  </si>
  <si>
    <t>김학성</t>
    <phoneticPr fontId="7" type="noConversion"/>
  </si>
  <si>
    <t>* 기술지원기술인은 매월 1회 이상 현장방문하여 시공상태를 종합적으로 점검·확인·평가하고 기술지도하여야 함 (단, 소방감리는 주 1회 현장방문)</t>
    <phoneticPr fontId="7" type="noConversion"/>
  </si>
  <si>
    <t>최계열</t>
    <phoneticPr fontId="7" type="noConversion"/>
  </si>
  <si>
    <t>토목(변경)</t>
    <phoneticPr fontId="7" type="noConversion"/>
  </si>
  <si>
    <t>고급(변경)</t>
    <phoneticPr fontId="7" type="noConversion"/>
  </si>
  <si>
    <t>변동없음</t>
    <phoneticPr fontId="7" type="noConversion"/>
  </si>
  <si>
    <t>2022년</t>
    <phoneticPr fontId="7" type="noConversion"/>
  </si>
  <si>
    <t>2023년</t>
    <phoneticPr fontId="7" type="noConversion"/>
  </si>
  <si>
    <t>2024년</t>
    <phoneticPr fontId="7" type="noConversion"/>
  </si>
  <si>
    <t>22.01.20 ~ 24.02.21</t>
    <phoneticPr fontId="7" type="noConversion"/>
  </si>
  <si>
    <t>23.05.26 ~ 24.01.22</t>
    <phoneticPr fontId="7" type="noConversion"/>
  </si>
  <si>
    <t>23.08.24 ~ 24.02.06</t>
    <phoneticPr fontId="7" type="noConversion"/>
  </si>
  <si>
    <t>23.02.27 ~ 24.02.21</t>
    <phoneticPr fontId="7" type="noConversion"/>
  </si>
  <si>
    <t>23.04.01 ~ 24.02.21</t>
    <phoneticPr fontId="7" type="noConversion"/>
  </si>
  <si>
    <t>23.06.25 ~ 24.02.06</t>
    <phoneticPr fontId="7" type="noConversion"/>
  </si>
  <si>
    <t>23.03.01 ~ 23.05.31                  (24.01.08 ~ 24.02.06)</t>
    <phoneticPr fontId="7" type="noConversion"/>
  </si>
  <si>
    <t>투입 월수</t>
    <phoneticPr fontId="7" type="noConversion"/>
  </si>
  <si>
    <t>구    분</t>
    <phoneticPr fontId="7" type="noConversion"/>
  </si>
  <si>
    <t>분  야</t>
    <phoneticPr fontId="7" type="noConversion"/>
  </si>
  <si>
    <t>등  급</t>
    <phoneticPr fontId="7" type="noConversion"/>
  </si>
  <si>
    <t>셩  명</t>
    <phoneticPr fontId="7" type="noConversion"/>
  </si>
  <si>
    <t>소     속</t>
    <phoneticPr fontId="7" type="noConversion"/>
  </si>
  <si>
    <t>시   공   단   계</t>
    <phoneticPr fontId="7" type="noConversion"/>
  </si>
  <si>
    <t>투 입  기 간</t>
    <phoneticPr fontId="7" type="noConversion"/>
  </si>
  <si>
    <t>환산비</t>
    <phoneticPr fontId="7" type="noConversion"/>
  </si>
  <si>
    <t>환산인월수</t>
    <phoneticPr fontId="7" type="noConversion"/>
  </si>
  <si>
    <t>전체
인월수의
 15%</t>
    <phoneticPr fontId="7" type="noConversion"/>
  </si>
  <si>
    <t>기 술 인  배 치 계 획</t>
    <phoneticPr fontId="7" type="noConversion"/>
  </si>
  <si>
    <t>건설사업관리기술인 배치계획표 ( 변경후 )</t>
    <phoneticPr fontId="7" type="noConversion"/>
  </si>
  <si>
    <t>책임기술인</t>
    <phoneticPr fontId="7" type="noConversion"/>
  </si>
  <si>
    <t>분야별 
기술인
(상주)</t>
    <phoneticPr fontId="7" type="noConversion"/>
  </si>
  <si>
    <t>시공
단계
 및 
시공
후 
단계</t>
    <phoneticPr fontId="7" type="noConversion"/>
  </si>
  <si>
    <t>김영덕</t>
    <phoneticPr fontId="7" type="noConversion"/>
  </si>
  <si>
    <t>정학진</t>
    <phoneticPr fontId="7" type="noConversion"/>
  </si>
  <si>
    <t>□ 용 역 명 : 반포면 행정복지센터 신축 건설사업관리용역</t>
    <phoneticPr fontId="7" type="noConversion"/>
  </si>
  <si>
    <t>□ 용역기간 : 12.5개월(시공단계 : 360일, 시공 후 단계 15일)</t>
    <phoneticPr fontId="7" type="noConversion"/>
  </si>
  <si>
    <t>김수광</t>
    <phoneticPr fontId="7" type="noConversion"/>
  </si>
  <si>
    <t>윤동진</t>
    <phoneticPr fontId="7" type="noConversion"/>
  </si>
  <si>
    <t>(2.4개월)추후
근무일수조정</t>
    <phoneticPr fontId="7" type="noConversion"/>
  </si>
  <si>
    <t>감(0.8)</t>
    <phoneticPr fontId="7" type="noConversion"/>
  </si>
  <si>
    <t>증(0.8)</t>
    <phoneticPr fontId="7" type="noConversion"/>
  </si>
  <si>
    <t>임기석</t>
    <phoneticPr fontId="7" type="noConversion"/>
  </si>
  <si>
    <t>송동일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</si>
</sst>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8">
    <numFmt numFmtId="5" formatCode="&quot;₩&quot;#,##0;\-&quot;₩&quot;#,##0"/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_ * #,##0_ ;_ * \-#,##0_ ;_ * &quot;-&quot;_ ;_ @_ "/>
    <numFmt numFmtId="177" formatCode="#,##0&quot;원&quot;"/>
    <numFmt numFmtId="178" formatCode="_ * #,##0.000_ ;_ * \-#,##0.000_ ;_ * &quot;-&quot;_ ;_ @_ "/>
    <numFmt numFmtId="179" formatCode="0.000"/>
    <numFmt numFmtId="180" formatCode="#,##0_ "/>
    <numFmt numFmtId="181" formatCode="0.000;[Red]0.000"/>
    <numFmt numFmtId="182" formatCode="0.000_ "/>
    <numFmt numFmtId="183" formatCode="#,##0.00&quot;원&quot;"/>
    <numFmt numFmtId="184" formatCode="#,##0&quot;인&quot;"/>
    <numFmt numFmtId="185" formatCode="#,##0.00&quot;억&quot;&quot;원&quot;"/>
    <numFmt numFmtId="186" formatCode="#,##0&quot;부&quot;"/>
    <numFmt numFmtId="187" formatCode="#,##0&quot;회&quot;"/>
    <numFmt numFmtId="188" formatCode="0_);[Red]\(0\)"/>
    <numFmt numFmtId="189" formatCode="#,##0_);[Red]\(#,##0\)"/>
    <numFmt numFmtId="190" formatCode="0.0_);[Red]\(0.0\)"/>
    <numFmt numFmtId="191" formatCode="0.00_);[Red]\(0.00\)"/>
    <numFmt numFmtId="192" formatCode="#,##0.0&quot;개&quot;&quot;월&quot;"/>
    <numFmt numFmtId="193" formatCode="_-* #,##0.00_-;\-* #,##0.00_-;_-* &quot;-&quot;_-;_-@_-"/>
    <numFmt numFmtId="194" formatCode="&quot;₩&quot;#,##0;&quot;₩&quot;&quot;₩&quot;&quot;₩&quot;&quot;₩&quot;\-#,##0"/>
    <numFmt numFmtId="195" formatCode="#."/>
    <numFmt numFmtId="196" formatCode="#,##0;[Red]&quot;-&quot;#,##0"/>
    <numFmt numFmtId="197" formatCode="&quot;₩&quot;#,##0;[Red]&quot;₩&quot;&quot;₩&quot;&quot;₩&quot;&quot;₩&quot;\-#,##0"/>
    <numFmt numFmtId="198" formatCode="#,##0.0"/>
    <numFmt numFmtId="199" formatCode="#,##0&quot; &quot;;[Red]&quot;△&quot;#,##0&quot; &quot;"/>
    <numFmt numFmtId="200" formatCode="* #,##0&quot; &quot;;[Red]* &quot;△&quot;#,##0&quot; &quot;;* @"/>
    <numFmt numFmtId="201" formatCode="#,##0.####;[Red]&quot;△&quot;#,##0.####"/>
    <numFmt numFmtId="202" formatCode="#,##0.00##;[Red]&quot;△&quot;#,##0.00##"/>
    <numFmt numFmtId="203" formatCode="_ * #,##0.00_ ;_ * \-#,##0.00_ ;_ * &quot;-&quot;??_ ;_ @_ "/>
    <numFmt numFmtId="204" formatCode="_-* #,##0.00_-;&quot;₩&quot;&quot;₩&quot;\-* #,##0.00_-;_-* &quot;-&quot;??_-;_-@_-"/>
    <numFmt numFmtId="205" formatCode="_-&quot;₩&quot;* #,##0.00_-;&quot;₩&quot;&quot;₩&quot;\-&quot;₩&quot;* #,##0.00_-;_-&quot;₩&quot;* &quot;-&quot;??_-;_-@_-"/>
    <numFmt numFmtId="206" formatCode="&quot;₩&quot;#,##0.00;&quot;₩&quot;&quot;₩&quot;&quot;₩&quot;&quot;₩&quot;\-#,##0.00"/>
    <numFmt numFmtId="207" formatCode="_(* #,##0.0_);_(* \(#,##0.0\);_(* &quot;-&quot;??_);_(@_)"/>
    <numFmt numFmtId="208" formatCode="#,##0&quot; 원&quot;"/>
    <numFmt numFmtId="209" formatCode="yy&quot;₩&quot;/mm&quot;₩&quot;/dd"/>
    <numFmt numFmtId="210" formatCode="#,##0.00_ "/>
    <numFmt numFmtId="211" formatCode="#,##0_ ;[Red]\-#,##0\ "/>
    <numFmt numFmtId="212" formatCode="\ "/>
    <numFmt numFmtId="213" formatCode="\(#,##0.0000\)"/>
    <numFmt numFmtId="214" formatCode=";;;"/>
    <numFmt numFmtId="215" formatCode="&quot;₩&quot;#,##0;[Red]&quot;₩&quot;&quot;₩&quot;\-#,##0"/>
    <numFmt numFmtId="216" formatCode="_(&quot;$&quot;* #,##0_);_(&quot;$&quot;* \(#,##0\);_(&quot;$&quot;* &quot;-&quot;_);_(@_)"/>
    <numFmt numFmtId="217" formatCode="#,##0.000\ &quot;10공/㎥ &quot;"/>
    <numFmt numFmtId="218" formatCode="#,##0.00_);[Red]\(#,##0.00\)"/>
    <numFmt numFmtId="219" formatCode="#,##0.00\ &quot;a &quot;"/>
    <numFmt numFmtId="220" formatCode="#,##0.0###&quot;A㎥/h/대&quot;;\-#,##0.0#####&quot;A㎥/h/대&quot;"/>
    <numFmt numFmtId="221" formatCode="#,##0.0#&quot;CMH/대&quot;;\-#,##0.0#&quot;CMH/대&quot;"/>
    <numFmt numFmtId="222" formatCode="#,##0.0#&quot;CMM/대&quot;;\-#,##0.0#&quot;CMM/대&quot;"/>
    <numFmt numFmtId="223" formatCode="_ * #,##0_ ;_ * &quot;₩&quot;&quot;₩&quot;&quot;₩&quot;\-#,##0_ ;_ * &quot;-&quot;_ ;_ @_ "/>
    <numFmt numFmtId="224" formatCode="_ &quot;₩&quot;* #,##0.00_ ;_ &quot;₩&quot;* &quot;₩&quot;&quot;₩&quot;&quot;₩&quot;&quot;₩&quot;\-#,##0.00_ ;_ &quot;₩&quot;* &quot;-&quot;??_ ;_ @_ "/>
    <numFmt numFmtId="225" formatCode="#,##0.000\ &quot;EA &quot;"/>
    <numFmt numFmtId="226" formatCode="_-[$€-2]* #,##0.00_-;\-[$€-2]* #,##0.00_-;_-[$€-2]* &quot;-&quot;??_-"/>
    <numFmt numFmtId="227" formatCode="#,##0&quot;kcal/h&quot;;\-#,##0&quot;kcal/h&quot;"/>
    <numFmt numFmtId="228" formatCode="#,##0.000\ &quot;㎏ &quot;"/>
    <numFmt numFmtId="229" formatCode="#,##0.0###&quot;kg/h&quot;;\-#,##0.0#####&quot;kg/h&quot;"/>
    <numFmt numFmtId="230" formatCode="#,##0.0###&quot;kg/h/대&quot;;\-#,##0.0#####&quot;kg/h/대&quot;"/>
    <numFmt numFmtId="231" formatCode="#,##0.0###&quot;kg/대&quot;;\-#,##0.0#####&quot;kg/대&quot;"/>
    <numFmt numFmtId="232" formatCode="#,##0.0#&quot;kW/대&quot;;\-#,##0.0#&quot;kW/대&quot;"/>
    <numFmt numFmtId="233" formatCode="#,##0.00\ &quot;ℓ &quot;"/>
    <numFmt numFmtId="234" formatCode="&quot;SFr.&quot;#,##0.00;&quot;SFr.&quot;\-#,##0.00"/>
    <numFmt numFmtId="235" formatCode="#,##0.000\ &quot;m  &quot;"/>
    <numFmt numFmtId="236" formatCode="General&quot;m&quot;"/>
    <numFmt numFmtId="237" formatCode="#,##0.0##&quot;m&quot;;\-#,##0.0##&quot;m&quot;"/>
    <numFmt numFmtId="238" formatCode="#,##0.000\ &quot;㎡ &quot;"/>
    <numFmt numFmtId="239" formatCode="#,##0.000\ &quot;㎥ &quot;"/>
    <numFmt numFmtId="240" formatCode="#,##0.0###&quot;㎥/대&quot;;\-#,##0.0#####&quot;㎥/대&quot;"/>
    <numFmt numFmtId="241" formatCode="_-* #,##0.00\ &quot;Kc&quot;_-;\-* #,##0.00\ &quot;Kc&quot;_-;_-* &quot;-&quot;??\ &quot;Kc&quot;_-;_-@_-"/>
    <numFmt numFmtId="242" formatCode="General_)"/>
    <numFmt numFmtId="243" formatCode="#,##0;\-#,###;"/>
    <numFmt numFmtId="244" formatCode="#,##0&quot;£&quot;_);[Red]\(#,##0&quot;£&quot;\)"/>
    <numFmt numFmtId="245" formatCode="_*\ ??_-"/>
    <numFmt numFmtId="246" formatCode="0.0_)"/>
    <numFmt numFmtId="247" formatCode="#,##0.000\ &quot;ton &quot;"/>
    <numFmt numFmtId="248" formatCode="General&quot;ton/㎥&quot;"/>
    <numFmt numFmtId="249" formatCode="#,##0.0###&quot;Ton/set&quot;;\-#,##0.0#####&quot;Ton/대&quot;"/>
    <numFmt numFmtId="250" formatCode="#,##0.0###&quot;Ton/대&quot;;\-#,##0.0#####&quot;Ton/대&quot;"/>
    <numFmt numFmtId="251" formatCode="#,##0.0###&quot;Ton&quot;;\-#,##0.0#####&quot;Ton&quot;"/>
    <numFmt numFmtId="252" formatCode="#,##0.0###&quot;TPH/대&quot;;\-#,##0.0#####&quot;TPH/대&quot;"/>
    <numFmt numFmtId="253" formatCode="0_ "/>
    <numFmt numFmtId="254" formatCode="m\o\n\th\ d\,\ yyyy"/>
    <numFmt numFmtId="255" formatCode="#,##0.00\ &quot;개 &quot;"/>
    <numFmt numFmtId="256" formatCode="#,###\ &quot;개&quot;"/>
    <numFmt numFmtId="257" formatCode="#,##0.0\ &quot;개소 &quot;"/>
    <numFmt numFmtId="258" formatCode="#,##0.00&quot;?_);\(#,##0.00&quot;&quot;?&quot;\)"/>
    <numFmt numFmtId="259" formatCode="_-* #,##0.000_-;\-* #,##0.000_-;_-* &quot;-&quot;_-;_-@_-"/>
    <numFmt numFmtId="260" formatCode="_-* #,##0.0_-;\-* #,##0.0_-;_-* &quot;-&quot;_-;_-@_-"/>
    <numFmt numFmtId="261" formatCode="_-* #,##0.00_-;&quot;₩&quot;\!\-* #,##0.00_-;_-* &quot;-&quot;_-;_-@_-"/>
    <numFmt numFmtId="262" formatCode="0.0"/>
    <numFmt numFmtId="263" formatCode="#,###.00\ &quot;매 &quot;"/>
    <numFmt numFmtId="264" formatCode="0.000000"/>
    <numFmt numFmtId="265" formatCode="#,##0&quot;칸&quot;"/>
    <numFmt numFmtId="266" formatCode="_ * #,##0.00_ ;_ * &quot;₩&quot;&quot;₩&quot;&quot;₩&quot;\-#,##0.00_ ;_ * &quot;-&quot;??_ ;_ @_ "/>
    <numFmt numFmtId="267" formatCode="_ &quot;₩&quot;* #,##0_ ;_ &quot;₩&quot;* &quot;₩&quot;&quot;₩&quot;&quot;₩&quot;&quot;₩&quot;\-#,##0_ ;_ &quot;₩&quot;* &quot;-&quot;_ ;_ @_ "/>
    <numFmt numFmtId="268" formatCode="&quot;₩&quot;#,##0.00;&quot;₩&quot;&quot;₩&quot;&quot;₩&quot;&quot;₩&quot;&quot;₩&quot;\-#,##0.00"/>
    <numFmt numFmtId="269" formatCode="_ &quot;₩&quot;* #,##0.00_ ;_ &quot;₩&quot;* &quot;₩&quot;&quot;₩&quot;\-#,##0.00_ ;_ &quot;₩&quot;* &quot;-&quot;??_ ;_ @_ "/>
    <numFmt numFmtId="270" formatCode="&quot;(@&quot;#0.0&quot;)&quot;"/>
    <numFmt numFmtId="271" formatCode="_ &quot;₩&quot;* #,##0_ ;_ &quot;₩&quot;* &quot;₩&quot;\-#,##0_ ;_ &quot;₩&quot;* &quot;-&quot;_ ;_ @_ "/>
    <numFmt numFmtId="272" formatCode="&quot;  &quot;@"/>
    <numFmt numFmtId="273" formatCode="&quot;     &quot;@"/>
    <numFmt numFmtId="274" formatCode="#,##0.0000"/>
    <numFmt numFmtId="275" formatCode="_ * #,##0_ ;_ * &quot;₩&quot;&quot;₩&quot;&quot;₩&quot;&quot;₩&quot;\-#,##0_ ;_ * &quot;-&quot;_ ;_ @_ "/>
    <numFmt numFmtId="276" formatCode="_-&quot;$&quot;* #,##0_-;\-&quot;$&quot;* #,##0_-;_-&quot;$&quot;* &quot;-&quot;_-;_-@_-"/>
    <numFmt numFmtId="277" formatCode="_-&quot;$&quot;* #,##0.00_-;\-&quot;$&quot;* #,##0.00_-;_-&quot;$&quot;* &quot;-&quot;??_-;_-@_-"/>
    <numFmt numFmtId="278" formatCode="0.0%"/>
    <numFmt numFmtId="279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80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81" formatCode="mm&quot;월&quot;\ dd&quot;일&quot;"/>
    <numFmt numFmtId="282" formatCode="_-* #,##0.0_-;\-* #,##0.0_-;_-* &quot;-&quot;??_-;_-@_-"/>
    <numFmt numFmtId="283" formatCode="_-* #,##0_-;\-* #,##0_-;_-* &quot;-&quot;??_-;_-@_-"/>
    <numFmt numFmtId="284" formatCode="#,##0;&quot;-&quot;#,##0"/>
    <numFmt numFmtId="285" formatCode="_ &quot;₩&quot;\ * #,##0_ ;_ &quot;₩&quot;\ * \-#,##0_ ;_ &quot;₩&quot;\ * &quot;-&quot;_ ;_ @_ "/>
    <numFmt numFmtId="286" formatCode="_ &quot;₩&quot;\ * #,##0.00_ ;_ &quot;₩&quot;\ * \-#,##0.00_ ;_ &quot;₩&quot;\ * &quot;-&quot;??_ ;_ @_ "/>
    <numFmt numFmtId="287" formatCode="#,##0.0000;\(#,##0.0000\);\ &quot;-&quot;\ "/>
    <numFmt numFmtId="288" formatCode="&quot;$&quot;#,##0.00_);[Red]\(&quot;$&quot;#,##0.00\)"/>
    <numFmt numFmtId="289" formatCode="\$#.00"/>
    <numFmt numFmtId="290" formatCode="#,##0.0000\ ;\(#,##0.0000\)"/>
    <numFmt numFmtId="291" formatCode="&quot;$&quot;#,##0.00;;"/>
    <numFmt numFmtId="292" formatCode="#,##0.0;\(#,##0.0\);\ &quot;-&quot;\ "/>
    <numFmt numFmtId="293" formatCode="#.00"/>
    <numFmt numFmtId="294" formatCode="&quot;Fr.&quot;\ #,##0;[Red]&quot;Fr.&quot;\ \-#,##0"/>
    <numFmt numFmtId="295" formatCode="&quot;Fr.&quot;\ #,##0.00;[Red]&quot;Fr.&quot;\ \-#,##0.00"/>
    <numFmt numFmtId="296" formatCode="&quot;A$&quot;\ #,##0.0;&quot;$&quot;\-#,##0.0"/>
    <numFmt numFmtId="297" formatCode="&quot;$&quot;#,##0.00"/>
    <numFmt numFmtId="298" formatCode="%#.00"/>
    <numFmt numFmtId="299" formatCode="#,##0.000_ ;[Red]\-#,##0.000\ "/>
    <numFmt numFmtId="300" formatCode="&quot;STA.&quot;\ 0\+#00.00"/>
    <numFmt numFmtId="301" formatCode="#,##0.0_ ;[Red]\-#,##0.0\ "/>
    <numFmt numFmtId="302" formatCode="_(&quot;RM&quot;* #,##0.00_);_(&quot;RM&quot;* \(#,##0.00\);_(&quot;RM&quot;* &quot;-&quot;??_);_(@_)"/>
    <numFmt numFmtId="303" formatCode="&quot;US$&quot;#,##0_);\(&quot;US$&quot;#,##0\)"/>
    <numFmt numFmtId="304" formatCode="0_);\(0\)"/>
    <numFmt numFmtId="305" formatCode="&quot;US$&quot;#,##0_);[Red]\(&quot;US$&quot;#,##0\)"/>
    <numFmt numFmtId="306" formatCode="#,###,###.0"/>
    <numFmt numFmtId="307" formatCode="&quot;착수일로부터 &quot;##&quot;개월&quot;"/>
    <numFmt numFmtId="308" formatCode="0.000_);[Red]\(0.000\)"/>
  </numFmts>
  <fonts count="199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1"/>
      <name val="굴림"/>
      <family val="3"/>
      <charset val="129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1"/>
      <color indexed="10"/>
      <name val="굴림"/>
      <family val="3"/>
      <charset val="129"/>
    </font>
    <font>
      <sz val="11"/>
      <name val="굴림체"/>
      <family val="3"/>
      <charset val="129"/>
    </font>
    <font>
      <sz val="12"/>
      <name val="굴림체"/>
      <family val="3"/>
      <charset val="129"/>
    </font>
    <font>
      <sz val="12"/>
      <name val="바탕체"/>
      <family val="1"/>
      <charset val="129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0"/>
      <name val="MS Sans Serif"/>
      <family val="2"/>
    </font>
    <font>
      <u/>
      <sz val="12"/>
      <color indexed="36"/>
      <name val="바탕체"/>
      <family val="1"/>
      <charset val="129"/>
    </font>
    <font>
      <sz val="14"/>
      <name val="뼻뮝"/>
      <family val="1"/>
      <charset val="129"/>
    </font>
    <font>
      <sz val="1"/>
      <color indexed="0"/>
      <name val="Courier"/>
      <family val="3"/>
    </font>
    <font>
      <b/>
      <sz val="12"/>
      <color indexed="16"/>
      <name val="굴림체"/>
      <family val="3"/>
      <charset val="129"/>
    </font>
    <font>
      <sz val="10"/>
      <name val="명조"/>
      <family val="3"/>
      <charset val="129"/>
    </font>
    <font>
      <sz val="11"/>
      <name val="바탕체"/>
      <family val="1"/>
      <charset val="129"/>
    </font>
    <font>
      <b/>
      <sz val="10"/>
      <name val="Helv"/>
      <family val="2"/>
    </font>
    <font>
      <sz val="1"/>
      <color indexed="16"/>
      <name val="Courier"/>
      <family val="3"/>
    </font>
    <font>
      <b/>
      <sz val="12"/>
      <name val="Helv"/>
      <family val="2"/>
    </font>
    <font>
      <b/>
      <sz val="1"/>
      <color indexed="16"/>
      <name val="Courier"/>
      <family val="3"/>
    </font>
    <font>
      <b/>
      <sz val="11"/>
      <name val="Helv"/>
      <family val="2"/>
    </font>
    <font>
      <sz val="7"/>
      <name val="Small Fonts"/>
      <family val="2"/>
    </font>
    <font>
      <sz val="10"/>
      <name val="돋움체"/>
      <family val="3"/>
      <charset val="129"/>
    </font>
    <font>
      <b/>
      <u/>
      <sz val="13"/>
      <name val="굴림체"/>
      <family val="3"/>
      <charset val="129"/>
    </font>
    <font>
      <b/>
      <sz val="18"/>
      <color indexed="62"/>
      <name val="맑은 고딕"/>
      <family val="3"/>
      <charset val="129"/>
    </font>
    <font>
      <b/>
      <sz val="11"/>
      <color indexed="9"/>
      <name val="굴림"/>
      <family val="3"/>
      <charset val="129"/>
    </font>
    <font>
      <sz val="11"/>
      <color indexed="9"/>
      <name val="굴림"/>
      <family val="3"/>
      <charset val="129"/>
    </font>
    <font>
      <sz val="12"/>
      <name val="돋움"/>
      <family val="3"/>
      <charset val="129"/>
    </font>
    <font>
      <b/>
      <sz val="10"/>
      <name val="MS Sans Serif"/>
      <family val="2"/>
    </font>
    <font>
      <sz val="12"/>
      <color indexed="8"/>
      <name val="굴림체"/>
      <family val="3"/>
      <charset val="129"/>
    </font>
    <font>
      <sz val="10"/>
      <name val="바탕체"/>
      <family val="1"/>
      <charset val="129"/>
    </font>
    <font>
      <sz val="11"/>
      <name val="Times New Roman"/>
      <family val="1"/>
    </font>
    <font>
      <sz val="10"/>
      <name val="Helv"/>
      <family val="2"/>
    </font>
    <font>
      <sz val="10"/>
      <name val="굴림체"/>
      <family val="3"/>
      <charset val="129"/>
    </font>
    <font>
      <sz val="12"/>
      <name val="돋움체"/>
      <family val="3"/>
      <charset val="129"/>
    </font>
    <font>
      <sz val="11"/>
      <name val="ⓒoUAAA¨u"/>
      <family val="1"/>
      <charset val="129"/>
    </font>
    <font>
      <sz val="9"/>
      <name val="Arial"/>
      <family val="2"/>
    </font>
    <font>
      <sz val="11"/>
      <name val="￥i￠￢￠?o"/>
      <family val="3"/>
      <charset val="129"/>
    </font>
    <font>
      <sz val="12"/>
      <name val="Times New Roman"/>
      <family val="1"/>
    </font>
    <font>
      <sz val="10"/>
      <name val="Courier New"/>
      <family val="3"/>
    </font>
    <font>
      <sz val="12"/>
      <name val="Arial"/>
      <family val="2"/>
    </font>
    <font>
      <sz val="9"/>
      <name val="바탕체"/>
      <family val="1"/>
      <charset val="129"/>
    </font>
    <font>
      <sz val="12"/>
      <name val="ⓒoUAAA¨u"/>
      <family val="1"/>
      <charset val="129"/>
    </font>
    <font>
      <sz val="11"/>
      <color indexed="9"/>
      <name val="돋움"/>
      <family val="3"/>
      <charset val="129"/>
    </font>
    <font>
      <sz val="11"/>
      <color indexed="8"/>
      <name val="돋움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0"/>
      <name val="μ¸¿oA¼"/>
      <family val="3"/>
      <charset val="129"/>
    </font>
    <font>
      <sz val="11"/>
      <color indexed="16"/>
      <name val="돋움"/>
      <family val="3"/>
      <charset val="129"/>
    </font>
    <font>
      <sz val="12"/>
      <name val="System"/>
      <family val="2"/>
      <charset val="129"/>
    </font>
    <font>
      <sz val="8"/>
      <name val="¹UAAA¼"/>
      <family val="3"/>
      <charset val="129"/>
    </font>
    <font>
      <sz val="12"/>
      <name val="µ¸¿òÃ¼"/>
      <family val="3"/>
      <charset val="129"/>
    </font>
    <font>
      <sz val="10"/>
      <name val="¹UAAA¼"/>
      <family val="3"/>
      <charset val="129"/>
    </font>
    <font>
      <sz val="10"/>
      <name val="¹ÙÅÁÃ¼"/>
      <family val="1"/>
      <charset val="129"/>
    </font>
    <font>
      <sz val="11"/>
      <name val="μ¸¿o"/>
      <family val="3"/>
      <charset val="129"/>
    </font>
    <font>
      <sz val="11"/>
      <name val="µ¸¿ò"/>
      <family val="1"/>
      <charset val="129"/>
    </font>
    <font>
      <b/>
      <sz val="11"/>
      <color indexed="53"/>
      <name val="돋움"/>
      <family val="3"/>
      <charset val="129"/>
    </font>
    <font>
      <b/>
      <sz val="11"/>
      <color indexed="9"/>
      <name val="돋움"/>
      <family val="3"/>
      <charset val="129"/>
    </font>
    <font>
      <sz val="12"/>
      <color indexed="8"/>
      <name val="바탕체"/>
      <family val="1"/>
      <charset val="129"/>
    </font>
    <font>
      <sz val="10"/>
      <name val="MS Serif"/>
      <family val="1"/>
    </font>
    <font>
      <b/>
      <sz val="11"/>
      <color indexed="8"/>
      <name val="돋움"/>
      <family val="3"/>
      <charset val="129"/>
    </font>
    <font>
      <sz val="10"/>
      <color indexed="16"/>
      <name val="MS Serif"/>
      <family val="1"/>
    </font>
    <font>
      <u/>
      <sz val="12"/>
      <color indexed="36"/>
      <name val="???"/>
      <family val="1"/>
    </font>
    <font>
      <sz val="11"/>
      <color indexed="17"/>
      <name val="돋움"/>
      <family val="3"/>
      <charset val="129"/>
    </font>
    <font>
      <b/>
      <sz val="18"/>
      <name val="Arial"/>
      <family val="2"/>
    </font>
    <font>
      <b/>
      <sz val="11"/>
      <color indexed="62"/>
      <name val="돋움"/>
      <family val="3"/>
      <charset val="129"/>
    </font>
    <font>
      <u/>
      <sz val="12"/>
      <color indexed="12"/>
      <name val="???"/>
      <family val="1"/>
    </font>
    <font>
      <sz val="11"/>
      <color indexed="62"/>
      <name val="돋움"/>
      <family val="3"/>
      <charset val="129"/>
    </font>
    <font>
      <sz val="10"/>
      <name val="Times New Roman"/>
      <family val="1"/>
    </font>
    <font>
      <sz val="11"/>
      <color indexed="53"/>
      <name val="돋움"/>
      <family val="3"/>
      <charset val="129"/>
    </font>
    <font>
      <sz val="12"/>
      <name val="새굴림"/>
      <family val="1"/>
      <charset val="129"/>
    </font>
    <font>
      <b/>
      <i/>
      <sz val="12"/>
      <name val="Times New Roman"/>
      <family val="1"/>
    </font>
    <font>
      <sz val="11"/>
      <color indexed="60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9"/>
      <name val="돋움"/>
      <family val="3"/>
      <charset val="129"/>
    </font>
    <font>
      <b/>
      <sz val="8"/>
      <color indexed="8"/>
      <name val="Helv"/>
      <family val="2"/>
    </font>
    <font>
      <b/>
      <i/>
      <sz val="9"/>
      <name val="Times New Roman"/>
      <family val="1"/>
    </font>
    <font>
      <sz val="8"/>
      <name val="바탕체"/>
      <family val="1"/>
      <charset val="129"/>
    </font>
    <font>
      <sz val="11"/>
      <color indexed="10"/>
      <name val="돋움"/>
      <family val="3"/>
      <charset val="129"/>
    </font>
    <font>
      <sz val="10"/>
      <name val="Geneva"/>
      <family val="2"/>
    </font>
    <font>
      <i/>
      <outline/>
      <shadow/>
      <u/>
      <sz val="1"/>
      <color indexed="24"/>
      <name val="Courier"/>
      <family val="3"/>
    </font>
    <font>
      <sz val="12"/>
      <name val="명조"/>
      <family val="3"/>
      <charset val="129"/>
    </font>
    <font>
      <sz val="11"/>
      <name val="돋움체"/>
      <family val="3"/>
      <charset val="129"/>
    </font>
    <font>
      <b/>
      <sz val="14"/>
      <color indexed="12"/>
      <name val="바탕체"/>
      <family val="1"/>
      <charset val="129"/>
    </font>
    <font>
      <sz val="14"/>
      <name val="뼥?ⓒ"/>
      <family val="3"/>
      <charset val="129"/>
    </font>
    <font>
      <sz val="12"/>
      <name val="뼻뮝"/>
      <family val="1"/>
      <charset val="129"/>
    </font>
    <font>
      <b/>
      <sz val="12"/>
      <name val="돋움체"/>
      <family val="3"/>
      <charset val="129"/>
    </font>
    <font>
      <sz val="8"/>
      <name val="돋움체"/>
      <family val="3"/>
      <charset val="129"/>
    </font>
    <font>
      <vertAlign val="superscript"/>
      <sz val="12"/>
      <color indexed="8"/>
      <name val="굴림체"/>
      <family val="3"/>
      <charset val="129"/>
    </font>
    <font>
      <b/>
      <sz val="12"/>
      <color indexed="12"/>
      <name val="돋움체"/>
      <family val="3"/>
      <charset val="129"/>
    </font>
    <font>
      <sz val="10"/>
      <color indexed="12"/>
      <name val="굴림체"/>
      <family val="3"/>
      <charset val="129"/>
    </font>
    <font>
      <sz val="12"/>
      <color indexed="8"/>
      <name val="돋움체"/>
      <family val="3"/>
      <charset val="129"/>
    </font>
    <font>
      <sz val="17"/>
      <name val="바탕체"/>
      <family val="1"/>
      <charset val="129"/>
    </font>
    <font>
      <b/>
      <sz val="12"/>
      <color indexed="8"/>
      <name val="돋움체"/>
      <family val="3"/>
      <charset val="129"/>
    </font>
    <font>
      <sz val="10"/>
      <name val="굴림"/>
      <family val="3"/>
      <charset val="129"/>
    </font>
    <font>
      <b/>
      <sz val="9"/>
      <name val="굴림체"/>
      <family val="3"/>
      <charset val="129"/>
    </font>
    <font>
      <sz val="10"/>
      <name val="돋움"/>
      <family val="3"/>
      <charset val="129"/>
    </font>
    <font>
      <sz val="11"/>
      <name val="HY중고딕"/>
      <family val="1"/>
      <charset val="129"/>
    </font>
    <font>
      <sz val="10"/>
      <color indexed="10"/>
      <name val="HY중고딕"/>
      <family val="1"/>
      <charset val="129"/>
    </font>
    <font>
      <sz val="11"/>
      <color indexed="10"/>
      <name val="HY중고딕"/>
      <family val="1"/>
      <charset val="129"/>
    </font>
    <font>
      <sz val="10"/>
      <name val="HY중고딕"/>
      <family val="1"/>
      <charset val="129"/>
    </font>
    <font>
      <b/>
      <sz val="10"/>
      <name val="HY중고딕"/>
      <family val="1"/>
      <charset val="129"/>
    </font>
    <font>
      <sz val="11"/>
      <color indexed="8"/>
      <name val="HY중고딕"/>
      <family val="1"/>
      <charset val="129"/>
    </font>
    <font>
      <sz val="12"/>
      <name val="HY중고딕"/>
      <family val="1"/>
      <charset val="129"/>
    </font>
    <font>
      <b/>
      <u/>
      <sz val="18"/>
      <name val="HY중고딕"/>
      <family val="1"/>
      <charset val="129"/>
    </font>
    <font>
      <b/>
      <sz val="10"/>
      <color indexed="10"/>
      <name val="HY중고딕"/>
      <family val="1"/>
      <charset val="129"/>
    </font>
    <font>
      <sz val="11"/>
      <color theme="1"/>
      <name val="맑은 고딕"/>
      <family val="3"/>
      <charset val="129"/>
      <scheme val="minor"/>
    </font>
    <font>
      <sz val="9"/>
      <name val="굴림"/>
      <family val="3"/>
      <charset val="129"/>
    </font>
    <font>
      <sz val="8"/>
      <color indexed="8"/>
      <name val="Gulim"/>
      <family val="3"/>
      <charset val="129"/>
    </font>
    <font>
      <sz val="11"/>
      <color indexed="8"/>
      <name val="굴림"/>
      <family val="3"/>
      <charset val="129"/>
    </font>
    <font>
      <sz val="11"/>
      <color theme="0"/>
      <name val="맑은 고딕"/>
      <family val="3"/>
      <charset val="129"/>
      <scheme val="minor"/>
    </font>
    <font>
      <sz val="8"/>
      <name val="휴먼명조"/>
      <family val="3"/>
      <charset val="129"/>
    </font>
    <font>
      <b/>
      <sz val="11"/>
      <name val="돋움"/>
      <family val="3"/>
      <charset val="129"/>
    </font>
    <font>
      <b/>
      <sz val="8"/>
      <name val="Arial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b/>
      <i/>
      <sz val="11"/>
      <name val="Times New Roman"/>
      <family val="1"/>
    </font>
    <font>
      <b/>
      <sz val="10"/>
      <name val="Arial"/>
      <family val="2"/>
    </font>
    <font>
      <b/>
      <i/>
      <sz val="10"/>
      <name val="Times New Roman"/>
      <family val="1"/>
    </font>
    <font>
      <b/>
      <sz val="9"/>
      <color indexed="9"/>
      <name val="Arial"/>
      <family val="2"/>
    </font>
    <font>
      <b/>
      <sz val="15"/>
      <color indexed="62"/>
      <name val="돋움"/>
      <family val="3"/>
      <charset val="129"/>
    </font>
    <font>
      <b/>
      <sz val="13"/>
      <color indexed="62"/>
      <name val="돋움"/>
      <family val="3"/>
      <charset val="129"/>
    </font>
    <font>
      <sz val="10"/>
      <name val="Univers (WN)"/>
      <family val="2"/>
    </font>
    <font>
      <sz val="9.6"/>
      <name val="돋움"/>
      <family val="3"/>
      <charset val="129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b/>
      <sz val="8"/>
      <color indexed="32"/>
      <name val="Arial"/>
      <family val="2"/>
    </font>
    <font>
      <u/>
      <sz val="10"/>
      <color indexed="36"/>
      <name val="Arial"/>
      <family val="2"/>
    </font>
    <font>
      <sz val="10"/>
      <color indexed="18"/>
      <name val="가는으뜸체"/>
      <family val="1"/>
      <charset val="129"/>
    </font>
    <font>
      <b/>
      <sz val="10"/>
      <color indexed="18"/>
      <name val="휴먼SK태명조"/>
      <family val="3"/>
      <charset val="129"/>
    </font>
    <font>
      <b/>
      <sz val="11"/>
      <color indexed="10"/>
      <name val="굴림"/>
      <family val="3"/>
      <charset val="129"/>
    </font>
    <font>
      <sz val="11"/>
      <color indexed="20"/>
      <name val="굴림"/>
      <family val="3"/>
      <charset val="129"/>
    </font>
    <font>
      <sz val="11"/>
      <color indexed="8"/>
      <name val="굴림체"/>
      <family val="3"/>
      <charset val="129"/>
    </font>
    <font>
      <sz val="11"/>
      <color indexed="19"/>
      <name val="굴림"/>
      <family val="3"/>
      <charset val="129"/>
    </font>
    <font>
      <sz val="10"/>
      <name val="바탕"/>
      <family val="1"/>
      <charset val="129"/>
    </font>
    <font>
      <i/>
      <sz val="11"/>
      <color indexed="23"/>
      <name val="굴림"/>
      <family val="3"/>
      <charset val="129"/>
    </font>
    <font>
      <sz val="9"/>
      <color indexed="8"/>
      <name val="휴먼세명조"/>
      <family val="3"/>
      <charset val="129"/>
    </font>
    <font>
      <sz val="10"/>
      <color indexed="37"/>
      <name val="바탕"/>
      <family val="1"/>
      <charset val="129"/>
    </font>
    <font>
      <sz val="10"/>
      <name val="가는안상수체"/>
      <family val="3"/>
      <charset val="129"/>
    </font>
    <font>
      <b/>
      <sz val="11"/>
      <color indexed="8"/>
      <name val="굴림"/>
      <family val="3"/>
      <charset val="129"/>
    </font>
    <font>
      <sz val="10"/>
      <name val="궁서(English)"/>
      <family val="3"/>
      <charset val="129"/>
    </font>
    <font>
      <sz val="10"/>
      <color indexed="37"/>
      <name val="굴림"/>
      <family val="3"/>
      <charset val="129"/>
    </font>
    <font>
      <sz val="11"/>
      <color indexed="62"/>
      <name val="굴림"/>
      <family val="3"/>
      <charset val="129"/>
    </font>
    <font>
      <b/>
      <sz val="15"/>
      <color indexed="62"/>
      <name val="굴림"/>
      <family val="3"/>
      <charset val="129"/>
    </font>
    <font>
      <b/>
      <sz val="13"/>
      <color indexed="62"/>
      <name val="굴림"/>
      <family val="3"/>
      <charset val="129"/>
    </font>
    <font>
      <b/>
      <sz val="11"/>
      <color indexed="62"/>
      <name val="굴림"/>
      <family val="3"/>
      <charset val="129"/>
    </font>
    <font>
      <sz val="10"/>
      <color indexed="37"/>
      <name val="휴먼명조"/>
      <family val="3"/>
      <charset val="129"/>
    </font>
    <font>
      <b/>
      <sz val="10"/>
      <color indexed="24"/>
      <name val="휴먼세명조"/>
      <family val="3"/>
      <charset val="129"/>
    </font>
    <font>
      <b/>
      <u val="doubleAccounting"/>
      <sz val="15"/>
      <name val="휴먼태명조"/>
      <family val="3"/>
      <charset val="129"/>
    </font>
    <font>
      <sz val="20"/>
      <name val="솔체"/>
      <family val="1"/>
      <charset val="129"/>
    </font>
    <font>
      <sz val="11"/>
      <color indexed="17"/>
      <name val="굴림"/>
      <family val="3"/>
      <charset val="129"/>
    </font>
    <font>
      <sz val="11"/>
      <name val="가는으뜸체"/>
      <family val="1"/>
      <charset val="129"/>
    </font>
    <font>
      <sz val="10"/>
      <color indexed="12"/>
      <name val="돋움"/>
      <family val="3"/>
      <charset val="129"/>
    </font>
    <font>
      <b/>
      <sz val="11"/>
      <name val="휴먼머리견출명조"/>
      <family val="3"/>
      <charset val="129"/>
    </font>
    <font>
      <sz val="10"/>
      <name val="휴먼세명조"/>
      <family val="3"/>
      <charset val="129"/>
    </font>
    <font>
      <b/>
      <sz val="11"/>
      <color indexed="63"/>
      <name val="굴림"/>
      <family val="3"/>
      <charset val="129"/>
    </font>
    <font>
      <sz val="11"/>
      <color indexed="8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sz val="26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sz val="12"/>
      <color theme="3"/>
      <name val="맑은 고딕"/>
      <family val="3"/>
      <charset val="129"/>
      <scheme val="major"/>
    </font>
    <font>
      <sz val="12"/>
      <color indexed="12"/>
      <name val="맑은 고딕"/>
      <family val="3"/>
      <charset val="129"/>
      <scheme val="major"/>
    </font>
    <font>
      <b/>
      <u/>
      <sz val="14"/>
      <name val="맑은 고딕"/>
      <family val="3"/>
      <charset val="129"/>
      <scheme val="major"/>
    </font>
    <font>
      <b/>
      <sz val="14"/>
      <color theme="0"/>
      <name val="맑은 고딕"/>
      <family val="3"/>
      <charset val="129"/>
      <scheme val="major"/>
    </font>
    <font>
      <sz val="12"/>
      <color rgb="FF000000"/>
      <name val="바탕체"/>
      <family val="1"/>
      <charset val="129"/>
    </font>
    <font>
      <sz val="11"/>
      <color theme="0" tint="-0.14999847407452621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</font>
    <font>
      <b/>
      <sz val="14"/>
      <color rgb="FFFF0000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30"/>
      <name val="맑은 고딕"/>
      <family val="3"/>
      <charset val="129"/>
      <scheme val="major"/>
    </font>
    <font>
      <b/>
      <sz val="18"/>
      <color theme="0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sz val="14"/>
      <color theme="1"/>
      <name val="맑은 고딕"/>
      <family val="3"/>
      <charset val="129"/>
      <scheme val="major"/>
    </font>
    <font>
      <b/>
      <sz val="16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2"/>
      <color indexed="81"/>
      <name val="맑은 고딕"/>
      <family val="3"/>
      <charset val="129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4"/>
        <bgColor indexed="5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5"/>
        <bgColor indexed="2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gray0625">
        <fgColor indexed="11"/>
        <bgColor indexed="1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3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rgb="FFFFFF9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0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12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/>
      <bottom style="medium">
        <color indexed="9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4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auto="1"/>
      </right>
      <top style="hair">
        <color indexed="64"/>
      </top>
      <bottom/>
      <diagonal/>
    </border>
    <border>
      <left style="thin">
        <color indexed="64"/>
      </left>
      <right style="medium">
        <color auto="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auto="1"/>
      </right>
      <top/>
      <bottom style="hair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medium">
        <color auto="1"/>
      </bottom>
      <diagonal/>
    </border>
    <border>
      <left/>
      <right style="thin">
        <color theme="0"/>
      </right>
      <top style="medium">
        <color indexed="64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auto="1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hair">
        <color indexed="64"/>
      </right>
      <top/>
      <bottom/>
      <diagonal/>
    </border>
  </borders>
  <cellStyleXfs count="3386">
    <xf numFmtId="0" fontId="0" fillId="0" borderId="0"/>
    <xf numFmtId="212" fontId="15" fillId="0" borderId="0" applyFill="0" applyBorder="0" applyProtection="0"/>
    <xf numFmtId="0" fontId="37" fillId="0" borderId="0" applyNumberFormat="0" applyFill="0" applyBorder="0" applyAlignment="0" applyProtection="0"/>
    <xf numFmtId="0" fontId="18" fillId="0" borderId="1">
      <alignment horizontal="center"/>
    </xf>
    <xf numFmtId="213" fontId="38" fillId="0" borderId="2" applyFill="0" applyBorder="0" applyProtection="0">
      <alignment horizontal="right" vertical="center"/>
    </xf>
    <xf numFmtId="38" fontId="15" fillId="0" borderId="3">
      <alignment horizontal="right"/>
    </xf>
    <xf numFmtId="214" fontId="39" fillId="0" borderId="2">
      <alignment vertical="center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4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5" fontId="26" fillId="0" borderId="0">
      <protection locked="0"/>
    </xf>
    <xf numFmtId="0" fontId="41" fillId="0" borderId="0"/>
    <xf numFmtId="195" fontId="26" fillId="0" borderId="0">
      <protection locked="0"/>
    </xf>
    <xf numFmtId="195" fontId="26" fillId="0" borderId="0">
      <protection locked="0"/>
    </xf>
    <xf numFmtId="215" fontId="6" fillId="0" borderId="0" applyFont="0" applyFill="0" applyBorder="0" applyAlignment="0" applyProtection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2" fillId="0" borderId="0" applyFont="0" applyFill="0" applyBorder="0" applyAlignment="0" applyProtection="0"/>
    <xf numFmtId="176" fontId="4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76" fontId="43" fillId="0" borderId="0" applyFont="0" applyFill="0" applyBorder="0" applyAlignment="0" applyProtection="0"/>
    <xf numFmtId="0" fontId="9" fillId="0" borderId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5" fillId="0" borderId="0" applyFont="0" applyFill="0" applyBorder="0" applyAlignment="0" applyProtection="0"/>
    <xf numFmtId="0" fontId="44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3" fillId="0" borderId="0" applyFont="0" applyFill="0" applyBorder="0" applyAlignment="0" applyProtection="0"/>
    <xf numFmtId="0" fontId="15" fillId="0" borderId="0"/>
    <xf numFmtId="176" fontId="4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0" fontId="9" fillId="0" borderId="0"/>
    <xf numFmtId="21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3" fillId="0" borderId="0" applyFont="0" applyFill="0" applyBorder="0" applyAlignment="0" applyProtection="0"/>
    <xf numFmtId="0" fontId="6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41" fillId="0" borderId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6" fontId="43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3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3" fillId="0" borderId="0" applyFont="0" applyFill="0" applyBorder="0" applyAlignment="0" applyProtection="0"/>
    <xf numFmtId="0" fontId="9" fillId="0" borderId="0"/>
    <xf numFmtId="176" fontId="43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5" fontId="26" fillId="0" borderId="0">
      <protection locked="0"/>
    </xf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6" fillId="0" borderId="0"/>
    <xf numFmtId="0" fontId="45" fillId="0" borderId="0"/>
    <xf numFmtId="0" fontId="45" fillId="0" borderId="0"/>
    <xf numFmtId="0" fontId="9" fillId="0" borderId="0"/>
    <xf numFmtId="21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6" fillId="0" borderId="0"/>
    <xf numFmtId="0" fontId="9" fillId="0" borderId="0"/>
    <xf numFmtId="0" fontId="15" fillId="0" borderId="0" applyFont="0" applyFill="0" applyBorder="0" applyAlignment="0" applyProtection="0"/>
    <xf numFmtId="0" fontId="44" fillId="0" borderId="0"/>
    <xf numFmtId="176" fontId="43" fillId="0" borderId="0" applyFont="0" applyFill="0" applyBorder="0" applyAlignment="0" applyProtection="0"/>
    <xf numFmtId="0" fontId="9" fillId="0" borderId="0"/>
    <xf numFmtId="0" fontId="9" fillId="0" borderId="0"/>
    <xf numFmtId="0" fontId="41" fillId="0" borderId="0"/>
    <xf numFmtId="0" fontId="9" fillId="0" borderId="0"/>
    <xf numFmtId="176" fontId="43" fillId="0" borderId="0" applyFont="0" applyFill="0" applyBorder="0" applyAlignment="0" applyProtection="0"/>
    <xf numFmtId="0" fontId="9" fillId="0" borderId="0"/>
    <xf numFmtId="0" fontId="15" fillId="0" borderId="0"/>
    <xf numFmtId="176" fontId="4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5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76" fontId="43" fillId="0" borderId="0" applyFont="0" applyFill="0" applyBorder="0" applyAlignment="0" applyProtection="0"/>
    <xf numFmtId="0" fontId="44" fillId="0" borderId="0"/>
    <xf numFmtId="176" fontId="43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76" fontId="4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6" fontId="43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5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6" fontId="43" fillId="0" borderId="0" applyFont="0" applyFill="0" applyBorder="0" applyAlignment="0" applyProtection="0"/>
    <xf numFmtId="0" fontId="9" fillId="0" borderId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76" fontId="43" fillId="0" borderId="0" applyFont="0" applyFill="0" applyBorder="0" applyAlignment="0" applyProtection="0"/>
    <xf numFmtId="195" fontId="26" fillId="0" borderId="0">
      <protection locked="0"/>
    </xf>
    <xf numFmtId="0" fontId="9" fillId="0" borderId="0"/>
    <xf numFmtId="176" fontId="43" fillId="0" borderId="0" applyFont="0" applyFill="0" applyBorder="0" applyAlignment="0" applyProtection="0"/>
    <xf numFmtId="0" fontId="44" fillId="0" borderId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9" fillId="0" borderId="0"/>
    <xf numFmtId="176" fontId="43" fillId="0" borderId="0" applyFont="0" applyFill="0" applyBorder="0" applyAlignment="0" applyProtection="0"/>
    <xf numFmtId="0" fontId="15" fillId="0" borderId="0"/>
    <xf numFmtId="0" fontId="9" fillId="0" borderId="0"/>
    <xf numFmtId="176" fontId="43" fillId="0" borderId="0" applyFont="0" applyFill="0" applyBorder="0" applyAlignment="0" applyProtection="0"/>
    <xf numFmtId="0" fontId="9" fillId="0" borderId="0"/>
    <xf numFmtId="0" fontId="6" fillId="0" borderId="0"/>
    <xf numFmtId="176" fontId="4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215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6" fillId="0" borderId="0"/>
    <xf numFmtId="0" fontId="6" fillId="0" borderId="0"/>
    <xf numFmtId="176" fontId="43" fillId="0" borderId="0" applyFont="0" applyFill="0" applyBorder="0" applyAlignment="0" applyProtection="0"/>
    <xf numFmtId="0" fontId="46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47" fillId="0" borderId="0"/>
    <xf numFmtId="0" fontId="15" fillId="0" borderId="0" applyFont="0" applyFill="0" applyBorder="0" applyAlignment="0" applyProtection="0"/>
    <xf numFmtId="0" fontId="45" fillId="0" borderId="0"/>
    <xf numFmtId="3" fontId="48" fillId="0" borderId="4">
      <alignment horizontal="right" vertical="center"/>
    </xf>
    <xf numFmtId="216" fontId="9" fillId="0" borderId="0" applyFont="0" applyFill="0" applyBorder="0" applyAlignment="0" applyProtection="0"/>
    <xf numFmtId="3" fontId="48" fillId="0" borderId="4">
      <alignment horizontal="right" vertical="center"/>
    </xf>
    <xf numFmtId="217" fontId="39" fillId="0" borderId="5" applyBorder="0">
      <alignment vertical="center" wrapText="1"/>
    </xf>
    <xf numFmtId="0" fontId="6" fillId="0" borderId="0"/>
    <xf numFmtId="218" fontId="15" fillId="0" borderId="0">
      <protection locked="0"/>
    </xf>
    <xf numFmtId="2" fontId="48" fillId="0" borderId="4">
      <alignment horizontal="right" vertical="center"/>
    </xf>
    <xf numFmtId="0" fontId="15" fillId="0" borderId="6">
      <alignment horizontal="center"/>
    </xf>
    <xf numFmtId="2" fontId="48" fillId="0" borderId="4">
      <alignment horizontal="right" vertical="center"/>
    </xf>
    <xf numFmtId="0" fontId="49" fillId="0" borderId="0"/>
    <xf numFmtId="0" fontId="50" fillId="0" borderId="7">
      <alignment horizontal="center" vertical="center"/>
    </xf>
    <xf numFmtId="219" fontId="39" fillId="0" borderId="2">
      <alignment vertical="center"/>
    </xf>
    <xf numFmtId="218" fontId="15" fillId="0" borderId="0">
      <protection locked="0"/>
    </xf>
    <xf numFmtId="218" fontId="15" fillId="0" borderId="0">
      <protection locked="0"/>
    </xf>
    <xf numFmtId="0" fontId="51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1" fillId="0" borderId="0" applyNumberFormat="0" applyFont="0" applyBorder="0" applyAlignment="0">
      <alignment vertical="center"/>
    </xf>
    <xf numFmtId="176" fontId="13" fillId="0" borderId="8">
      <alignment horizontal="center" vertical="center"/>
    </xf>
    <xf numFmtId="218" fontId="15" fillId="0" borderId="0">
      <protection locked="0"/>
    </xf>
    <xf numFmtId="0" fontId="52" fillId="2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2" fillId="7" borderId="0" applyNumberFormat="0" applyBorder="0" applyAlignment="0" applyProtection="0"/>
    <xf numFmtId="0" fontId="52" fillId="2" borderId="0" applyNumberFormat="0" applyBorder="0" applyAlignment="0" applyProtection="0"/>
    <xf numFmtId="0" fontId="53" fillId="3" borderId="0" applyNumberFormat="0" applyBorder="0" applyAlignment="0" applyProtection="0"/>
    <xf numFmtId="0" fontId="53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12" borderId="0" applyNumberFormat="0" applyBorder="0" applyAlignment="0" applyProtection="0"/>
    <xf numFmtId="0" fontId="53" fillId="6" borderId="0" applyNumberFormat="0" applyBorder="0" applyAlignment="0" applyProtection="0"/>
    <xf numFmtId="0" fontId="53" fillId="13" borderId="0" applyNumberFormat="0" applyBorder="0" applyAlignment="0" applyProtection="0"/>
    <xf numFmtId="0" fontId="52" fillId="13" borderId="0" applyNumberFormat="0" applyBorder="0" applyAlignment="0" applyProtection="0"/>
    <xf numFmtId="218" fontId="15" fillId="0" borderId="0">
      <protection locked="0"/>
    </xf>
    <xf numFmtId="0" fontId="17" fillId="0" borderId="0">
      <protection locked="0"/>
    </xf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218" fontId="15" fillId="0" borderId="0">
      <protection locked="0"/>
    </xf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18" fillId="0" borderId="0"/>
    <xf numFmtId="220" fontId="38" fillId="0" borderId="2" applyFont="0" applyFill="0" applyBorder="0">
      <alignment horizontal="right" vertical="center"/>
    </xf>
    <xf numFmtId="218" fontId="15" fillId="0" borderId="0">
      <protection locked="0"/>
    </xf>
    <xf numFmtId="0" fontId="56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9" fillId="0" borderId="0"/>
    <xf numFmtId="0" fontId="6" fillId="0" borderId="0" applyFont="0" applyFill="0" applyBorder="0" applyAlignment="0" applyProtection="0"/>
    <xf numFmtId="0" fontId="57" fillId="14" borderId="0" applyNumberFormat="0" applyBorder="0" applyAlignment="0" applyProtection="0"/>
    <xf numFmtId="218" fontId="15" fillId="0" borderId="0">
      <protection locked="0"/>
    </xf>
    <xf numFmtId="0" fontId="58" fillId="0" borderId="0"/>
    <xf numFmtId="0" fontId="59" fillId="0" borderId="0"/>
    <xf numFmtId="0" fontId="60" fillId="0" borderId="0"/>
    <xf numFmtId="0" fontId="61" fillId="0" borderId="0"/>
    <xf numFmtId="0" fontId="62" fillId="0" borderId="0"/>
    <xf numFmtId="0" fontId="63" fillId="0" borderId="0"/>
    <xf numFmtId="0" fontId="55" fillId="0" borderId="0"/>
    <xf numFmtId="37" fontId="54" fillId="0" borderId="0"/>
    <xf numFmtId="0" fontId="64" fillId="0" borderId="0"/>
    <xf numFmtId="0" fontId="58" fillId="0" borderId="0"/>
    <xf numFmtId="0" fontId="55" fillId="0" borderId="0"/>
    <xf numFmtId="0" fontId="9" fillId="0" borderId="0"/>
    <xf numFmtId="0" fontId="6" fillId="0" borderId="0" applyFill="0" applyBorder="0" applyAlignment="0"/>
    <xf numFmtId="0" fontId="65" fillId="15" borderId="9" applyNumberFormat="0" applyAlignment="0" applyProtection="0"/>
    <xf numFmtId="0" fontId="25" fillId="0" borderId="0"/>
    <xf numFmtId="0" fontId="66" fillId="8" borderId="10" applyNumberFormat="0" applyAlignment="0" applyProtection="0"/>
    <xf numFmtId="221" fontId="67" fillId="0" borderId="2" applyFont="0" applyFill="0" applyBorder="0">
      <alignment horizontal="right" vertical="center"/>
    </xf>
    <xf numFmtId="222" fontId="38" fillId="0" borderId="2" applyFill="0" applyBorder="0" applyProtection="0">
      <alignment horizontal="right" vertical="center"/>
    </xf>
    <xf numFmtId="218" fontId="15" fillId="0" borderId="0">
      <protection locked="0"/>
    </xf>
    <xf numFmtId="195" fontId="26" fillId="0" borderId="0">
      <protection locked="0"/>
    </xf>
    <xf numFmtId="3" fontId="18" fillId="0" borderId="0" applyFont="0" applyFill="0" applyBorder="0" applyAlignment="0" applyProtection="0"/>
    <xf numFmtId="207" fontId="6" fillId="0" borderId="0"/>
    <xf numFmtId="4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68" fillId="0" borderId="0" applyNumberFormat="0" applyAlignment="0">
      <alignment horizontal="left"/>
    </xf>
    <xf numFmtId="0" fontId="42" fillId="0" borderId="0" applyFont="0" applyFill="0" applyBorder="0" applyAlignment="0" applyProtection="0"/>
    <xf numFmtId="195" fontId="26" fillId="0" borderId="0">
      <protection locked="0"/>
    </xf>
    <xf numFmtId="0" fontId="18" fillId="0" borderId="0" applyFont="0" applyFill="0" applyBorder="0" applyAlignment="0" applyProtection="0"/>
    <xf numFmtId="224" fontId="6" fillId="0" borderId="0"/>
    <xf numFmtId="0" fontId="9" fillId="0" borderId="0" applyFont="0" applyFill="0" applyBorder="0" applyAlignment="0" applyProtection="0"/>
    <xf numFmtId="194" fontId="6" fillId="0" borderId="0" applyFont="0" applyFill="0" applyBorder="0" applyAlignment="0" applyProtection="0"/>
    <xf numFmtId="208" fontId="15" fillId="0" borderId="0"/>
    <xf numFmtId="195" fontId="26" fillId="0" borderId="0">
      <protection locked="0"/>
    </xf>
    <xf numFmtId="209" fontId="6" fillId="0" borderId="0"/>
    <xf numFmtId="225" fontId="39" fillId="0" borderId="2">
      <alignment vertical="center"/>
    </xf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0" fontId="69" fillId="18" borderId="0" applyNumberFormat="0" applyBorder="0" applyAlignment="0" applyProtection="0"/>
    <xf numFmtId="0" fontId="70" fillId="0" borderId="0" applyNumberFormat="0" applyAlignment="0">
      <alignment horizontal="left"/>
    </xf>
    <xf numFmtId="226" fontId="31" fillId="0" borderId="0" applyFont="0" applyFill="0" applyBorder="0" applyAlignment="0" applyProtection="0"/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195" fontId="26" fillId="0" borderId="0"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2" fillId="9" borderId="0" applyNumberFormat="0" applyBorder="0" applyAlignment="0" applyProtection="0"/>
    <xf numFmtId="38" fontId="10" fillId="19" borderId="0" applyNumberFormat="0" applyBorder="0" applyAlignment="0" applyProtection="0"/>
    <xf numFmtId="3" fontId="39" fillId="0" borderId="11">
      <alignment horizontal="right" vertical="center"/>
    </xf>
    <xf numFmtId="4" fontId="39" fillId="0" borderId="11">
      <alignment horizontal="right" vertical="center"/>
    </xf>
    <xf numFmtId="0" fontId="27" fillId="0" borderId="0">
      <alignment horizontal="left"/>
    </xf>
    <xf numFmtId="0" fontId="11" fillId="0" borderId="12" applyNumberFormat="0" applyAlignment="0" applyProtection="0">
      <alignment horizontal="left" vertical="center"/>
    </xf>
    <xf numFmtId="0" fontId="11" fillId="0" borderId="13">
      <alignment horizontal="left" vertical="center"/>
    </xf>
    <xf numFmtId="0" fontId="7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74" fillId="0" borderId="14" applyNumberFormat="0" applyFill="0" applyAlignment="0" applyProtection="0"/>
    <xf numFmtId="0" fontId="74" fillId="0" borderId="0" applyNumberFormat="0" applyFill="0" applyBorder="0" applyAlignment="0" applyProtection="0"/>
    <xf numFmtId="195" fontId="28" fillId="0" borderId="0">
      <protection locked="0"/>
    </xf>
    <xf numFmtId="195" fontId="28" fillId="0" borderId="0">
      <protection locked="0"/>
    </xf>
    <xf numFmtId="0" fontId="9" fillId="20" borderId="15"/>
    <xf numFmtId="0" fontId="75" fillId="0" borderId="0" applyNumberFormat="0" applyFill="0" applyBorder="0" applyAlignment="0" applyProtection="0">
      <alignment vertical="top"/>
      <protection locked="0"/>
    </xf>
    <xf numFmtId="0" fontId="76" fillId="13" borderId="9" applyNumberFormat="0" applyAlignment="0" applyProtection="0"/>
    <xf numFmtId="10" fontId="10" fillId="21" borderId="2" applyNumberFormat="0" applyBorder="0" applyAlignment="0" applyProtection="0"/>
    <xf numFmtId="0" fontId="50" fillId="0" borderId="16" applyNumberFormat="0" applyBorder="0" applyAlignment="0"/>
    <xf numFmtId="227" fontId="14" fillId="0" borderId="17" applyFont="0" applyFill="0" applyBorder="0">
      <alignment horizontal="right" vertical="center"/>
    </xf>
    <xf numFmtId="228" fontId="39" fillId="0" borderId="2">
      <alignment vertical="center"/>
    </xf>
    <xf numFmtId="229" fontId="38" fillId="0" borderId="2" applyFill="0" applyBorder="0" applyProtection="0">
      <alignment horizontal="right" vertical="center"/>
    </xf>
    <xf numFmtId="230" fontId="38" fillId="0" borderId="2" applyFont="0" applyFill="0" applyBorder="0">
      <alignment horizontal="right" vertical="center"/>
    </xf>
    <xf numFmtId="231" fontId="14" fillId="0" borderId="2" applyFill="0" applyBorder="0" applyProtection="0">
      <alignment horizontal="right" vertical="center"/>
    </xf>
    <xf numFmtId="232" fontId="67" fillId="0" borderId="2" applyFont="0" applyFill="0" applyBorder="0">
      <alignment horizontal="right" vertical="center"/>
    </xf>
    <xf numFmtId="233" fontId="39" fillId="0" borderId="2">
      <alignment vertical="center"/>
    </xf>
    <xf numFmtId="234" fontId="42" fillId="0" borderId="18">
      <protection locked="0"/>
    </xf>
    <xf numFmtId="0" fontId="77" fillId="0" borderId="0" applyNumberFormat="0" applyFont="0" applyFill="0" applyBorder="0" applyProtection="0">
      <alignment horizontal="left" vertical="center"/>
    </xf>
    <xf numFmtId="0" fontId="78" fillId="0" borderId="19" applyNumberFormat="0" applyFill="0" applyAlignment="0" applyProtection="0"/>
    <xf numFmtId="235" fontId="39" fillId="0" borderId="2">
      <alignment horizontal="right" vertical="center"/>
    </xf>
    <xf numFmtId="236" fontId="79" fillId="0" borderId="0" applyFill="0" applyBorder="0" applyProtection="0">
      <alignment vertical="center"/>
    </xf>
    <xf numFmtId="236" fontId="79" fillId="0" borderId="0" applyFill="0" applyBorder="0" applyProtection="0">
      <alignment vertical="center"/>
    </xf>
    <xf numFmtId="236" fontId="79" fillId="0" borderId="0" applyFill="0" applyBorder="0" applyProtection="0">
      <alignment vertical="center"/>
    </xf>
    <xf numFmtId="237" fontId="14" fillId="0" borderId="17" applyFill="0">
      <alignment horizontal="right" vertical="center"/>
    </xf>
    <xf numFmtId="237" fontId="14" fillId="0" borderId="17" applyFill="0">
      <alignment horizontal="right" vertical="center"/>
    </xf>
    <xf numFmtId="237" fontId="14" fillId="0" borderId="17" applyFill="0">
      <alignment horizontal="right" vertical="center"/>
    </xf>
    <xf numFmtId="237" fontId="14" fillId="0" borderId="17" applyFill="0">
      <alignment horizontal="right" vertical="center"/>
    </xf>
    <xf numFmtId="237" fontId="14" fillId="0" borderId="17" applyFill="0">
      <alignment horizontal="right" vertical="center"/>
    </xf>
    <xf numFmtId="237" fontId="14" fillId="0" borderId="17" applyFill="0">
      <alignment horizontal="right" vertical="center"/>
    </xf>
    <xf numFmtId="237" fontId="14" fillId="0" borderId="17" applyFill="0">
      <alignment horizontal="right" vertical="center"/>
    </xf>
    <xf numFmtId="236" fontId="79" fillId="0" borderId="0" applyFill="0" applyBorder="0" applyProtection="0">
      <alignment vertical="center"/>
    </xf>
    <xf numFmtId="236" fontId="79" fillId="0" borderId="0" applyFill="0" applyBorder="0" applyProtection="0">
      <alignment vertical="center"/>
    </xf>
    <xf numFmtId="237" fontId="14" fillId="0" borderId="17" applyFill="0">
      <alignment horizontal="right" vertical="center"/>
    </xf>
    <xf numFmtId="236" fontId="79" fillId="0" borderId="0" applyFill="0" applyBorder="0" applyProtection="0">
      <alignment vertical="center"/>
    </xf>
    <xf numFmtId="238" fontId="39" fillId="0" borderId="2">
      <alignment vertical="center"/>
    </xf>
    <xf numFmtId="239" fontId="39" fillId="0" borderId="2">
      <alignment vertical="center"/>
    </xf>
    <xf numFmtId="240" fontId="38" fillId="0" borderId="2" applyFont="0" applyFill="0" applyBorder="0">
      <alignment horizontal="right" vertical="center"/>
    </xf>
    <xf numFmtId="241" fontId="9" fillId="0" borderId="0" applyFont="0" applyFill="0" applyBorder="0" applyAlignment="0" applyProtection="0"/>
    <xf numFmtId="242" fontId="80" fillId="0" borderId="0">
      <alignment horizontal="left"/>
    </xf>
    <xf numFmtId="0" fontId="14" fillId="0" borderId="0" applyFont="0" applyFill="0" applyBorder="0">
      <alignment vertical="center"/>
    </xf>
    <xf numFmtId="0" fontId="29" fillId="0" borderId="18"/>
    <xf numFmtId="231" fontId="14" fillId="0" borderId="2">
      <alignment horizontal="right" vertical="center"/>
    </xf>
    <xf numFmtId="0" fontId="81" fillId="22" borderId="0" applyNumberFormat="0" applyBorder="0" applyAlignment="0" applyProtection="0"/>
    <xf numFmtId="37" fontId="30" fillId="0" borderId="0"/>
    <xf numFmtId="0" fontId="6" fillId="0" borderId="0"/>
    <xf numFmtId="0" fontId="15" fillId="0" borderId="0"/>
    <xf numFmtId="0" fontId="9" fillId="0" borderId="0"/>
    <xf numFmtId="0" fontId="9" fillId="0" borderId="0"/>
    <xf numFmtId="0" fontId="6" fillId="6" borderId="20" applyNumberFormat="0" applyFont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5" fillId="0" borderId="21"/>
    <xf numFmtId="203" fontId="31" fillId="0" borderId="0">
      <alignment vertical="center"/>
    </xf>
    <xf numFmtId="0" fontId="82" fillId="15" borderId="22" applyNumberFormat="0" applyAlignment="0" applyProtection="0"/>
    <xf numFmtId="0" fontId="45" fillId="0" borderId="0"/>
    <xf numFmtId="195" fontId="26" fillId="0" borderId="0">
      <protection locked="0"/>
    </xf>
    <xf numFmtId="10" fontId="9" fillId="0" borderId="0" applyFont="0" applyFill="0" applyBorder="0" applyAlignment="0" applyProtection="0"/>
    <xf numFmtId="243" fontId="6" fillId="0" borderId="0">
      <protection locked="0"/>
    </xf>
    <xf numFmtId="244" fontId="9" fillId="0" borderId="0" applyNumberFormat="0" applyFill="0" applyBorder="0" applyAlignment="0" applyProtection="0">
      <alignment horizontal="left"/>
    </xf>
    <xf numFmtId="191" fontId="31" fillId="0" borderId="0">
      <alignment vertical="center"/>
    </xf>
    <xf numFmtId="0" fontId="33" fillId="0" borderId="0" applyNumberFormat="0" applyFill="0" applyBorder="0" applyAlignment="0" applyProtection="0"/>
    <xf numFmtId="245" fontId="83" fillId="0" borderId="23" applyFont="0" applyFill="0" applyBorder="0" applyAlignment="0" applyProtection="0">
      <alignment horizontal="center" vertical="center"/>
    </xf>
    <xf numFmtId="191" fontId="31" fillId="0" borderId="0">
      <alignment vertical="distributed"/>
    </xf>
    <xf numFmtId="0" fontId="29" fillId="0" borderId="0"/>
    <xf numFmtId="40" fontId="84" fillId="0" borderId="0" applyBorder="0">
      <alignment horizontal="right"/>
    </xf>
    <xf numFmtId="246" fontId="85" fillId="0" borderId="0">
      <alignment horizontal="center"/>
    </xf>
    <xf numFmtId="49" fontId="50" fillId="0" borderId="0" applyBorder="0">
      <alignment horizontal="right"/>
    </xf>
    <xf numFmtId="0" fontId="32" fillId="0" borderId="0" applyFill="0" applyBorder="0" applyProtection="0">
      <alignment horizontal="centerContinuous" vertical="center"/>
    </xf>
    <xf numFmtId="0" fontId="14" fillId="23" borderId="0" applyFill="0" applyBorder="0" applyProtection="0">
      <alignment horizontal="center" vertical="center"/>
    </xf>
    <xf numFmtId="247" fontId="39" fillId="0" borderId="2">
      <alignment vertical="center"/>
    </xf>
    <xf numFmtId="248" fontId="15" fillId="0" borderId="0" applyFill="0" applyBorder="0" applyProtection="0"/>
    <xf numFmtId="249" fontId="15" fillId="0" borderId="2" applyFont="0" applyFill="0" applyBorder="0" applyProtection="0">
      <alignment horizontal="right" vertical="center"/>
    </xf>
    <xf numFmtId="250" fontId="15" fillId="0" borderId="2" applyFont="0" applyFill="0" applyBorder="0">
      <alignment horizontal="right" vertical="center"/>
    </xf>
    <xf numFmtId="251" fontId="38" fillId="0" borderId="2" applyFont="0" applyFill="0" applyBorder="0">
      <alignment horizontal="right" vertical="center"/>
    </xf>
    <xf numFmtId="195" fontId="26" fillId="0" borderId="24">
      <protection locked="0"/>
    </xf>
    <xf numFmtId="252" fontId="38" fillId="0" borderId="2" applyFont="0" applyFill="0" applyBorder="0">
      <alignment horizontal="right" vertical="center"/>
    </xf>
    <xf numFmtId="0" fontId="86" fillId="0" borderId="6">
      <alignment horizontal="left"/>
    </xf>
    <xf numFmtId="0" fontId="87" fillId="0" borderId="0" applyNumberFormat="0" applyFill="0" applyBorder="0" applyAlignment="0" applyProtection="0"/>
    <xf numFmtId="0" fontId="88" fillId="0" borderId="0" applyNumberFormat="0" applyFont="0" applyFill="0" applyBorder="0" applyProtection="0">
      <alignment horizontal="center" vertical="center" wrapText="1"/>
    </xf>
    <xf numFmtId="254" fontId="89" fillId="0" borderId="0">
      <protection locked="0"/>
    </xf>
    <xf numFmtId="49" fontId="39" fillId="0" borderId="2">
      <alignment horizontal="center" vertical="center"/>
    </xf>
    <xf numFmtId="255" fontId="39" fillId="0" borderId="2">
      <alignment vertical="center"/>
    </xf>
    <xf numFmtId="256" fontId="39" fillId="0" borderId="2">
      <alignment vertical="center"/>
    </xf>
    <xf numFmtId="256" fontId="39" fillId="0" borderId="2">
      <alignment vertical="center"/>
    </xf>
    <xf numFmtId="257" fontId="39" fillId="0" borderId="2">
      <alignment vertical="center"/>
    </xf>
    <xf numFmtId="3" fontId="36" fillId="0" borderId="25" applyFill="0" applyBorder="0" applyAlignment="0" applyProtection="0">
      <alignment horizontal="centerContinuous" vertical="center"/>
    </xf>
    <xf numFmtId="194" fontId="15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90" fillId="0" borderId="0"/>
    <xf numFmtId="0" fontId="91" fillId="0" borderId="26" applyBorder="0">
      <alignment horizontal="distributed"/>
      <protection locked="0"/>
    </xf>
    <xf numFmtId="37" fontId="38" fillId="0" borderId="2" applyFont="0" applyFill="0" applyBorder="0">
      <alignment vertical="center"/>
    </xf>
    <xf numFmtId="258" fontId="15" fillId="0" borderId="0">
      <protection locked="0"/>
    </xf>
    <xf numFmtId="0" fontId="17" fillId="0" borderId="0">
      <protection locked="0"/>
    </xf>
    <xf numFmtId="3" fontId="18" fillId="0" borderId="27">
      <alignment horizontal="center"/>
    </xf>
    <xf numFmtId="3" fontId="7" fillId="0" borderId="28" applyNumberFormat="0" applyFill="0" applyBorder="0" applyProtection="0">
      <alignment horizontal="center" vertical="center"/>
    </xf>
    <xf numFmtId="190" fontId="6" fillId="0" borderId="0" applyFill="0" applyBorder="0">
      <alignment horizontal="center" vertical="center"/>
    </xf>
    <xf numFmtId="180" fontId="6" fillId="0" borderId="29" applyFill="0" applyBorder="0">
      <alignment horizontal="center" vertical="center"/>
      <protection locked="0"/>
    </xf>
    <xf numFmtId="179" fontId="6" fillId="0" borderId="16" applyFill="0" applyBorder="0">
      <alignment horizontal="center"/>
      <protection locked="0"/>
    </xf>
    <xf numFmtId="259" fontId="6" fillId="0" borderId="16" applyFill="0" applyBorder="0">
      <alignment horizontal="center"/>
      <protection locked="0"/>
    </xf>
    <xf numFmtId="193" fontId="6" fillId="0" borderId="30">
      <alignment horizontal="center"/>
      <protection locked="0"/>
    </xf>
    <xf numFmtId="260" fontId="6" fillId="0" borderId="30">
      <alignment horizontal="center"/>
      <protection locked="0"/>
    </xf>
    <xf numFmtId="261" fontId="6" fillId="0" borderId="30">
      <alignment horizontal="center"/>
      <protection locked="0"/>
    </xf>
    <xf numFmtId="210" fontId="6" fillId="0" borderId="30">
      <alignment horizontal="center"/>
      <protection locked="0"/>
    </xf>
    <xf numFmtId="262" fontId="6" fillId="0" borderId="5" applyFill="0" applyBorder="0">
      <alignment horizontal="center" vertical="center"/>
      <protection locked="0"/>
    </xf>
    <xf numFmtId="0" fontId="17" fillId="0" borderId="0">
      <protection locked="0"/>
    </xf>
    <xf numFmtId="0" fontId="92" fillId="0" borderId="0" applyProtection="0"/>
    <xf numFmtId="0" fontId="24" fillId="0" borderId="0" applyFont="0"/>
    <xf numFmtId="0" fontId="19" fillId="0" borderId="0" applyNumberFormat="0" applyFill="0" applyBorder="0" applyAlignment="0" applyProtection="0">
      <alignment vertical="top"/>
      <protection locked="0"/>
    </xf>
    <xf numFmtId="40" fontId="93" fillId="0" borderId="0" applyFont="0" applyFill="0" applyBorder="0" applyAlignment="0" applyProtection="0"/>
    <xf numFmtId="38" fontId="93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15" fillId="0" borderId="0"/>
    <xf numFmtId="263" fontId="39" fillId="0" borderId="0">
      <alignment vertical="center"/>
    </xf>
    <xf numFmtId="263" fontId="39" fillId="0" borderId="0">
      <alignment vertical="center"/>
    </xf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39" fontId="38" fillId="0" borderId="2" applyFont="0" applyFill="0" applyBorder="0">
      <alignment horizontal="right" vertic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5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9" fontId="13" fillId="23" borderId="0" applyFill="0" applyBorder="0" applyProtection="0">
      <alignment horizontal="right"/>
    </xf>
    <xf numFmtId="10" fontId="13" fillId="0" borderId="0" applyFill="0" applyBorder="0" applyProtection="0">
      <alignment horizontal="right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0" fontId="94" fillId="0" borderId="0"/>
    <xf numFmtId="0" fontId="6" fillId="0" borderId="31" applyBorder="0"/>
    <xf numFmtId="49" fontId="91" fillId="0" borderId="32" applyFill="0" applyBorder="0">
      <alignment horizontal="center" vertical="center"/>
      <protection locked="0"/>
    </xf>
    <xf numFmtId="0" fontId="50" fillId="0" borderId="0" applyNumberFormat="0" applyFont="0" applyFill="0" applyBorder="0" applyProtection="0">
      <alignment horizontal="centerContinuous" vertical="center"/>
    </xf>
    <xf numFmtId="0" fontId="50" fillId="0" borderId="0" applyNumberFormat="0" applyFont="0" applyFill="0" applyBorder="0" applyProtection="0">
      <alignment horizontal="centerContinuous" vertical="center"/>
    </xf>
    <xf numFmtId="253" fontId="50" fillId="0" borderId="0" applyNumberFormat="0" applyFont="0" applyFill="0" applyBorder="0" applyProtection="0">
      <alignment horizontal="centerContinuous" vertical="center"/>
    </xf>
    <xf numFmtId="264" fontId="8" fillId="0" borderId="33" applyNumberFormat="0" applyBorder="0" applyAlignment="0"/>
    <xf numFmtId="0" fontId="95" fillId="0" borderId="0" applyProtection="0">
      <alignment vertical="center"/>
      <protection locked="0"/>
    </xf>
    <xf numFmtId="0" fontId="90" fillId="0" borderId="34"/>
    <xf numFmtId="4" fontId="90" fillId="0" borderId="31"/>
    <xf numFmtId="265" fontId="6" fillId="0" borderId="31"/>
    <xf numFmtId="0" fontId="6" fillId="0" borderId="31"/>
    <xf numFmtId="0" fontId="96" fillId="0" borderId="0">
      <alignment vertical="center"/>
    </xf>
    <xf numFmtId="1" fontId="50" fillId="0" borderId="0" applyFont="0" applyFill="0" applyBorder="0" applyProtection="0">
      <alignment horizontal="centerContinuous" vertical="center"/>
    </xf>
    <xf numFmtId="196" fontId="22" fillId="0" borderId="0">
      <alignment vertical="center"/>
    </xf>
    <xf numFmtId="0" fontId="50" fillId="0" borderId="0" applyFont="0" applyFill="0" applyBorder="0" applyProtection="0">
      <alignment horizontal="centerContinuous" vertical="center"/>
    </xf>
    <xf numFmtId="179" fontId="50" fillId="0" borderId="0" applyFont="0" applyFill="0" applyBorder="0" applyProtection="0">
      <alignment horizontal="centerContinuous"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9" fillId="0" borderId="0"/>
    <xf numFmtId="266" fontId="6" fillId="0" borderId="0" applyFont="0" applyFill="0" applyBorder="0" applyAlignment="0" applyProtection="0"/>
    <xf numFmtId="26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176" fontId="6" fillId="0" borderId="0" applyFont="0" applyFill="0" applyBorder="0" applyAlignment="0" applyProtection="0"/>
    <xf numFmtId="268" fontId="8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9" fillId="0" borderId="0"/>
    <xf numFmtId="176" fontId="6" fillId="0" borderId="0" applyFont="0" applyFill="0" applyBorder="0" applyAlignment="0" applyProtection="0"/>
    <xf numFmtId="17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69" fontId="8" fillId="0" borderId="0" applyFont="0" applyFill="0" applyBorder="0" applyAlignment="0" applyProtection="0"/>
    <xf numFmtId="270" fontId="8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70" fontId="8" fillId="0" borderId="0" applyFont="0" applyFill="0" applyBorder="0" applyAlignment="0" applyProtection="0"/>
    <xf numFmtId="176" fontId="43" fillId="0" borderId="0" applyFont="0" applyFill="0" applyBorder="0" applyAlignment="0" applyProtection="0"/>
    <xf numFmtId="27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66" fontId="6" fillId="0" borderId="0" applyFont="0" applyFill="0" applyBorder="0" applyAlignment="0" applyProtection="0"/>
    <xf numFmtId="267" fontId="8" fillId="0" borderId="0" applyFont="0" applyFill="0" applyBorder="0" applyAlignment="0" applyProtection="0"/>
    <xf numFmtId="266" fontId="6" fillId="0" borderId="0" applyFont="0" applyFill="0" applyBorder="0" applyAlignment="0" applyProtection="0"/>
    <xf numFmtId="0" fontId="97" fillId="0" borderId="13" applyFill="0" applyBorder="0">
      <alignment horizontal="left" vertical="center"/>
    </xf>
    <xf numFmtId="0" fontId="23" fillId="0" borderId="17"/>
    <xf numFmtId="0" fontId="98" fillId="0" borderId="32" applyBorder="0">
      <alignment horizontal="distributed" vertical="center"/>
      <protection locked="0"/>
    </xf>
    <xf numFmtId="0" fontId="39" fillId="0" borderId="35">
      <alignment vertical="center"/>
    </xf>
    <xf numFmtId="272" fontId="39" fillId="0" borderId="2" applyBorder="0">
      <alignment vertical="center"/>
    </xf>
    <xf numFmtId="273" fontId="39" fillId="0" borderId="2" applyBorder="0">
      <alignment horizontal="left" vertical="center"/>
    </xf>
    <xf numFmtId="274" fontId="38" fillId="0" borderId="2" applyFill="0">
      <alignment horizontal="right" vertical="center"/>
    </xf>
    <xf numFmtId="0" fontId="99" fillId="0" borderId="0">
      <alignment vertical="center"/>
    </xf>
    <xf numFmtId="0" fontId="50" fillId="0" borderId="0" applyNumberFormat="0" applyFont="0" applyFill="0" applyBorder="0" applyProtection="0">
      <alignment vertical="center"/>
    </xf>
    <xf numFmtId="0" fontId="47" fillId="0" borderId="0"/>
    <xf numFmtId="0" fontId="24" fillId="0" borderId="0" applyNumberFormat="0" applyBorder="0" applyAlignment="0">
      <alignment horizontal="centerContinuous" vertical="center"/>
    </xf>
    <xf numFmtId="4" fontId="17" fillId="0" borderId="0">
      <protection locked="0"/>
    </xf>
    <xf numFmtId="197" fontId="15" fillId="0" borderId="0">
      <protection locked="0"/>
    </xf>
    <xf numFmtId="0" fontId="45" fillId="0" borderId="0"/>
    <xf numFmtId="1" fontId="43" fillId="23" borderId="0" applyNumberFormat="0" applyFont="0" applyFill="0" applyBorder="0" applyAlignment="0">
      <alignment vertical="center"/>
    </xf>
    <xf numFmtId="1" fontId="100" fillId="23" borderId="0" applyNumberFormat="0" applyBorder="0" applyAlignment="0">
      <alignment vertical="center"/>
    </xf>
    <xf numFmtId="0" fontId="15" fillId="0" borderId="2">
      <alignment horizontal="distributed" vertical="center"/>
    </xf>
    <xf numFmtId="0" fontId="15" fillId="0" borderId="31">
      <alignment horizontal="distributed" vertical="top"/>
    </xf>
    <xf numFmtId="0" fontId="15" fillId="0" borderId="33">
      <alignment horizontal="distributed"/>
    </xf>
    <xf numFmtId="0" fontId="15" fillId="0" borderId="0"/>
    <xf numFmtId="0" fontId="101" fillId="0" borderId="0"/>
    <xf numFmtId="0" fontId="45" fillId="0" borderId="0"/>
    <xf numFmtId="0" fontId="15" fillId="0" borderId="0"/>
    <xf numFmtId="1" fontId="102" fillId="23" borderId="0" applyNumberFormat="0" applyFont="0" applyFill="0" applyBorder="0" applyAlignment="0">
      <alignment vertical="center"/>
    </xf>
    <xf numFmtId="41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5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96" fontId="103" fillId="0" borderId="0" applyFont="0" applyFill="0" applyBorder="0" applyAlignment="0" applyProtection="0">
      <alignment vertical="center"/>
    </xf>
    <xf numFmtId="195" fontId="21" fillId="0" borderId="0">
      <protection locked="0"/>
    </xf>
    <xf numFmtId="0" fontId="104" fillId="0" borderId="36"/>
    <xf numFmtId="0" fontId="6" fillId="0" borderId="0" applyFont="0" applyFill="0" applyBorder="0" applyAlignment="0" applyProtection="0"/>
    <xf numFmtId="176" fontId="15" fillId="0" borderId="0" applyNumberFormat="0" applyFont="0" applyFill="0" applyBorder="0" applyProtection="0">
      <alignment vertical="center"/>
    </xf>
    <xf numFmtId="275" fontId="9" fillId="0" borderId="2"/>
    <xf numFmtId="198" fontId="15" fillId="23" borderId="0" applyFill="0" applyBorder="0" applyProtection="0">
      <alignment horizontal="right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6" fillId="0" borderId="0" applyFont="0" applyFill="0" applyBorder="0" applyAlignment="0" applyProtection="0"/>
    <xf numFmtId="195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95" fontId="21" fillId="0" borderId="0">
      <protection locked="0"/>
    </xf>
    <xf numFmtId="0" fontId="15" fillId="0" borderId="0" applyFont="0" applyFill="0" applyBorder="0" applyAlignment="0" applyProtection="0"/>
    <xf numFmtId="204" fontId="15" fillId="0" borderId="0">
      <protection locked="0"/>
    </xf>
    <xf numFmtId="195" fontId="21" fillId="0" borderId="0">
      <protection locked="0"/>
    </xf>
    <xf numFmtId="0" fontId="105" fillId="0" borderId="36">
      <alignment horizontal="center" vertical="center"/>
    </xf>
    <xf numFmtId="0" fontId="105" fillId="0" borderId="36">
      <alignment horizontal="left" vertical="center"/>
    </xf>
    <xf numFmtId="0" fontId="105" fillId="0" borderId="36">
      <alignment vertical="center" textRotation="255"/>
    </xf>
    <xf numFmtId="0" fontId="21" fillId="0" borderId="0">
      <protection locked="0"/>
    </xf>
    <xf numFmtId="0" fontId="21" fillId="0" borderId="0">
      <protection locked="0"/>
    </xf>
    <xf numFmtId="0" fontId="115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3" fontId="43" fillId="0" borderId="2" applyFill="0" applyBorder="0" applyAlignment="0" applyProtection="0"/>
    <xf numFmtId="0" fontId="50" fillId="0" borderId="7">
      <alignment horizontal="center" vertical="center"/>
    </xf>
    <xf numFmtId="5" fontId="6" fillId="0" borderId="0" applyBorder="0"/>
    <xf numFmtId="0" fontId="17" fillId="0" borderId="37">
      <protection locked="0"/>
    </xf>
    <xf numFmtId="276" fontId="47" fillId="0" borderId="0" applyFont="0" applyFill="0" applyBorder="0" applyAlignment="0" applyProtection="0"/>
    <xf numFmtId="277" fontId="47" fillId="0" borderId="0" applyFont="0" applyFill="0" applyBorder="0" applyAlignment="0" applyProtection="0"/>
    <xf numFmtId="205" fontId="15" fillId="0" borderId="0">
      <protection locked="0"/>
    </xf>
    <xf numFmtId="206" fontId="15" fillId="0" borderId="0">
      <protection locked="0"/>
    </xf>
    <xf numFmtId="0" fontId="5" fillId="0" borderId="0">
      <alignment vertical="center"/>
    </xf>
    <xf numFmtId="0" fontId="5" fillId="0" borderId="0">
      <alignment vertical="center"/>
    </xf>
    <xf numFmtId="3" fontId="43" fillId="0" borderId="2"/>
    <xf numFmtId="24" fontId="18" fillId="0" borderId="0" applyFont="0" applyFill="0" applyBorder="0" applyAlignment="0" applyProtection="0"/>
    <xf numFmtId="279" fontId="18" fillId="0" borderId="0" applyNumberFormat="0" applyFont="0" applyFill="0" applyBorder="0" applyAlignment="0" applyProtection="0"/>
    <xf numFmtId="280" fontId="18" fillId="0" borderId="0" applyNumberFormat="0" applyFont="0" applyFill="0" applyBorder="0" applyAlignment="0" applyProtection="0"/>
    <xf numFmtId="279" fontId="18" fillId="0" borderId="0" applyNumberFormat="0" applyFont="0" applyFill="0" applyBorder="0" applyAlignment="0" applyProtection="0"/>
    <xf numFmtId="280" fontId="18" fillId="0" borderId="0" applyNumberFormat="0" applyFont="0" applyFill="0" applyBorder="0" applyAlignment="0" applyProtection="0"/>
    <xf numFmtId="262" fontId="6" fillId="0" borderId="0" applyFont="0" applyFill="0" applyBorder="0" applyAlignment="0" applyProtection="0">
      <alignment vertical="center"/>
    </xf>
    <xf numFmtId="40" fontId="15" fillId="0" borderId="28"/>
    <xf numFmtId="176" fontId="15" fillId="0" borderId="0" applyFont="0" applyFill="0" applyBorder="0" applyAlignment="0" applyProtection="0"/>
    <xf numFmtId="0" fontId="77" fillId="0" borderId="0"/>
    <xf numFmtId="0" fontId="9" fillId="0" borderId="0"/>
    <xf numFmtId="0" fontId="18" fillId="0" borderId="0"/>
    <xf numFmtId="0" fontId="18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9" fillId="0" borderId="0"/>
    <xf numFmtId="0" fontId="18" fillId="0" borderId="0"/>
    <xf numFmtId="0" fontId="18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9" fillId="0" borderId="0"/>
    <xf numFmtId="176" fontId="15" fillId="0" borderId="0" applyFont="0" applyFill="0" applyBorder="0" applyAlignment="0" applyProtection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7" fillId="0" borderId="0"/>
    <xf numFmtId="0" fontId="4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8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18" fillId="0" borderId="0"/>
    <xf numFmtId="0" fontId="77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77" fillId="0" borderId="0"/>
    <xf numFmtId="0" fontId="9" fillId="0" borderId="0"/>
    <xf numFmtId="0" fontId="9" fillId="0" borderId="0"/>
    <xf numFmtId="0" fontId="18" fillId="0" borderId="0"/>
    <xf numFmtId="0" fontId="77" fillId="0" borderId="0"/>
    <xf numFmtId="0" fontId="9" fillId="0" borderId="0"/>
    <xf numFmtId="0" fontId="15" fillId="0" borderId="0"/>
    <xf numFmtId="281" fontId="6" fillId="0" borderId="0" applyFont="0" applyFill="0" applyBorder="0" applyProtection="0">
      <alignment vertical="center"/>
    </xf>
    <xf numFmtId="282" fontId="6" fillId="0" borderId="0">
      <alignment vertical="center"/>
    </xf>
    <xf numFmtId="283" fontId="6" fillId="0" borderId="0" applyFont="0" applyFill="0" applyBorder="0" applyAlignment="0" applyProtection="0">
      <alignment vertical="center"/>
    </xf>
    <xf numFmtId="176" fontId="24" fillId="0" borderId="2">
      <alignment vertical="center"/>
    </xf>
    <xf numFmtId="9" fontId="6" fillId="0" borderId="0" applyFont="0" applyFill="0" applyBorder="0" applyAlignment="0" applyProtection="0"/>
    <xf numFmtId="3" fontId="43" fillId="0" borderId="2"/>
    <xf numFmtId="3" fontId="43" fillId="0" borderId="2"/>
    <xf numFmtId="176" fontId="6" fillId="0" borderId="2">
      <alignment vertical="center"/>
    </xf>
    <xf numFmtId="176" fontId="6" fillId="0" borderId="2">
      <alignment vertical="center"/>
    </xf>
    <xf numFmtId="176" fontId="24" fillId="0" borderId="2">
      <alignment vertical="center"/>
    </xf>
    <xf numFmtId="176" fontId="24" fillId="0" borderId="2">
      <alignment vertical="center"/>
    </xf>
    <xf numFmtId="176" fontId="24" fillId="0" borderId="2">
      <alignment vertical="center"/>
    </xf>
    <xf numFmtId="176" fontId="24" fillId="0" borderId="2">
      <alignment vertical="center"/>
    </xf>
    <xf numFmtId="176" fontId="6" fillId="0" borderId="2">
      <alignment vertical="center"/>
    </xf>
    <xf numFmtId="176" fontId="9" fillId="0" borderId="2">
      <alignment vertical="center"/>
    </xf>
    <xf numFmtId="176" fontId="6" fillId="0" borderId="2">
      <alignment vertical="center"/>
    </xf>
    <xf numFmtId="284" fontId="15" fillId="0" borderId="0">
      <alignment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3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2" fontId="48" fillId="0" borderId="4">
      <alignment horizontal="right" vertical="center"/>
    </xf>
    <xf numFmtId="0" fontId="115" fillId="34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8" fillId="35" borderId="0" applyNumberFormat="0" applyBorder="0" applyAlignment="0" applyProtection="0">
      <alignment vertical="center"/>
    </xf>
    <xf numFmtId="0" fontId="118" fillId="36" borderId="0" applyNumberFormat="0" applyBorder="0" applyAlignment="0" applyProtection="0">
      <alignment vertical="center"/>
    </xf>
    <xf numFmtId="0" fontId="118" fillId="37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118" fillId="39" borderId="0" applyNumberFormat="0" applyBorder="0" applyAlignment="0" applyProtection="0">
      <alignment vertical="center"/>
    </xf>
    <xf numFmtId="0" fontId="115" fillId="32" borderId="0" applyNumberFormat="0" applyBorder="0" applyAlignment="0" applyProtection="0">
      <alignment vertical="center"/>
    </xf>
    <xf numFmtId="0" fontId="118" fillId="37" borderId="0" applyNumberFormat="0" applyBorder="0" applyAlignment="0" applyProtection="0">
      <alignment vertical="center"/>
    </xf>
    <xf numFmtId="0" fontId="118" fillId="39" borderId="0" applyNumberFormat="0" applyBorder="0" applyAlignment="0" applyProtection="0">
      <alignment vertical="center"/>
    </xf>
    <xf numFmtId="0" fontId="118" fillId="36" borderId="0" applyNumberFormat="0" applyBorder="0" applyAlignment="0" applyProtection="0">
      <alignment vertical="center"/>
    </xf>
    <xf numFmtId="0" fontId="118" fillId="40" borderId="0" applyNumberFormat="0" applyBorder="0" applyAlignment="0" applyProtection="0">
      <alignment vertical="center"/>
    </xf>
    <xf numFmtId="0" fontId="118" fillId="41" borderId="0" applyNumberFormat="0" applyBorder="0" applyAlignment="0" applyProtection="0">
      <alignment vertical="center"/>
    </xf>
    <xf numFmtId="0" fontId="118" fillId="39" borderId="0" applyNumberFormat="0" applyBorder="0" applyAlignment="0" applyProtection="0">
      <alignment vertical="center"/>
    </xf>
    <xf numFmtId="0" fontId="118" fillId="37" borderId="0" applyNumberFormat="0" applyBorder="0" applyAlignment="0" applyProtection="0">
      <alignment vertical="center"/>
    </xf>
    <xf numFmtId="9" fontId="15" fillId="0" borderId="0">
      <protection locked="0"/>
    </xf>
    <xf numFmtId="0" fontId="119" fillId="30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180" fontId="120" fillId="0" borderId="2">
      <alignment vertical="center"/>
    </xf>
    <xf numFmtId="218" fontId="15" fillId="0" borderId="0">
      <protection locked="0"/>
    </xf>
    <xf numFmtId="218" fontId="15" fillId="0" borderId="0">
      <protection locked="0"/>
    </xf>
    <xf numFmtId="218" fontId="15" fillId="0" borderId="0">
      <protection locked="0"/>
    </xf>
    <xf numFmtId="0" fontId="55" fillId="0" borderId="0" applyFont="0" applyFill="0" applyBorder="0" applyAlignment="0" applyProtection="0"/>
    <xf numFmtId="285" fontId="63" fillId="0" borderId="0" applyFont="0" applyFill="0" applyBorder="0" applyAlignment="0" applyProtection="0"/>
    <xf numFmtId="0" fontId="6" fillId="0" borderId="0">
      <protection locked="0"/>
    </xf>
    <xf numFmtId="0" fontId="55" fillId="0" borderId="0" applyFont="0" applyFill="0" applyBorder="0" applyAlignment="0" applyProtection="0"/>
    <xf numFmtId="286" fontId="63" fillId="0" borderId="0" applyFont="0" applyFill="0" applyBorder="0" applyAlignment="0" applyProtection="0"/>
    <xf numFmtId="0" fontId="55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55" fillId="0" borderId="0" applyFont="0" applyFill="0" applyBorder="0" applyAlignment="0" applyProtection="0"/>
    <xf numFmtId="203" fontId="63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9" fillId="23" borderId="0" applyBorder="0" applyAlignment="0" applyProtection="0"/>
    <xf numFmtId="0" fontId="45" fillId="0" borderId="0"/>
    <xf numFmtId="49" fontId="122" fillId="19" borderId="0" applyBorder="0">
      <alignment horizontal="right"/>
    </xf>
    <xf numFmtId="218" fontId="15" fillId="0" borderId="0">
      <protection locked="0"/>
    </xf>
    <xf numFmtId="218" fontId="15" fillId="0" borderId="0">
      <protection locked="0"/>
    </xf>
    <xf numFmtId="218" fontId="15" fillId="0" borderId="0">
      <protection locked="0"/>
    </xf>
    <xf numFmtId="0" fontId="6" fillId="0" borderId="0" applyFill="0" applyBorder="0" applyAlignment="0"/>
    <xf numFmtId="0" fontId="123" fillId="0" borderId="0" applyNumberFormat="0" applyFill="0" applyBorder="0" applyAlignment="0" applyProtection="0">
      <alignment vertical="top"/>
      <protection locked="0"/>
    </xf>
    <xf numFmtId="0" fontId="122" fillId="26" borderId="2">
      <alignment horizontal="center"/>
    </xf>
    <xf numFmtId="0" fontId="124" fillId="44" borderId="105" applyNumberFormat="0" applyBorder="0" applyAlignment="0">
      <alignment horizontal="left" wrapText="1"/>
    </xf>
    <xf numFmtId="41" fontId="49" fillId="0" borderId="0" applyFont="0" applyFill="0" applyBorder="0" applyAlignment="0" applyProtection="0"/>
    <xf numFmtId="287" fontId="6" fillId="0" borderId="0"/>
    <xf numFmtId="287" fontId="6" fillId="0" borderId="0"/>
    <xf numFmtId="3" fontId="9" fillId="0" borderId="0" applyFont="0" applyFill="0" applyBorder="0" applyAlignment="0" applyProtection="0"/>
    <xf numFmtId="0" fontId="45" fillId="19" borderId="0"/>
    <xf numFmtId="0" fontId="125" fillId="19" borderId="0" applyNumberFormat="0" applyFill="0" applyBorder="0"/>
    <xf numFmtId="0" fontId="126" fillId="19" borderId="0" applyNumberFormat="0" applyFill="0" applyBorder="0"/>
    <xf numFmtId="0" fontId="127" fillId="19" borderId="0" applyNumberFormat="0" applyFill="0" applyBorder="0"/>
    <xf numFmtId="0" fontId="128" fillId="26" borderId="106" applyFont="0" applyBorder="0">
      <alignment horizontal="centerContinuous" vertical="center"/>
    </xf>
    <xf numFmtId="288" fontId="10" fillId="19" borderId="39" applyBorder="0"/>
    <xf numFmtId="0" fontId="49" fillId="0" borderId="0" applyFont="0" applyFill="0" applyBorder="0" applyAlignment="0" applyProtection="0"/>
    <xf numFmtId="289" fontId="17" fillId="0" borderId="0">
      <protection locked="0"/>
    </xf>
    <xf numFmtId="290" fontId="6" fillId="0" borderId="0"/>
    <xf numFmtId="290" fontId="6" fillId="0" borderId="0"/>
    <xf numFmtId="0" fontId="9" fillId="0" borderId="0"/>
    <xf numFmtId="254" fontId="17" fillId="0" borderId="0">
      <protection locked="0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1" borderId="107" applyBorder="0"/>
    <xf numFmtId="291" fontId="9" fillId="21" borderId="108" applyBorder="0">
      <alignment horizontal="center"/>
    </xf>
    <xf numFmtId="292" fontId="6" fillId="0" borderId="0"/>
    <xf numFmtId="292" fontId="6" fillId="0" borderId="0"/>
    <xf numFmtId="0" fontId="10" fillId="19" borderId="0"/>
    <xf numFmtId="293" fontId="17" fillId="0" borderId="0">
      <protection locked="0"/>
    </xf>
    <xf numFmtId="38" fontId="10" fillId="19" borderId="0" applyNumberFormat="0" applyBorder="0" applyAlignment="0" applyProtection="0"/>
    <xf numFmtId="0" fontId="129" fillId="0" borderId="0" applyAlignment="0">
      <alignment horizontal="right"/>
    </xf>
    <xf numFmtId="0" fontId="130" fillId="0" borderId="0"/>
    <xf numFmtId="0" fontId="131" fillId="0" borderId="0"/>
    <xf numFmtId="0" fontId="132" fillId="45" borderId="33" applyBorder="0" applyAlignment="0"/>
    <xf numFmtId="0" fontId="133" fillId="0" borderId="109" applyNumberFormat="0" applyFill="0" applyAlignment="0" applyProtection="0"/>
    <xf numFmtId="0" fontId="134" fillId="0" borderId="110" applyNumberFormat="0" applyFill="0" applyAlignment="0" applyProtection="0"/>
    <xf numFmtId="0" fontId="74" fillId="0" borderId="111" applyNumberFormat="0" applyFill="0" applyAlignment="0" applyProtection="0"/>
    <xf numFmtId="195" fontId="16" fillId="0" borderId="0">
      <protection locked="0"/>
    </xf>
    <xf numFmtId="195" fontId="16" fillId="0" borderId="0">
      <protection locked="0"/>
    </xf>
    <xf numFmtId="12" fontId="9" fillId="23" borderId="112" applyNumberFormat="0" applyBorder="0" applyAlignment="0" applyProtection="0">
      <alignment horizontal="center"/>
    </xf>
    <xf numFmtId="0" fontId="135" fillId="0" borderId="0" applyNumberFormat="0" applyFill="0" applyBorder="0" applyAlignment="0" applyProtection="0"/>
    <xf numFmtId="10" fontId="10" fillId="21" borderId="2" applyNumberFormat="0" applyBorder="0" applyAlignment="0" applyProtection="0"/>
    <xf numFmtId="0" fontId="76" fillId="13" borderId="9" applyNumberFormat="0" applyAlignment="0" applyProtection="0"/>
    <xf numFmtId="291" fontId="9" fillId="46" borderId="113" applyBorder="0">
      <alignment horizontal="center"/>
      <protection locked="0"/>
    </xf>
    <xf numFmtId="12" fontId="9" fillId="46" borderId="113" applyBorder="0">
      <alignment horizontal="center"/>
      <protection locked="0"/>
    </xf>
    <xf numFmtId="0" fontId="130" fillId="46" borderId="114">
      <alignment horizontal="center" vertical="center"/>
      <protection locked="0"/>
    </xf>
    <xf numFmtId="288" fontId="10" fillId="21" borderId="0" applyBorder="0">
      <protection locked="0"/>
    </xf>
    <xf numFmtId="15" fontId="10" fillId="21" borderId="0" applyBorder="0">
      <protection locked="0"/>
    </xf>
    <xf numFmtId="49" fontId="10" fillId="21" borderId="0" applyBorder="0">
      <protection locked="0"/>
    </xf>
    <xf numFmtId="49" fontId="10" fillId="21" borderId="5" applyNumberFormat="0" applyBorder="0"/>
    <xf numFmtId="0" fontId="45" fillId="21" borderId="113" applyBorder="0">
      <alignment horizontal="left"/>
    </xf>
    <xf numFmtId="0" fontId="45" fillId="46" borderId="0">
      <alignment horizontal="left"/>
    </xf>
    <xf numFmtId="38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294" fontId="18" fillId="0" borderId="0" applyFont="0" applyFill="0" applyBorder="0" applyAlignment="0" applyProtection="0"/>
    <xf numFmtId="295" fontId="18" fillId="0" borderId="0" applyFont="0" applyFill="0" applyBorder="0" applyAlignment="0" applyProtection="0"/>
    <xf numFmtId="0" fontId="6" fillId="0" borderId="0"/>
    <xf numFmtId="296" fontId="6" fillId="0" borderId="0"/>
    <xf numFmtId="296" fontId="6" fillId="0" borderId="0"/>
    <xf numFmtId="297" fontId="130" fillId="21" borderId="114">
      <alignment horizontal="center"/>
    </xf>
    <xf numFmtId="0" fontId="9" fillId="19" borderId="113" applyBorder="0">
      <alignment horizontal="center"/>
      <protection locked="0"/>
    </xf>
    <xf numFmtId="298" fontId="17" fillId="0" borderId="0">
      <protection locked="0"/>
    </xf>
    <xf numFmtId="0" fontId="80" fillId="19" borderId="0"/>
    <xf numFmtId="299" fontId="136" fillId="0" borderId="36">
      <alignment vertical="center"/>
    </xf>
    <xf numFmtId="0" fontId="77" fillId="0" borderId="0"/>
    <xf numFmtId="0" fontId="137" fillId="19" borderId="0"/>
    <xf numFmtId="0" fontId="77" fillId="0" borderId="0"/>
    <xf numFmtId="297" fontId="9" fillId="0" borderId="0"/>
    <xf numFmtId="49" fontId="138" fillId="19" borderId="0" applyBorder="0">
      <alignment horizontal="centerContinuous"/>
    </xf>
    <xf numFmtId="0" fontId="9" fillId="47" borderId="0"/>
    <xf numFmtId="300" fontId="83" fillId="0" borderId="36" applyFont="0" applyBorder="0">
      <alignment horizontal="center" vertical="center"/>
    </xf>
    <xf numFmtId="0" fontId="139" fillId="19" borderId="0" applyProtection="0">
      <alignment horizontal="centerContinuous" vertical="center"/>
      <protection hidden="1"/>
    </xf>
    <xf numFmtId="0" fontId="9" fillId="19" borderId="113" applyBorder="0">
      <alignment horizontal="center"/>
    </xf>
    <xf numFmtId="0" fontId="9" fillId="19" borderId="113" applyBorder="0">
      <alignment horizontal="center"/>
    </xf>
    <xf numFmtId="0" fontId="69" fillId="0" borderId="115" applyNumberFormat="0" applyFill="0" applyAlignment="0" applyProtection="0"/>
    <xf numFmtId="195" fontId="17" fillId="0" borderId="24">
      <protection locked="0"/>
    </xf>
    <xf numFmtId="288" fontId="122" fillId="19" borderId="0"/>
    <xf numFmtId="49" fontId="140" fillId="19" borderId="0" applyBorder="0">
      <alignment horizontal="right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189" fontId="142" fillId="0" borderId="36">
      <alignment vertical="center"/>
    </xf>
    <xf numFmtId="0" fontId="35" fillId="48" borderId="0" applyNumberFormat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9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35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188" fontId="143" fillId="0" borderId="36">
      <alignment vertical="center"/>
    </xf>
    <xf numFmtId="188" fontId="143" fillId="0" borderId="36">
      <alignment vertical="center"/>
    </xf>
    <xf numFmtId="0" fontId="144" fillId="52" borderId="9" applyNumberFormat="0" applyAlignment="0" applyProtection="0">
      <alignment vertical="center"/>
    </xf>
    <xf numFmtId="194" fontId="15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45" fillId="53" borderId="0" applyNumberFormat="0" applyBorder="0" applyAlignment="0" applyProtection="0">
      <alignment vertical="center"/>
    </xf>
    <xf numFmtId="0" fontId="17" fillId="0" borderId="0">
      <protection locked="0"/>
    </xf>
    <xf numFmtId="49" fontId="6" fillId="0" borderId="0" applyFont="0" applyFill="0" applyBorder="0" applyAlignment="0" applyProtection="0"/>
    <xf numFmtId="3" fontId="146" fillId="0" borderId="36" applyNumberFormat="0" applyAlignment="0">
      <alignment vertical="center"/>
    </xf>
    <xf numFmtId="0" fontId="17" fillId="0" borderId="0">
      <protection locked="0"/>
    </xf>
    <xf numFmtId="176" fontId="42" fillId="0" borderId="11">
      <alignment vertical="center"/>
    </xf>
    <xf numFmtId="0" fontId="6" fillId="37" borderId="20" applyNumberFormat="0" applyFont="0" applyAlignment="0" applyProtection="0">
      <alignment vertical="center"/>
    </xf>
    <xf numFmtId="301" fontId="136" fillId="0" borderId="36">
      <alignment horizontal="distributed" vertical="center"/>
    </xf>
    <xf numFmtId="218" fontId="15" fillId="0" borderId="0">
      <protection locked="0"/>
    </xf>
    <xf numFmtId="218" fontId="15" fillId="0" borderId="0">
      <protection locked="0"/>
    </xf>
    <xf numFmtId="218" fontId="15" fillId="0" borderId="0">
      <protection locked="0"/>
    </xf>
    <xf numFmtId="302" fontId="15" fillId="0" borderId="0" applyFont="0" applyFill="0" applyBorder="0" applyProtection="0">
      <alignment horizontal="center" vertical="center"/>
    </xf>
    <xf numFmtId="303" fontId="15" fillId="0" borderId="0" applyFont="0" applyFill="0" applyBorder="0" applyProtection="0">
      <alignment horizontal="center"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304" fontId="6" fillId="0" borderId="0" applyFont="0" applyFill="0" applyBorder="0" applyAlignment="0" applyProtection="0"/>
    <xf numFmtId="278" fontId="31" fillId="0" borderId="0" applyFont="0" applyFill="0" applyBorder="0" applyAlignment="0" applyProtection="0"/>
    <xf numFmtId="0" fontId="15" fillId="0" borderId="116"/>
    <xf numFmtId="0" fontId="147" fillId="40" borderId="0" applyNumberFormat="0" applyBorder="0" applyAlignment="0" applyProtection="0">
      <alignment vertical="center"/>
    </xf>
    <xf numFmtId="0" fontId="6" fillId="0" borderId="0"/>
    <xf numFmtId="0" fontId="105" fillId="19" borderId="117">
      <alignment horizontal="distributed" vertical="center"/>
    </xf>
    <xf numFmtId="0" fontId="31" fillId="0" borderId="0" applyNumberFormat="0" applyFont="0" applyFill="0" applyBorder="0" applyProtection="0">
      <alignment horizontal="centerContinuous" vertical="center"/>
    </xf>
    <xf numFmtId="180" fontId="148" fillId="0" borderId="36">
      <alignment vertical="center"/>
    </xf>
    <xf numFmtId="0" fontId="149" fillId="0" borderId="0" applyNumberFormat="0" applyFill="0" applyBorder="0" applyAlignment="0" applyProtection="0">
      <alignment vertical="center"/>
    </xf>
    <xf numFmtId="0" fontId="34" fillId="54" borderId="10" applyNumberFormat="0" applyAlignment="0" applyProtection="0">
      <alignment vertical="center"/>
    </xf>
    <xf numFmtId="253" fontId="150" fillId="0" borderId="118">
      <alignment vertical="center"/>
    </xf>
    <xf numFmtId="211" fontId="151" fillId="0" borderId="119">
      <alignment vertical="center"/>
    </xf>
    <xf numFmtId="0" fontId="96" fillId="0" borderId="0">
      <alignment vertical="center"/>
    </xf>
    <xf numFmtId="41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5" fillId="0" borderId="0"/>
    <xf numFmtId="0" fontId="152" fillId="0" borderId="36">
      <alignment vertical="center"/>
    </xf>
    <xf numFmtId="0" fontId="12" fillId="0" borderId="120" applyNumberFormat="0" applyFill="0" applyAlignment="0" applyProtection="0">
      <alignment vertical="center"/>
    </xf>
    <xf numFmtId="0" fontId="153" fillId="0" borderId="121" applyNumberFormat="0" applyFill="0" applyAlignment="0" applyProtection="0">
      <alignment vertical="center"/>
    </xf>
    <xf numFmtId="284" fontId="154" fillId="0" borderId="0" applyFont="0" applyFill="0" applyBorder="0" applyAlignment="0" applyProtection="0"/>
    <xf numFmtId="301" fontId="155" fillId="0" borderId="122">
      <alignment vertical="center"/>
    </xf>
    <xf numFmtId="301" fontId="116" fillId="0" borderId="36">
      <alignment vertical="center"/>
    </xf>
    <xf numFmtId="0" fontId="156" fillId="40" borderId="9" applyNumberFormat="0" applyAlignment="0" applyProtection="0">
      <alignment vertical="center"/>
    </xf>
    <xf numFmtId="4" fontId="17" fillId="0" borderId="0">
      <protection locked="0"/>
    </xf>
    <xf numFmtId="197" fontId="15" fillId="0" borderId="0">
      <protection locked="0"/>
    </xf>
    <xf numFmtId="0" fontId="155" fillId="0" borderId="118">
      <alignment vertical="center"/>
    </xf>
    <xf numFmtId="0" fontId="157" fillId="0" borderId="123" applyNumberFormat="0" applyFill="0" applyAlignment="0" applyProtection="0">
      <alignment vertical="center"/>
    </xf>
    <xf numFmtId="0" fontId="158" fillId="0" borderId="124" applyNumberFormat="0" applyFill="0" applyAlignment="0" applyProtection="0">
      <alignment vertical="center"/>
    </xf>
    <xf numFmtId="0" fontId="159" fillId="0" borderId="125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01" fontId="160" fillId="0" borderId="36">
      <alignment vertical="center"/>
    </xf>
    <xf numFmtId="301" fontId="161" fillId="0" borderId="36">
      <alignment vertical="center"/>
    </xf>
    <xf numFmtId="301" fontId="161" fillId="0" borderId="36">
      <alignment vertical="center"/>
    </xf>
    <xf numFmtId="301" fontId="161" fillId="0" borderId="36">
      <alignment vertical="center"/>
    </xf>
    <xf numFmtId="0" fontId="162" fillId="0" borderId="0">
      <alignment vertical="center"/>
    </xf>
    <xf numFmtId="301" fontId="163" fillId="0" borderId="36">
      <alignment vertical="center"/>
    </xf>
    <xf numFmtId="0" fontId="164" fillId="39" borderId="0" applyNumberFormat="0" applyBorder="0" applyAlignment="0" applyProtection="0">
      <alignment vertical="center"/>
    </xf>
    <xf numFmtId="301" fontId="165" fillId="0" borderId="36">
      <alignment vertical="center"/>
    </xf>
    <xf numFmtId="301" fontId="6" fillId="0" borderId="36">
      <alignment vertical="center"/>
      <protection locked="0"/>
    </xf>
    <xf numFmtId="180" fontId="166" fillId="0" borderId="0">
      <alignment vertical="center"/>
    </xf>
    <xf numFmtId="0" fontId="167" fillId="0" borderId="0">
      <alignment vertical="center"/>
      <protection locked="0"/>
    </xf>
    <xf numFmtId="0" fontId="168" fillId="0" borderId="36">
      <alignment horizontal="distributed" vertical="center"/>
    </xf>
    <xf numFmtId="0" fontId="169" fillId="52" borderId="22" applyNumberFormat="0" applyAlignment="0" applyProtection="0">
      <alignment vertical="center"/>
    </xf>
    <xf numFmtId="218" fontId="15" fillId="0" borderId="0">
      <protection locked="0"/>
    </xf>
    <xf numFmtId="218" fontId="15" fillId="0" borderId="0">
      <protection locked="0"/>
    </xf>
    <xf numFmtId="218" fontId="15" fillId="0" borderId="0">
      <protection locked="0"/>
    </xf>
    <xf numFmtId="305" fontId="15" fillId="0" borderId="0" applyFont="0" applyFill="0" applyBorder="0" applyProtection="0">
      <alignment vertical="center"/>
    </xf>
    <xf numFmtId="38" fontId="31" fillId="0" borderId="0" applyFont="0" applyFill="0" applyBorder="0" applyProtection="0">
      <alignment vertical="center"/>
    </xf>
    <xf numFmtId="218" fontId="15" fillId="0" borderId="0">
      <protection locked="0"/>
    </xf>
    <xf numFmtId="41" fontId="6" fillId="0" borderId="0" applyFont="0" applyFill="0" applyBorder="0" applyAlignment="0" applyProtection="0"/>
    <xf numFmtId="176" fontId="42" fillId="0" borderId="42">
      <alignment vertical="center"/>
    </xf>
    <xf numFmtId="275" fontId="9" fillId="0" borderId="2"/>
    <xf numFmtId="306" fontId="96" fillId="23" borderId="0" applyFill="0" applyBorder="0" applyProtection="0">
      <alignment horizontal="right"/>
    </xf>
    <xf numFmtId="203" fontId="42" fillId="0" borderId="32"/>
    <xf numFmtId="38" fontId="31" fillId="0" borderId="0" applyFont="0" applyFill="0" applyBorder="0" applyAlignment="0" applyProtection="0">
      <alignment vertical="center"/>
    </xf>
    <xf numFmtId="180" fontId="31" fillId="0" borderId="0" applyFont="0" applyFill="0" applyBorder="0" applyAlignment="0" applyProtection="0">
      <alignment vertical="center"/>
    </xf>
    <xf numFmtId="38" fontId="31" fillId="0" borderId="0" applyFill="0" applyBorder="0" applyAlignment="0" applyProtection="0">
      <alignment vertical="center"/>
    </xf>
    <xf numFmtId="40" fontId="15" fillId="0" borderId="28"/>
    <xf numFmtId="218" fontId="15" fillId="0" borderId="0">
      <protection locked="0"/>
    </xf>
    <xf numFmtId="218" fontId="15" fillId="0" borderId="0">
      <protection locked="0"/>
    </xf>
    <xf numFmtId="218" fontId="15" fillId="0" borderId="0">
      <protection locked="0"/>
    </xf>
    <xf numFmtId="42" fontId="6" fillId="0" borderId="0" applyFont="0" applyFill="0" applyBorder="0" applyAlignment="0" applyProtection="0">
      <alignment vertical="center"/>
    </xf>
    <xf numFmtId="204" fontId="15" fillId="0" borderId="0">
      <protection locked="0"/>
    </xf>
    <xf numFmtId="0" fontId="6" fillId="0" borderId="0"/>
    <xf numFmtId="218" fontId="15" fillId="0" borderId="0">
      <protection locked="0"/>
    </xf>
    <xf numFmtId="218" fontId="15" fillId="0" borderId="0">
      <protection locked="0"/>
    </xf>
    <xf numFmtId="218" fontId="15" fillId="0" borderId="0">
      <protection locked="0"/>
    </xf>
    <xf numFmtId="0" fontId="6" fillId="0" borderId="0">
      <alignment vertical="center"/>
    </xf>
    <xf numFmtId="0" fontId="11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01" fontId="168" fillId="0" borderId="36">
      <alignment horizontal="distributed" vertical="center"/>
    </xf>
    <xf numFmtId="0" fontId="171" fillId="0" borderId="0" applyNumberFormat="0" applyFill="0" applyBorder="0" applyAlignment="0" applyProtection="0">
      <alignment vertical="top"/>
      <protection locked="0"/>
    </xf>
    <xf numFmtId="0" fontId="17" fillId="0" borderId="37">
      <protection locked="0"/>
    </xf>
    <xf numFmtId="0" fontId="15" fillId="0" borderId="0">
      <protection locked="0"/>
    </xf>
    <xf numFmtId="206" fontId="15" fillId="0" borderId="0">
      <protection locked="0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15" fillId="0" borderId="129">
      <alignment horizontal="right"/>
    </xf>
    <xf numFmtId="217" fontId="39" fillId="0" borderId="135" applyBorder="0">
      <alignment vertical="center" wrapText="1"/>
    </xf>
    <xf numFmtId="40" fontId="15" fillId="0" borderId="0">
      <protection locked="0"/>
    </xf>
    <xf numFmtId="0" fontId="15" fillId="0" borderId="104">
      <alignment horizontal="center"/>
    </xf>
    <xf numFmtId="40" fontId="15" fillId="0" borderId="0">
      <protection locked="0"/>
    </xf>
    <xf numFmtId="40" fontId="15" fillId="0" borderId="0">
      <protection locked="0"/>
    </xf>
    <xf numFmtId="176" fontId="13" fillId="0" borderId="133">
      <alignment horizontal="center" vertical="center"/>
    </xf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3" fontId="39" fillId="0" borderId="134">
      <alignment horizontal="right" vertical="center"/>
    </xf>
    <xf numFmtId="4" fontId="39" fillId="0" borderId="134">
      <alignment horizontal="right" vertical="center"/>
    </xf>
    <xf numFmtId="0" fontId="11" fillId="0" borderId="137" applyNumberFormat="0" applyAlignment="0" applyProtection="0">
      <alignment horizontal="left" vertical="center"/>
    </xf>
    <xf numFmtId="0" fontId="11" fillId="0" borderId="128">
      <alignment horizontal="left" vertical="center"/>
    </xf>
    <xf numFmtId="227" fontId="14" fillId="0" borderId="138" applyFont="0" applyFill="0" applyBorder="0">
      <alignment horizontal="right" vertical="center"/>
    </xf>
    <xf numFmtId="234" fontId="42" fillId="0" borderId="126">
      <protection locked="0"/>
    </xf>
    <xf numFmtId="237" fontId="14" fillId="0" borderId="138" applyFill="0">
      <alignment horizontal="right" vertical="center"/>
    </xf>
    <xf numFmtId="237" fontId="14" fillId="0" borderId="138" applyFill="0">
      <alignment horizontal="right" vertical="center"/>
    </xf>
    <xf numFmtId="237" fontId="14" fillId="0" borderId="138" applyFill="0">
      <alignment horizontal="right" vertical="center"/>
    </xf>
    <xf numFmtId="237" fontId="14" fillId="0" borderId="138" applyFill="0">
      <alignment horizontal="right" vertical="center"/>
    </xf>
    <xf numFmtId="237" fontId="14" fillId="0" borderId="138" applyFill="0">
      <alignment horizontal="right" vertical="center"/>
    </xf>
    <xf numFmtId="237" fontId="14" fillId="0" borderId="138" applyFill="0">
      <alignment horizontal="right" vertical="center"/>
    </xf>
    <xf numFmtId="237" fontId="14" fillId="0" borderId="138" applyFill="0">
      <alignment horizontal="right" vertical="center"/>
    </xf>
    <xf numFmtId="237" fontId="14" fillId="0" borderId="138" applyFill="0">
      <alignment horizontal="right" vertical="center"/>
    </xf>
    <xf numFmtId="0" fontId="29" fillId="0" borderId="126"/>
    <xf numFmtId="0" fontId="86" fillId="0" borderId="104">
      <alignment horizontal="left"/>
    </xf>
    <xf numFmtId="3" fontId="18" fillId="0" borderId="103">
      <alignment horizontal="center"/>
    </xf>
    <xf numFmtId="262" fontId="6" fillId="0" borderId="135" applyFill="0" applyBorder="0">
      <alignment horizontal="center" vertical="center"/>
      <protection locked="0"/>
    </xf>
    <xf numFmtId="49" fontId="91" fillId="0" borderId="130" applyFill="0" applyBorder="0">
      <alignment horizontal="center" vertical="center"/>
      <protection locked="0"/>
    </xf>
    <xf numFmtId="264" fontId="8" fillId="0" borderId="136" applyNumberFormat="0" applyBorder="0" applyAlignment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0" fontId="97" fillId="0" borderId="128" applyFill="0" applyBorder="0">
      <alignment horizontal="left" vertical="center"/>
    </xf>
    <xf numFmtId="0" fontId="23" fillId="0" borderId="138"/>
    <xf numFmtId="0" fontId="98" fillId="0" borderId="130" applyBorder="0">
      <alignment horizontal="distributed" vertical="center"/>
      <protection locked="0"/>
    </xf>
    <xf numFmtId="0" fontId="15" fillId="0" borderId="136">
      <alignment horizontal="distributed"/>
    </xf>
    <xf numFmtId="5" fontId="6" fillId="0" borderId="0" applyBorder="0"/>
    <xf numFmtId="0" fontId="3" fillId="0" borderId="0">
      <alignment vertical="center"/>
    </xf>
    <xf numFmtId="0" fontId="3" fillId="0" borderId="0">
      <alignment vertical="center"/>
    </xf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41" fontId="49" fillId="0" borderId="0" applyFont="0" applyFill="0" applyBorder="0" applyAlignment="0" applyProtection="0"/>
    <xf numFmtId="288" fontId="10" fillId="19" borderId="131" applyBorder="0"/>
    <xf numFmtId="0" fontId="132" fillId="45" borderId="136" applyBorder="0" applyAlignment="0"/>
    <xf numFmtId="0" fontId="74" fillId="0" borderId="139" applyNumberFormat="0" applyFill="0" applyAlignment="0" applyProtection="0"/>
    <xf numFmtId="49" fontId="10" fillId="21" borderId="135" applyNumberFormat="0" applyBorder="0"/>
    <xf numFmtId="38" fontId="142" fillId="0" borderId="36">
      <alignment vertical="center"/>
    </xf>
    <xf numFmtId="176" fontId="42" fillId="0" borderId="134">
      <alignment vertical="center"/>
    </xf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41" fontId="6" fillId="0" borderId="0" applyFont="0" applyFill="0" applyBorder="0" applyAlignment="0" applyProtection="0"/>
    <xf numFmtId="203" fontId="42" fillId="0" borderId="130"/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42" fontId="6" fillId="0" borderId="0" applyFont="0" applyFill="0" applyBorder="0" applyAlignment="0" applyProtection="0">
      <alignment vertical="center"/>
    </xf>
    <xf numFmtId="40" fontId="15" fillId="0" borderId="0">
      <protection locked="0"/>
    </xf>
    <xf numFmtId="40" fontId="15" fillId="0" borderId="0">
      <protection locked="0"/>
    </xf>
    <xf numFmtId="40" fontId="15" fillId="0" borderId="0">
      <protection locked="0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84" fillId="0" borderId="0"/>
    <xf numFmtId="0" fontId="2" fillId="0" borderId="0">
      <alignment vertical="center"/>
    </xf>
    <xf numFmtId="0" fontId="186" fillId="0" borderId="0">
      <alignment vertical="center"/>
    </xf>
    <xf numFmtId="41" fontId="186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</cellStyleXfs>
  <cellXfs count="486">
    <xf numFmtId="0" fontId="0" fillId="0" borderId="0" xfId="0"/>
    <xf numFmtId="0" fontId="8" fillId="0" borderId="0" xfId="0" applyFont="1"/>
    <xf numFmtId="0" fontId="109" fillId="0" borderId="2" xfId="0" applyFont="1" applyBorder="1" applyAlignment="1">
      <alignment horizontal="center"/>
    </xf>
    <xf numFmtId="0" fontId="112" fillId="0" borderId="0" xfId="0" applyFont="1"/>
    <xf numFmtId="0" fontId="113" fillId="0" borderId="0" xfId="0" applyFont="1" applyAlignment="1">
      <alignment vertical="center"/>
    </xf>
    <xf numFmtId="192" fontId="108" fillId="0" borderId="0" xfId="0" applyNumberFormat="1" applyFont="1"/>
    <xf numFmtId="3" fontId="111" fillId="0" borderId="0" xfId="0" applyNumberFormat="1" applyFont="1"/>
    <xf numFmtId="177" fontId="106" fillId="0" borderId="0" xfId="0" applyNumberFormat="1" applyFont="1"/>
    <xf numFmtId="185" fontId="108" fillId="0" borderId="0" xfId="0" applyNumberFormat="1" applyFont="1"/>
    <xf numFmtId="184" fontId="106" fillId="0" borderId="0" xfId="0" applyNumberFormat="1" applyFont="1"/>
    <xf numFmtId="183" fontId="106" fillId="0" borderId="0" xfId="0" applyNumberFormat="1" applyFont="1"/>
    <xf numFmtId="177" fontId="106" fillId="0" borderId="0" xfId="0" applyNumberFormat="1" applyFont="1" applyAlignment="1">
      <alignment horizontal="center"/>
    </xf>
    <xf numFmtId="0" fontId="106" fillId="0" borderId="51" xfId="0" applyFont="1" applyBorder="1" applyAlignment="1">
      <alignment horizontal="center"/>
    </xf>
    <xf numFmtId="181" fontId="106" fillId="0" borderId="47" xfId="0" applyNumberFormat="1" applyFont="1" applyBorder="1" applyAlignment="1">
      <alignment horizontal="center"/>
    </xf>
    <xf numFmtId="0" fontId="106" fillId="0" borderId="47" xfId="0" applyFont="1" applyBorder="1" applyAlignment="1">
      <alignment horizontal="center"/>
    </xf>
    <xf numFmtId="0" fontId="106" fillId="0" borderId="52" xfId="0" applyFont="1" applyBorder="1" applyAlignment="1">
      <alignment horizontal="center"/>
    </xf>
    <xf numFmtId="0" fontId="106" fillId="0" borderId="0" xfId="0" applyFont="1" applyAlignment="1">
      <alignment horizontal="left"/>
    </xf>
    <xf numFmtId="177" fontId="106" fillId="0" borderId="0" xfId="2405" applyNumberFormat="1" applyFont="1"/>
    <xf numFmtId="0" fontId="106" fillId="0" borderId="0" xfId="0" quotePrefix="1" applyFont="1"/>
    <xf numFmtId="0" fontId="109" fillId="0" borderId="58" xfId="0" applyFont="1" applyBorder="1" applyAlignment="1">
      <alignment horizontal="center"/>
    </xf>
    <xf numFmtId="41" fontId="110" fillId="0" borderId="2" xfId="0" applyNumberFormat="1" applyFont="1" applyBorder="1" applyAlignment="1">
      <alignment horizontal="center"/>
    </xf>
    <xf numFmtId="0" fontId="109" fillId="0" borderId="25" xfId="0" applyFont="1" applyBorder="1"/>
    <xf numFmtId="0" fontId="109" fillId="0" borderId="13" xfId="0" applyFont="1" applyBorder="1"/>
    <xf numFmtId="0" fontId="109" fillId="0" borderId="5" xfId="0" applyFont="1" applyBorder="1"/>
    <xf numFmtId="41" fontId="110" fillId="0" borderId="2" xfId="2404" applyFont="1" applyBorder="1"/>
    <xf numFmtId="41" fontId="109" fillId="0" borderId="59" xfId="2404" applyFont="1" applyBorder="1"/>
    <xf numFmtId="0" fontId="109" fillId="0" borderId="60" xfId="0" applyFont="1" applyBorder="1" applyAlignment="1">
      <alignment horizontal="center"/>
    </xf>
    <xf numFmtId="177" fontId="107" fillId="25" borderId="33" xfId="2404" applyNumberFormat="1" applyFont="1" applyFill="1" applyBorder="1"/>
    <xf numFmtId="0" fontId="109" fillId="0" borderId="0" xfId="0" applyFont="1" applyAlignment="1">
      <alignment horizontal="left" vertical="center"/>
    </xf>
    <xf numFmtId="0" fontId="109" fillId="0" borderId="32" xfId="0" applyFont="1" applyBorder="1"/>
    <xf numFmtId="0" fontId="109" fillId="0" borderId="39" xfId="0" applyFont="1" applyBorder="1"/>
    <xf numFmtId="41" fontId="109" fillId="0" borderId="2" xfId="2404" applyFont="1" applyBorder="1"/>
    <xf numFmtId="0" fontId="109" fillId="0" borderId="33" xfId="0" applyFont="1" applyBorder="1" applyAlignment="1">
      <alignment horizontal="center"/>
    </xf>
    <xf numFmtId="0" fontId="109" fillId="0" borderId="61" xfId="0" applyFont="1" applyBorder="1" applyAlignment="1">
      <alignment horizontal="left" vertical="center"/>
    </xf>
    <xf numFmtId="0" fontId="109" fillId="0" borderId="56" xfId="0" applyFont="1" applyBorder="1" applyAlignment="1">
      <alignment horizontal="center"/>
    </xf>
    <xf numFmtId="0" fontId="109" fillId="0" borderId="31" xfId="0" applyFont="1" applyBorder="1"/>
    <xf numFmtId="0" fontId="109" fillId="0" borderId="40" xfId="0" applyFont="1" applyBorder="1"/>
    <xf numFmtId="0" fontId="109" fillId="0" borderId="35" xfId="0" applyFont="1" applyBorder="1"/>
    <xf numFmtId="0" fontId="109" fillId="0" borderId="28" xfId="0" applyFont="1" applyBorder="1"/>
    <xf numFmtId="41" fontId="109" fillId="0" borderId="31" xfId="2404" applyFont="1" applyBorder="1"/>
    <xf numFmtId="0" fontId="109" fillId="0" borderId="31" xfId="0" applyFont="1" applyBorder="1" applyAlignment="1">
      <alignment horizontal="center"/>
    </xf>
    <xf numFmtId="0" fontId="109" fillId="0" borderId="57" xfId="0" applyFont="1" applyBorder="1" applyAlignment="1">
      <alignment horizontal="left" vertical="center"/>
    </xf>
    <xf numFmtId="41" fontId="110" fillId="0" borderId="2" xfId="2404" applyFont="1" applyBorder="1" applyAlignment="1">
      <alignment horizontal="center"/>
    </xf>
    <xf numFmtId="0" fontId="109" fillId="0" borderId="59" xfId="0" applyFont="1" applyBorder="1"/>
    <xf numFmtId="184" fontId="109" fillId="0" borderId="62" xfId="0" applyNumberFormat="1" applyFont="1" applyBorder="1"/>
    <xf numFmtId="0" fontId="109" fillId="0" borderId="3" xfId="0" applyFont="1" applyBorder="1"/>
    <xf numFmtId="41" fontId="109" fillId="0" borderId="32" xfId="0" applyNumberFormat="1" applyFont="1" applyBorder="1"/>
    <xf numFmtId="180" fontId="109" fillId="0" borderId="33" xfId="2404" applyNumberFormat="1" applyFont="1" applyBorder="1"/>
    <xf numFmtId="0" fontId="109" fillId="0" borderId="61" xfId="0" applyFont="1" applyBorder="1"/>
    <xf numFmtId="0" fontId="109" fillId="0" borderId="63" xfId="0" applyFont="1" applyBorder="1" applyAlignment="1">
      <alignment horizontal="center"/>
    </xf>
    <xf numFmtId="0" fontId="109" fillId="0" borderId="16" xfId="0" applyFont="1" applyBorder="1"/>
    <xf numFmtId="41" fontId="109" fillId="0" borderId="0" xfId="0" applyNumberFormat="1" applyFont="1"/>
    <xf numFmtId="0" fontId="109" fillId="0" borderId="0" xfId="0" applyFont="1"/>
    <xf numFmtId="0" fontId="109" fillId="0" borderId="34" xfId="0" applyFont="1" applyBorder="1"/>
    <xf numFmtId="180" fontId="109" fillId="0" borderId="62" xfId="2404" applyNumberFormat="1" applyFont="1" applyBorder="1"/>
    <xf numFmtId="0" fontId="109" fillId="0" borderId="62" xfId="0" applyFont="1" applyBorder="1" applyAlignment="1">
      <alignment horizontal="center"/>
    </xf>
    <xf numFmtId="0" fontId="109" fillId="0" borderId="64" xfId="0" applyFont="1" applyBorder="1"/>
    <xf numFmtId="180" fontId="109" fillId="0" borderId="62" xfId="0" applyNumberFormat="1" applyFont="1" applyBorder="1"/>
    <xf numFmtId="0" fontId="109" fillId="0" borderId="65" xfId="0" applyFont="1" applyBorder="1" applyAlignment="1">
      <alignment horizontal="center"/>
    </xf>
    <xf numFmtId="0" fontId="109" fillId="0" borderId="66" xfId="0" applyFont="1" applyBorder="1"/>
    <xf numFmtId="0" fontId="109" fillId="0" borderId="67" xfId="0" applyFont="1" applyBorder="1"/>
    <xf numFmtId="0" fontId="109" fillId="0" borderId="18" xfId="0" applyFont="1" applyBorder="1"/>
    <xf numFmtId="0" fontId="109" fillId="0" borderId="68" xfId="0" applyFont="1" applyBorder="1"/>
    <xf numFmtId="0" fontId="109" fillId="0" borderId="66" xfId="0" applyFont="1" applyBorder="1" applyAlignment="1">
      <alignment horizontal="center"/>
    </xf>
    <xf numFmtId="0" fontId="109" fillId="0" borderId="69" xfId="0" applyFont="1" applyBorder="1"/>
    <xf numFmtId="0" fontId="109" fillId="0" borderId="70" xfId="0" applyFont="1" applyBorder="1" applyAlignment="1">
      <alignment horizontal="center"/>
    </xf>
    <xf numFmtId="181" fontId="109" fillId="0" borderId="23" xfId="0" applyNumberFormat="1" applyFont="1" applyBorder="1" applyAlignment="1">
      <alignment horizontal="center"/>
    </xf>
    <xf numFmtId="184" fontId="109" fillId="0" borderId="23" xfId="2404" applyNumberFormat="1" applyFont="1" applyBorder="1"/>
    <xf numFmtId="0" fontId="109" fillId="0" borderId="71" xfId="0" applyFont="1" applyBorder="1" applyAlignment="1">
      <alignment horizontal="center"/>
    </xf>
    <xf numFmtId="0" fontId="109" fillId="0" borderId="72" xfId="0" applyFont="1" applyBorder="1" applyAlignment="1">
      <alignment horizontal="center"/>
    </xf>
    <xf numFmtId="181" fontId="109" fillId="0" borderId="7" xfId="0" applyNumberFormat="1" applyFont="1" applyBorder="1" applyAlignment="1">
      <alignment horizontal="center"/>
    </xf>
    <xf numFmtId="184" fontId="109" fillId="0" borderId="7" xfId="2404" applyNumberFormat="1" applyFont="1" applyBorder="1"/>
    <xf numFmtId="0" fontId="109" fillId="0" borderId="73" xfId="0" applyFont="1" applyBorder="1" applyAlignment="1">
      <alignment horizontal="center"/>
    </xf>
    <xf numFmtId="0" fontId="106" fillId="28" borderId="48" xfId="0" applyFont="1" applyFill="1" applyBorder="1" applyAlignment="1">
      <alignment horizontal="center"/>
    </xf>
    <xf numFmtId="0" fontId="106" fillId="28" borderId="49" xfId="0" applyFont="1" applyFill="1" applyBorder="1" applyAlignment="1">
      <alignment horizontal="center"/>
    </xf>
    <xf numFmtId="0" fontId="106" fillId="28" borderId="50" xfId="0" applyFont="1" applyFill="1" applyBorder="1" applyAlignment="1">
      <alignment horizontal="center"/>
    </xf>
    <xf numFmtId="0" fontId="106" fillId="28" borderId="48" xfId="0" applyFont="1" applyFill="1" applyBorder="1" applyAlignment="1">
      <alignment horizontal="center" vertical="center"/>
    </xf>
    <xf numFmtId="0" fontId="106" fillId="28" borderId="50" xfId="0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6" fillId="0" borderId="0" xfId="0" applyFont="1" applyAlignment="1">
      <alignment horizontal="center"/>
    </xf>
    <xf numFmtId="0" fontId="106" fillId="28" borderId="49" xfId="0" applyFont="1" applyFill="1" applyBorder="1" applyAlignment="1">
      <alignment horizontal="center" vertical="center"/>
    </xf>
    <xf numFmtId="0" fontId="106" fillId="0" borderId="0" xfId="0" applyFont="1"/>
    <xf numFmtId="41" fontId="106" fillId="0" borderId="0" xfId="0" applyNumberFormat="1" applyFont="1"/>
    <xf numFmtId="0" fontId="172" fillId="0" borderId="0" xfId="0" applyFont="1"/>
    <xf numFmtId="0" fontId="177" fillId="0" borderId="0" xfId="0" applyFont="1" applyAlignment="1">
      <alignment horizontal="center" vertical="center"/>
    </xf>
    <xf numFmtId="0" fontId="178" fillId="0" borderId="0" xfId="0" applyFont="1" applyAlignment="1">
      <alignment vertical="center"/>
    </xf>
    <xf numFmtId="0" fontId="179" fillId="0" borderId="0" xfId="0" applyFont="1" applyAlignment="1">
      <alignment horizontal="center" vertical="center"/>
    </xf>
    <xf numFmtId="0" fontId="178" fillId="27" borderId="127" xfId="0" applyFont="1" applyFill="1" applyBorder="1" applyAlignment="1">
      <alignment horizontal="center" vertical="center"/>
    </xf>
    <xf numFmtId="0" fontId="178" fillId="0" borderId="127" xfId="0" applyFont="1" applyBorder="1" applyAlignment="1">
      <alignment horizontal="center" vertical="center"/>
    </xf>
    <xf numFmtId="190" fontId="175" fillId="0" borderId="132" xfId="0" applyNumberFormat="1" applyFont="1" applyBorder="1" applyAlignment="1">
      <alignment horizontal="center" vertical="center" shrinkToFit="1"/>
    </xf>
    <xf numFmtId="191" fontId="178" fillId="0" borderId="127" xfId="0" applyNumberFormat="1" applyFont="1" applyBorder="1" applyAlignment="1">
      <alignment horizontal="right" vertical="center"/>
    </xf>
    <xf numFmtId="0" fontId="179" fillId="0" borderId="0" xfId="0" applyFont="1" applyAlignment="1">
      <alignment vertical="center"/>
    </xf>
    <xf numFmtId="178" fontId="181" fillId="0" borderId="0" xfId="0" applyNumberFormat="1" applyFont="1" applyAlignment="1">
      <alignment horizontal="right" vertical="center"/>
    </xf>
    <xf numFmtId="0" fontId="182" fillId="0" borderId="0" xfId="0" applyFont="1" applyAlignment="1">
      <alignment vertical="center"/>
    </xf>
    <xf numFmtId="1" fontId="180" fillId="0" borderId="146" xfId="0" applyNumberFormat="1" applyFont="1" applyBorder="1" applyAlignment="1">
      <alignment horizontal="center" vertical="center"/>
    </xf>
    <xf numFmtId="179" fontId="180" fillId="0" borderId="64" xfId="0" applyNumberFormat="1" applyFont="1" applyBorder="1" applyAlignment="1">
      <alignment horizontal="center" vertical="center"/>
    </xf>
    <xf numFmtId="178" fontId="180" fillId="0" borderId="64" xfId="0" applyNumberFormat="1" applyFont="1" applyBorder="1" applyAlignment="1">
      <alignment horizontal="center" vertical="center"/>
    </xf>
    <xf numFmtId="178" fontId="180" fillId="0" borderId="57" xfId="0" applyNumberFormat="1" applyFont="1" applyBorder="1" applyAlignment="1">
      <alignment horizontal="center" vertical="center"/>
    </xf>
    <xf numFmtId="10" fontId="178" fillId="33" borderId="57" xfId="0" applyNumberFormat="1" applyFont="1" applyFill="1" applyBorder="1" applyAlignment="1">
      <alignment horizontal="center" vertical="center"/>
    </xf>
    <xf numFmtId="0" fontId="172" fillId="28" borderId="43" xfId="0" applyFont="1" applyFill="1" applyBorder="1" applyAlignment="1">
      <alignment horizontal="center" vertical="center"/>
    </xf>
    <xf numFmtId="0" fontId="178" fillId="24" borderId="0" xfId="0" applyFont="1" applyFill="1"/>
    <xf numFmtId="0" fontId="178" fillId="0" borderId="0" xfId="0" applyFont="1"/>
    <xf numFmtId="0" fontId="178" fillId="0" borderId="0" xfId="0" applyFont="1" applyAlignment="1">
      <alignment horizontal="left"/>
    </xf>
    <xf numFmtId="0" fontId="172" fillId="28" borderId="78" xfId="0" applyFont="1" applyFill="1" applyBorder="1" applyAlignment="1">
      <alignment horizontal="center" vertical="center"/>
    </xf>
    <xf numFmtId="0" fontId="172" fillId="28" borderId="55" xfId="0" applyFont="1" applyFill="1" applyBorder="1" applyAlignment="1">
      <alignment horizontal="center" vertical="center"/>
    </xf>
    <xf numFmtId="0" fontId="172" fillId="28" borderId="53" xfId="0" applyFont="1" applyFill="1" applyBorder="1" applyAlignment="1">
      <alignment horizontal="center" vertical="center"/>
    </xf>
    <xf numFmtId="0" fontId="172" fillId="28" borderId="44" xfId="0" applyFont="1" applyFill="1" applyBorder="1" applyAlignment="1">
      <alignment horizontal="center" vertical="center"/>
    </xf>
    <xf numFmtId="0" fontId="172" fillId="28" borderId="45" xfId="0" applyFont="1" applyFill="1" applyBorder="1" applyAlignment="1">
      <alignment horizontal="center" vertical="center"/>
    </xf>
    <xf numFmtId="0" fontId="172" fillId="28" borderId="54" xfId="0" applyFont="1" applyFill="1" applyBorder="1" applyAlignment="1">
      <alignment horizontal="center" vertical="center"/>
    </xf>
    <xf numFmtId="0" fontId="174" fillId="0" borderId="93" xfId="0" applyFont="1" applyBorder="1" applyAlignment="1">
      <alignment horizontal="center" vertical="center"/>
    </xf>
    <xf numFmtId="177" fontId="174" fillId="0" borderId="4" xfId="0" applyNumberFormat="1" applyFont="1" applyBorder="1" applyAlignment="1">
      <alignment horizontal="right" vertical="center"/>
    </xf>
    <xf numFmtId="187" fontId="174" fillId="0" borderId="41" xfId="0" applyNumberFormat="1" applyFont="1" applyBorder="1" applyAlignment="1">
      <alignment horizontal="center" vertical="center"/>
    </xf>
    <xf numFmtId="177" fontId="174" fillId="21" borderId="8" xfId="0" applyNumberFormat="1" applyFont="1" applyFill="1" applyBorder="1" applyAlignment="1">
      <alignment vertical="center"/>
    </xf>
    <xf numFmtId="0" fontId="174" fillId="0" borderId="94" xfId="0" applyFont="1" applyBorder="1" applyAlignment="1">
      <alignment horizontal="center" vertical="center"/>
    </xf>
    <xf numFmtId="0" fontId="172" fillId="0" borderId="74" xfId="0" applyFont="1" applyBorder="1" applyAlignment="1">
      <alignment horizontal="center" vertical="center"/>
    </xf>
    <xf numFmtId="186" fontId="172" fillId="0" borderId="75" xfId="0" applyNumberFormat="1" applyFont="1" applyBorder="1" applyAlignment="1">
      <alignment horizontal="center" vertical="center"/>
    </xf>
    <xf numFmtId="177" fontId="172" fillId="0" borderId="76" xfId="0" applyNumberFormat="1" applyFont="1" applyBorder="1" applyAlignment="1">
      <alignment horizontal="right" vertical="center"/>
    </xf>
    <xf numFmtId="177" fontId="172" fillId="21" borderId="1" xfId="0" applyNumberFormat="1" applyFont="1" applyFill="1" applyBorder="1" applyAlignment="1">
      <alignment vertical="center"/>
    </xf>
    <xf numFmtId="0" fontId="172" fillId="0" borderId="77" xfId="0" applyFont="1" applyBorder="1" applyAlignment="1">
      <alignment vertical="center"/>
    </xf>
    <xf numFmtId="0" fontId="174" fillId="0" borderId="84" xfId="0" applyFont="1" applyBorder="1" applyAlignment="1">
      <alignment vertical="center"/>
    </xf>
    <xf numFmtId="0" fontId="174" fillId="0" borderId="85" xfId="0" applyFont="1" applyBorder="1" applyAlignment="1">
      <alignment vertical="center"/>
    </xf>
    <xf numFmtId="41" fontId="174" fillId="0" borderId="86" xfId="2403" applyFont="1" applyBorder="1" applyAlignment="1">
      <alignment vertical="center"/>
    </xf>
    <xf numFmtId="0" fontId="174" fillId="0" borderId="85" xfId="0" quotePrefix="1" applyFont="1" applyBorder="1" applyAlignment="1">
      <alignment vertical="center"/>
    </xf>
    <xf numFmtId="177" fontId="174" fillId="0" borderId="87" xfId="0" applyNumberFormat="1" applyFont="1" applyBorder="1" applyAlignment="1">
      <alignment vertical="center"/>
    </xf>
    <xf numFmtId="0" fontId="174" fillId="0" borderId="88" xfId="0" applyFont="1" applyBorder="1" applyAlignment="1">
      <alignment vertical="center"/>
    </xf>
    <xf numFmtId="0" fontId="174" fillId="0" borderId="89" xfId="0" applyFont="1" applyBorder="1" applyAlignment="1">
      <alignment vertical="center"/>
    </xf>
    <xf numFmtId="0" fontId="174" fillId="0" borderId="17" xfId="0" applyFont="1" applyBorder="1" applyAlignment="1">
      <alignment vertical="center"/>
    </xf>
    <xf numFmtId="41" fontId="174" fillId="0" borderId="38" xfId="2403" applyFont="1" applyBorder="1" applyAlignment="1">
      <alignment vertical="center"/>
    </xf>
    <xf numFmtId="0" fontId="174" fillId="0" borderId="89" xfId="0" quotePrefix="1" applyFont="1" applyBorder="1" applyAlignment="1">
      <alignment vertical="center"/>
    </xf>
    <xf numFmtId="177" fontId="174" fillId="0" borderId="91" xfId="0" applyNumberFormat="1" applyFont="1" applyBorder="1" applyAlignment="1">
      <alignment vertical="center"/>
    </xf>
    <xf numFmtId="41" fontId="174" fillId="0" borderId="90" xfId="2403" applyFont="1" applyBorder="1" applyAlignment="1">
      <alignment vertical="center"/>
    </xf>
    <xf numFmtId="0" fontId="174" fillId="0" borderId="90" xfId="0" applyFont="1" applyBorder="1" applyAlignment="1">
      <alignment vertical="center"/>
    </xf>
    <xf numFmtId="0" fontId="174" fillId="0" borderId="99" xfId="0" applyFont="1" applyBorder="1" applyAlignment="1">
      <alignment vertical="center"/>
    </xf>
    <xf numFmtId="0" fontId="174" fillId="0" borderId="35" xfId="0" applyFont="1" applyBorder="1" applyAlignment="1">
      <alignment vertical="center"/>
    </xf>
    <xf numFmtId="0" fontId="174" fillId="0" borderId="28" xfId="0" applyFont="1" applyBorder="1" applyAlignment="1">
      <alignment vertical="center"/>
    </xf>
    <xf numFmtId="0" fontId="174" fillId="0" borderId="17" xfId="0" quotePrefix="1" applyFont="1" applyBorder="1" applyAlignment="1">
      <alignment vertical="center"/>
    </xf>
    <xf numFmtId="177" fontId="174" fillId="0" borderId="92" xfId="0" applyNumberFormat="1" applyFont="1" applyBorder="1" applyAlignment="1">
      <alignment vertical="center"/>
    </xf>
    <xf numFmtId="0" fontId="172" fillId="21" borderId="79" xfId="0" applyFont="1" applyFill="1" applyBorder="1" applyAlignment="1">
      <alignment horizontal="center" vertical="center"/>
    </xf>
    <xf numFmtId="41" fontId="173" fillId="21" borderId="80" xfId="2403" applyFont="1" applyFill="1" applyBorder="1" applyAlignment="1">
      <alignment vertical="center"/>
    </xf>
    <xf numFmtId="0" fontId="172" fillId="21" borderId="80" xfId="0" applyFont="1" applyFill="1" applyBorder="1" applyAlignment="1">
      <alignment vertical="center"/>
    </xf>
    <xf numFmtId="41" fontId="172" fillId="21" borderId="81" xfId="2403" applyFont="1" applyFill="1" applyBorder="1" applyAlignment="1">
      <alignment vertical="center"/>
    </xf>
    <xf numFmtId="0" fontId="172" fillId="21" borderId="82" xfId="0" applyFont="1" applyFill="1" applyBorder="1" applyAlignment="1">
      <alignment horizontal="center" vertical="center"/>
    </xf>
    <xf numFmtId="177" fontId="172" fillId="21" borderId="83" xfId="0" applyNumberFormat="1" applyFont="1" applyFill="1" applyBorder="1" applyAlignment="1">
      <alignment vertical="center"/>
    </xf>
    <xf numFmtId="192" fontId="172" fillId="0" borderId="0" xfId="0" applyNumberFormat="1" applyFont="1"/>
    <xf numFmtId="0" fontId="172" fillId="0" borderId="0" xfId="0" applyFont="1" applyAlignment="1">
      <alignment vertical="center"/>
    </xf>
    <xf numFmtId="0" fontId="179" fillId="33" borderId="154" xfId="0" applyFont="1" applyFill="1" applyBorder="1" applyAlignment="1">
      <alignment vertical="center"/>
    </xf>
    <xf numFmtId="0" fontId="178" fillId="27" borderId="158" xfId="0" applyFont="1" applyFill="1" applyBorder="1" applyAlignment="1">
      <alignment horizontal="center" vertical="center"/>
    </xf>
    <xf numFmtId="0" fontId="178" fillId="0" borderId="158" xfId="0" applyFont="1" applyBorder="1" applyAlignment="1">
      <alignment horizontal="center" vertical="center"/>
    </xf>
    <xf numFmtId="191" fontId="178" fillId="0" borderId="152" xfId="0" applyNumberFormat="1" applyFont="1" applyBorder="1" applyAlignment="1">
      <alignment horizontal="right" vertical="center"/>
    </xf>
    <xf numFmtId="191" fontId="178" fillId="0" borderId="159" xfId="0" applyNumberFormat="1" applyFont="1" applyBorder="1" applyAlignment="1">
      <alignment horizontal="right" vertical="center"/>
    </xf>
    <xf numFmtId="179" fontId="180" fillId="0" borderId="160" xfId="0" applyNumberFormat="1" applyFont="1" applyBorder="1" applyAlignment="1">
      <alignment horizontal="center" vertical="center"/>
    </xf>
    <xf numFmtId="0" fontId="178" fillId="27" borderId="155" xfId="0" applyFont="1" applyFill="1" applyBorder="1" applyAlignment="1">
      <alignment horizontal="center" vertical="center" wrapText="1"/>
    </xf>
    <xf numFmtId="0" fontId="178" fillId="0" borderId="155" xfId="0" applyFont="1" applyBorder="1" applyAlignment="1">
      <alignment horizontal="center" vertical="center"/>
    </xf>
    <xf numFmtId="179" fontId="180" fillId="0" borderId="161" xfId="0" applyNumberFormat="1" applyFont="1" applyBorder="1" applyAlignment="1">
      <alignment horizontal="center" vertical="center"/>
    </xf>
    <xf numFmtId="0" fontId="178" fillId="27" borderId="162" xfId="0" applyFont="1" applyFill="1" applyBorder="1" applyAlignment="1">
      <alignment horizontal="center" vertical="center" wrapText="1"/>
    </xf>
    <xf numFmtId="0" fontId="178" fillId="0" borderId="162" xfId="0" applyFont="1" applyBorder="1" applyAlignment="1">
      <alignment horizontal="center" vertical="center"/>
    </xf>
    <xf numFmtId="191" fontId="178" fillId="0" borderId="155" xfId="0" applyNumberFormat="1" applyFont="1" applyBorder="1" applyAlignment="1">
      <alignment horizontal="right" vertical="center"/>
    </xf>
    <xf numFmtId="0" fontId="179" fillId="33" borderId="171" xfId="0" applyFont="1" applyFill="1" applyBorder="1" applyAlignment="1">
      <alignment vertical="center"/>
    </xf>
    <xf numFmtId="191" fontId="179" fillId="33" borderId="172" xfId="0" applyNumberFormat="1" applyFont="1" applyFill="1" applyBorder="1" applyAlignment="1">
      <alignment horizontal="right" vertical="center"/>
    </xf>
    <xf numFmtId="0" fontId="179" fillId="33" borderId="173" xfId="0" applyFont="1" applyFill="1" applyBorder="1" applyAlignment="1">
      <alignment horizontal="center" vertical="center"/>
    </xf>
    <xf numFmtId="0" fontId="172" fillId="0" borderId="174" xfId="0" applyFont="1" applyBorder="1" applyAlignment="1">
      <alignment vertical="center"/>
    </xf>
    <xf numFmtId="0" fontId="185" fillId="0" borderId="0" xfId="0" applyFont="1" applyAlignment="1">
      <alignment vertical="center"/>
    </xf>
    <xf numFmtId="0" fontId="178" fillId="55" borderId="176" xfId="0" applyFont="1" applyFill="1" applyBorder="1" applyAlignment="1">
      <alignment horizontal="center" vertical="center"/>
    </xf>
    <xf numFmtId="0" fontId="179" fillId="33" borderId="172" xfId="0" applyFont="1" applyFill="1" applyBorder="1" applyAlignment="1">
      <alignment vertical="center"/>
    </xf>
    <xf numFmtId="190" fontId="175" fillId="0" borderId="182" xfId="0" applyNumberFormat="1" applyFont="1" applyBorder="1" applyAlignment="1">
      <alignment horizontal="center" vertical="center" shrinkToFit="1"/>
    </xf>
    <xf numFmtId="190" fontId="176" fillId="24" borderId="180" xfId="0" applyNumberFormat="1" applyFont="1" applyFill="1" applyBorder="1" applyAlignment="1">
      <alignment horizontal="center" vertical="center" shrinkToFit="1"/>
    </xf>
    <xf numFmtId="190" fontId="175" fillId="0" borderId="183" xfId="0" applyNumberFormat="1" applyFont="1" applyBorder="1" applyAlignment="1">
      <alignment horizontal="center" vertical="center" shrinkToFit="1"/>
    </xf>
    <xf numFmtId="190" fontId="176" fillId="24" borderId="187" xfId="0" applyNumberFormat="1" applyFont="1" applyFill="1" applyBorder="1" applyAlignment="1">
      <alignment horizontal="center" vertical="center" shrinkToFit="1"/>
    </xf>
    <xf numFmtId="0" fontId="179" fillId="33" borderId="188" xfId="0" applyFont="1" applyFill="1" applyBorder="1" applyAlignment="1">
      <alignment vertical="center"/>
    </xf>
    <xf numFmtId="0" fontId="178" fillId="0" borderId="178" xfId="0" applyFont="1" applyBorder="1" applyAlignment="1">
      <alignment horizontal="center" vertical="center"/>
    </xf>
    <xf numFmtId="0" fontId="178" fillId="28" borderId="180" xfId="0" applyFont="1" applyFill="1" applyBorder="1" applyAlignment="1">
      <alignment horizontal="center" vertical="center"/>
    </xf>
    <xf numFmtId="0" fontId="178" fillId="55" borderId="189" xfId="0" applyFont="1" applyFill="1" applyBorder="1" applyAlignment="1">
      <alignment horizontal="center" vertical="center"/>
    </xf>
    <xf numFmtId="190" fontId="175" fillId="0" borderId="190" xfId="0" applyNumberFormat="1" applyFont="1" applyBorder="1" applyAlignment="1">
      <alignment horizontal="center" vertical="center" shrinkToFit="1"/>
    </xf>
    <xf numFmtId="0" fontId="178" fillId="27" borderId="191" xfId="0" applyFont="1" applyFill="1" applyBorder="1" applyAlignment="1">
      <alignment horizontal="center" vertical="center"/>
    </xf>
    <xf numFmtId="0" fontId="178" fillId="0" borderId="191" xfId="0" applyFont="1" applyBorder="1" applyAlignment="1">
      <alignment horizontal="center" vertical="center"/>
    </xf>
    <xf numFmtId="188" fontId="183" fillId="56" borderId="194" xfId="0" applyNumberFormat="1" applyFont="1" applyFill="1" applyBorder="1" applyAlignment="1">
      <alignment horizontal="right" vertical="center"/>
    </xf>
    <xf numFmtId="9" fontId="183" fillId="56" borderId="195" xfId="0" applyNumberFormat="1" applyFont="1" applyFill="1" applyBorder="1" applyAlignment="1">
      <alignment horizontal="center" vertical="center"/>
    </xf>
    <xf numFmtId="0" fontId="173" fillId="0" borderId="0" xfId="0" applyFont="1" applyAlignment="1">
      <alignment horizontal="center" vertical="center" wrapText="1"/>
    </xf>
    <xf numFmtId="182" fontId="179" fillId="0" borderId="0" xfId="0" applyNumberFormat="1" applyFont="1" applyAlignment="1">
      <alignment vertical="center"/>
    </xf>
    <xf numFmtId="10" fontId="173" fillId="0" borderId="0" xfId="0" applyNumberFormat="1" applyFont="1" applyAlignment="1">
      <alignment horizontal="center" vertical="center"/>
    </xf>
    <xf numFmtId="0" fontId="179" fillId="0" borderId="0" xfId="0" applyFont="1" applyAlignment="1">
      <alignment horizontal="center" vertical="center" wrapText="1"/>
    </xf>
    <xf numFmtId="307" fontId="179" fillId="0" borderId="0" xfId="0" applyNumberFormat="1" applyFont="1" applyAlignment="1">
      <alignment vertical="center"/>
    </xf>
    <xf numFmtId="191" fontId="178" fillId="0" borderId="191" xfId="0" applyNumberFormat="1" applyFont="1" applyBorder="1" applyAlignment="1">
      <alignment horizontal="right" vertical="center"/>
    </xf>
    <xf numFmtId="0" fontId="178" fillId="0" borderId="165" xfId="0" applyFont="1" applyBorder="1" applyAlignment="1">
      <alignment horizontal="center" vertical="center"/>
    </xf>
    <xf numFmtId="0" fontId="178" fillId="0" borderId="151" xfId="0" applyFont="1" applyBorder="1" applyAlignment="1">
      <alignment horizontal="center" vertical="center"/>
    </xf>
    <xf numFmtId="0" fontId="178" fillId="0" borderId="184" xfId="0" applyFont="1" applyBorder="1" applyAlignment="1">
      <alignment horizontal="center" vertical="center"/>
    </xf>
    <xf numFmtId="0" fontId="178" fillId="0" borderId="185" xfId="0" applyFont="1" applyBorder="1" applyAlignment="1">
      <alignment horizontal="center" vertical="center"/>
    </xf>
    <xf numFmtId="0" fontId="178" fillId="0" borderId="186" xfId="0" applyFont="1" applyBorder="1" applyAlignment="1">
      <alignment horizontal="center" vertical="center"/>
    </xf>
    <xf numFmtId="0" fontId="179" fillId="24" borderId="0" xfId="0" applyFont="1" applyFill="1" applyAlignment="1">
      <alignment horizontal="center" vertical="center"/>
    </xf>
    <xf numFmtId="0" fontId="179" fillId="24" borderId="188" xfId="0" applyFont="1" applyFill="1" applyBorder="1" applyAlignment="1">
      <alignment horizontal="center" vertical="center"/>
    </xf>
    <xf numFmtId="191" fontId="178" fillId="0" borderId="178" xfId="0" applyNumberFormat="1" applyFont="1" applyBorder="1" applyAlignment="1">
      <alignment horizontal="right" vertical="center"/>
    </xf>
    <xf numFmtId="190" fontId="174" fillId="0" borderId="98" xfId="0" applyNumberFormat="1" applyFont="1" applyBorder="1" applyAlignment="1">
      <alignment horizontal="center" vertical="center" shrinkToFit="1"/>
    </xf>
    <xf numFmtId="190" fontId="174" fillId="0" borderId="90" xfId="0" applyNumberFormat="1" applyFont="1" applyBorder="1" applyAlignment="1">
      <alignment horizontal="center" vertical="center" shrinkToFit="1"/>
    </xf>
    <xf numFmtId="190" fontId="174" fillId="0" borderId="38" xfId="0" applyNumberFormat="1" applyFont="1" applyBorder="1" applyAlignment="1">
      <alignment horizontal="center" vertical="center" shrinkToFit="1"/>
    </xf>
    <xf numFmtId="190" fontId="176" fillId="24" borderId="150" xfId="0" applyNumberFormat="1" applyFont="1" applyFill="1" applyBorder="1" applyAlignment="1">
      <alignment horizontal="center" vertical="center" shrinkToFit="1"/>
    </xf>
    <xf numFmtId="190" fontId="175" fillId="0" borderId="98" xfId="0" applyNumberFormat="1" applyFont="1" applyBorder="1" applyAlignment="1">
      <alignment horizontal="center" vertical="center" shrinkToFit="1"/>
    </xf>
    <xf numFmtId="190" fontId="175" fillId="0" borderId="157" xfId="0" applyNumberFormat="1" applyFont="1" applyBorder="1" applyAlignment="1">
      <alignment horizontal="center" vertical="center" shrinkToFit="1"/>
    </xf>
    <xf numFmtId="190" fontId="175" fillId="0" borderId="38" xfId="0" applyNumberFormat="1" applyFont="1" applyBorder="1" applyAlignment="1">
      <alignment horizontal="center" vertical="center" shrinkToFit="1"/>
    </xf>
    <xf numFmtId="190" fontId="175" fillId="0" borderId="192" xfId="0" applyNumberFormat="1" applyFont="1" applyBorder="1" applyAlignment="1">
      <alignment horizontal="center" vertical="center" shrinkToFit="1"/>
    </xf>
    <xf numFmtId="190" fontId="175" fillId="0" borderId="90" xfId="0" applyNumberFormat="1" applyFont="1" applyBorder="1" applyAlignment="1">
      <alignment horizontal="center" vertical="center" shrinkToFit="1"/>
    </xf>
    <xf numFmtId="190" fontId="175" fillId="0" borderId="196" xfId="0" applyNumberFormat="1" applyFont="1" applyBorder="1" applyAlignment="1">
      <alignment horizontal="center" vertical="center" shrinkToFit="1"/>
    </xf>
    <xf numFmtId="190" fontId="175" fillId="0" borderId="197" xfId="0" applyNumberFormat="1" applyFont="1" applyBorder="1" applyAlignment="1">
      <alignment horizontal="center" vertical="center" shrinkToFit="1"/>
    </xf>
    <xf numFmtId="0" fontId="178" fillId="0" borderId="38" xfId="0" applyFont="1" applyBorder="1" applyAlignment="1">
      <alignment horizontal="center" vertical="center"/>
    </xf>
    <xf numFmtId="0" fontId="178" fillId="27" borderId="191" xfId="0" applyFont="1" applyFill="1" applyBorder="1" applyAlignment="1">
      <alignment horizontal="center" vertical="center" wrapText="1"/>
    </xf>
    <xf numFmtId="0" fontId="178" fillId="0" borderId="90" xfId="0" applyFont="1" applyBorder="1" applyAlignment="1">
      <alignment horizontal="center" vertical="center"/>
    </xf>
    <xf numFmtId="0" fontId="178" fillId="0" borderId="196" xfId="0" applyFont="1" applyBorder="1" applyAlignment="1">
      <alignment horizontal="center" vertical="center"/>
    </xf>
    <xf numFmtId="0" fontId="178" fillId="27" borderId="178" xfId="0" applyFont="1" applyFill="1" applyBorder="1" applyAlignment="1">
      <alignment horizontal="center" vertical="center" wrapText="1"/>
    </xf>
    <xf numFmtId="0" fontId="178" fillId="0" borderId="197" xfId="0" applyFont="1" applyBorder="1" applyAlignment="1">
      <alignment horizontal="center" vertical="center"/>
    </xf>
    <xf numFmtId="0" fontId="179" fillId="24" borderId="150" xfId="0" applyFont="1" applyFill="1" applyBorder="1" applyAlignment="1">
      <alignment horizontal="center" vertical="center"/>
    </xf>
    <xf numFmtId="0" fontId="178" fillId="28" borderId="187" xfId="0" applyFont="1" applyFill="1" applyBorder="1" applyAlignment="1">
      <alignment horizontal="center" vertical="center"/>
    </xf>
    <xf numFmtId="190" fontId="175" fillId="0" borderId="100" xfId="0" applyNumberFormat="1" applyFont="1" applyBorder="1" applyAlignment="1">
      <alignment horizontal="center" vertical="center" shrinkToFit="1"/>
    </xf>
    <xf numFmtId="190" fontId="175" fillId="0" borderId="165" xfId="0" applyNumberFormat="1" applyFont="1" applyBorder="1" applyAlignment="1">
      <alignment horizontal="center" vertical="center" shrinkToFit="1"/>
    </xf>
    <xf numFmtId="190" fontId="175" fillId="0" borderId="151" xfId="0" applyNumberFormat="1" applyFont="1" applyBorder="1" applyAlignment="1">
      <alignment horizontal="center" vertical="center" shrinkToFit="1"/>
    </xf>
    <xf numFmtId="190" fontId="175" fillId="0" borderId="184" xfId="0" applyNumberFormat="1" applyFont="1" applyBorder="1" applyAlignment="1">
      <alignment horizontal="center" vertical="center" shrinkToFit="1"/>
    </xf>
    <xf numFmtId="190" fontId="175" fillId="0" borderId="185" xfId="0" applyNumberFormat="1" applyFont="1" applyBorder="1" applyAlignment="1">
      <alignment horizontal="center" vertical="center" shrinkToFit="1"/>
    </xf>
    <xf numFmtId="190" fontId="175" fillId="0" borderId="186" xfId="0" applyNumberFormat="1" applyFont="1" applyBorder="1" applyAlignment="1">
      <alignment horizontal="center" vertical="center" shrinkToFit="1"/>
    </xf>
    <xf numFmtId="0" fontId="178" fillId="28" borderId="150" xfId="0" applyFont="1" applyFill="1" applyBorder="1" applyAlignment="1">
      <alignment horizontal="center" vertical="center"/>
    </xf>
    <xf numFmtId="190" fontId="175" fillId="0" borderId="204" xfId="0" applyNumberFormat="1" applyFont="1" applyBorder="1" applyAlignment="1">
      <alignment horizontal="center" vertical="center" shrinkToFit="1"/>
    </xf>
    <xf numFmtId="190" fontId="175" fillId="0" borderId="205" xfId="0" applyNumberFormat="1" applyFont="1" applyBorder="1" applyAlignment="1">
      <alignment horizontal="center" vertical="center" shrinkToFit="1"/>
    </xf>
    <xf numFmtId="190" fontId="175" fillId="0" borderId="153" xfId="0" applyNumberFormat="1" applyFont="1" applyBorder="1" applyAlignment="1">
      <alignment horizontal="center" vertical="center" shrinkToFit="1"/>
    </xf>
    <xf numFmtId="190" fontId="175" fillId="0" borderId="177" xfId="0" applyNumberFormat="1" applyFont="1" applyBorder="1" applyAlignment="1">
      <alignment horizontal="center" vertical="center" shrinkToFit="1"/>
    </xf>
    <xf numFmtId="190" fontId="175" fillId="0" borderId="202" xfId="0" applyNumberFormat="1" applyFont="1" applyBorder="1" applyAlignment="1">
      <alignment horizontal="center" vertical="center" shrinkToFit="1"/>
    </xf>
    <xf numFmtId="190" fontId="175" fillId="0" borderId="181" xfId="0" applyNumberFormat="1" applyFont="1" applyBorder="1" applyAlignment="1">
      <alignment horizontal="center" vertical="center" shrinkToFit="1"/>
    </xf>
    <xf numFmtId="190" fontId="176" fillId="24" borderId="206" xfId="0" applyNumberFormat="1" applyFont="1" applyFill="1" applyBorder="1" applyAlignment="1">
      <alignment horizontal="center" vertical="center" shrinkToFit="1"/>
    </xf>
    <xf numFmtId="190" fontId="175" fillId="0" borderId="208" xfId="0" applyNumberFormat="1" applyFont="1" applyBorder="1" applyAlignment="1">
      <alignment horizontal="center" vertical="center" shrinkToFit="1"/>
    </xf>
    <xf numFmtId="190" fontId="175" fillId="0" borderId="209" xfId="0" applyNumberFormat="1" applyFont="1" applyBorder="1" applyAlignment="1">
      <alignment horizontal="center" vertical="center" shrinkToFit="1"/>
    </xf>
    <xf numFmtId="190" fontId="175" fillId="0" borderId="41" xfId="0" applyNumberFormat="1" applyFont="1" applyBorder="1" applyAlignment="1">
      <alignment horizontal="center" vertical="center" shrinkToFit="1"/>
    </xf>
    <xf numFmtId="190" fontId="175" fillId="0" borderId="42" xfId="0" applyNumberFormat="1" applyFont="1" applyBorder="1" applyAlignment="1">
      <alignment horizontal="center" vertical="center" shrinkToFit="1"/>
    </xf>
    <xf numFmtId="190" fontId="175" fillId="0" borderId="210" xfId="0" applyNumberFormat="1" applyFont="1" applyBorder="1" applyAlignment="1">
      <alignment horizontal="center" vertical="center" shrinkToFit="1"/>
    </xf>
    <xf numFmtId="190" fontId="175" fillId="0" borderId="211" xfId="0" applyNumberFormat="1" applyFont="1" applyBorder="1" applyAlignment="1">
      <alignment horizontal="center" vertical="center" shrinkToFit="1"/>
    </xf>
    <xf numFmtId="190" fontId="176" fillId="24" borderId="212" xfId="0" applyNumberFormat="1" applyFont="1" applyFill="1" applyBorder="1" applyAlignment="1">
      <alignment horizontal="center" vertical="center" shrinkToFit="1"/>
    </xf>
    <xf numFmtId="0" fontId="178" fillId="55" borderId="215" xfId="0" applyFont="1" applyFill="1" applyBorder="1" applyAlignment="1">
      <alignment horizontal="center" vertical="center"/>
    </xf>
    <xf numFmtId="0" fontId="178" fillId="28" borderId="203" xfId="0" applyFont="1" applyFill="1" applyBorder="1" applyAlignment="1">
      <alignment horizontal="center" vertical="center"/>
    </xf>
    <xf numFmtId="262" fontId="178" fillId="55" borderId="189" xfId="0" applyNumberFormat="1" applyFont="1" applyFill="1" applyBorder="1" applyAlignment="1">
      <alignment horizontal="center" vertical="center"/>
    </xf>
    <xf numFmtId="14" fontId="178" fillId="55" borderId="189" xfId="0" applyNumberFormat="1" applyFont="1" applyFill="1" applyBorder="1" applyAlignment="1">
      <alignment horizontal="center" vertical="center" wrapText="1"/>
    </xf>
    <xf numFmtId="14" fontId="178" fillId="55" borderId="215" xfId="0" applyNumberFormat="1" applyFont="1" applyFill="1" applyBorder="1" applyAlignment="1">
      <alignment horizontal="center" vertical="center" wrapText="1"/>
    </xf>
    <xf numFmtId="14" fontId="178" fillId="55" borderId="207" xfId="0" applyNumberFormat="1" applyFont="1" applyFill="1" applyBorder="1" applyAlignment="1">
      <alignment horizontal="center" vertical="center" wrapText="1"/>
    </xf>
    <xf numFmtId="190" fontId="174" fillId="0" borderId="150" xfId="0" applyNumberFormat="1" applyFont="1" applyBorder="1" applyAlignment="1">
      <alignment horizontal="center" vertical="center" shrinkToFit="1"/>
    </xf>
    <xf numFmtId="190" fontId="174" fillId="0" borderId="198" xfId="0" applyNumberFormat="1" applyFont="1" applyBorder="1" applyAlignment="1">
      <alignment horizontal="center" vertical="center" shrinkToFit="1"/>
    </xf>
    <xf numFmtId="190" fontId="174" fillId="0" borderId="28" xfId="0" applyNumberFormat="1" applyFont="1" applyBorder="1" applyAlignment="1">
      <alignment horizontal="center" vertical="center" shrinkToFit="1"/>
    </xf>
    <xf numFmtId="0" fontId="178" fillId="0" borderId="157" xfId="0" applyFont="1" applyBorder="1" applyAlignment="1">
      <alignment horizontal="center" vertical="center"/>
    </xf>
    <xf numFmtId="179" fontId="180" fillId="0" borderId="193" xfId="0" applyNumberFormat="1" applyFont="1" applyBorder="1" applyAlignment="1">
      <alignment horizontal="center" vertical="center"/>
    </xf>
    <xf numFmtId="178" fontId="180" fillId="0" borderId="193" xfId="0" applyNumberFormat="1" applyFont="1" applyBorder="1" applyAlignment="1">
      <alignment horizontal="center" vertical="center"/>
    </xf>
    <xf numFmtId="191" fontId="178" fillId="0" borderId="179" xfId="0" applyNumberFormat="1" applyFont="1" applyBorder="1" applyAlignment="1">
      <alignment horizontal="right" vertical="center"/>
    </xf>
    <xf numFmtId="190" fontId="179" fillId="24" borderId="179" xfId="0" applyNumberFormat="1" applyFont="1" applyFill="1" applyBorder="1" applyAlignment="1">
      <alignment horizontal="right" vertical="center"/>
    </xf>
    <xf numFmtId="0" fontId="172" fillId="0" borderId="219" xfId="0" applyFont="1" applyBorder="1" applyAlignment="1">
      <alignment vertical="center"/>
    </xf>
    <xf numFmtId="10" fontId="173" fillId="0" borderId="220" xfId="0" applyNumberFormat="1" applyFont="1" applyBorder="1" applyAlignment="1">
      <alignment horizontal="center" vertical="center"/>
    </xf>
    <xf numFmtId="0" fontId="172" fillId="0" borderId="101" xfId="0" applyFont="1" applyBorder="1" applyAlignment="1">
      <alignment vertical="center"/>
    </xf>
    <xf numFmtId="191" fontId="178" fillId="0" borderId="221" xfId="0" applyNumberFormat="1" applyFont="1" applyBorder="1" applyAlignment="1">
      <alignment horizontal="right" vertical="center"/>
    </xf>
    <xf numFmtId="191" fontId="178" fillId="0" borderId="149" xfId="0" applyNumberFormat="1" applyFont="1" applyBorder="1" applyAlignment="1">
      <alignment horizontal="right" vertical="center"/>
    </xf>
    <xf numFmtId="191" fontId="178" fillId="0" borderId="222" xfId="0" applyNumberFormat="1" applyFont="1" applyBorder="1" applyAlignment="1">
      <alignment horizontal="right" vertical="center"/>
    </xf>
    <xf numFmtId="191" fontId="178" fillId="0" borderId="223" xfId="0" applyNumberFormat="1" applyFont="1" applyBorder="1" applyAlignment="1">
      <alignment horizontal="right" vertical="center"/>
    </xf>
    <xf numFmtId="191" fontId="178" fillId="0" borderId="224" xfId="0" applyNumberFormat="1" applyFont="1" applyBorder="1" applyAlignment="1">
      <alignment horizontal="right" vertical="center"/>
    </xf>
    <xf numFmtId="191" fontId="178" fillId="0" borderId="40" xfId="0" applyNumberFormat="1" applyFont="1" applyBorder="1" applyAlignment="1">
      <alignment horizontal="right" vertical="center"/>
    </xf>
    <xf numFmtId="190" fontId="179" fillId="24" borderId="40" xfId="0" applyNumberFormat="1" applyFont="1" applyFill="1" applyBorder="1" applyAlignment="1">
      <alignment horizontal="right" vertical="center"/>
    </xf>
    <xf numFmtId="191" fontId="179" fillId="33" borderId="169" xfId="0" applyNumberFormat="1" applyFont="1" applyFill="1" applyBorder="1" applyAlignment="1">
      <alignment horizontal="right" vertical="center"/>
    </xf>
    <xf numFmtId="188" fontId="183" fillId="56" borderId="226" xfId="0" applyNumberFormat="1" applyFont="1" applyFill="1" applyBorder="1" applyAlignment="1">
      <alignment horizontal="right" vertical="center"/>
    </xf>
    <xf numFmtId="308" fontId="179" fillId="33" borderId="169" xfId="0" applyNumberFormat="1" applyFont="1" applyFill="1" applyBorder="1" applyAlignment="1">
      <alignment horizontal="right" vertical="center"/>
    </xf>
    <xf numFmtId="0" fontId="178" fillId="0" borderId="100" xfId="0" applyFont="1" applyBorder="1" applyAlignment="1">
      <alignment horizontal="center" vertical="center"/>
    </xf>
    <xf numFmtId="0" fontId="178" fillId="0" borderId="98" xfId="0" applyFont="1" applyBorder="1" applyAlignment="1">
      <alignment horizontal="center" vertical="center"/>
    </xf>
    <xf numFmtId="0" fontId="179" fillId="0" borderId="0" xfId="0" applyFont="1" applyAlignment="1">
      <alignment horizontal="left" vertical="center"/>
    </xf>
    <xf numFmtId="0" fontId="183" fillId="56" borderId="194" xfId="0" applyFont="1" applyFill="1" applyBorder="1" applyAlignment="1">
      <alignment horizontal="center" vertical="center"/>
    </xf>
    <xf numFmtId="0" fontId="179" fillId="24" borderId="170" xfId="0" applyFont="1" applyFill="1" applyBorder="1" applyAlignment="1">
      <alignment horizontal="center" vertical="center"/>
    </xf>
    <xf numFmtId="190" fontId="192" fillId="0" borderId="180" xfId="0" applyNumberFormat="1" applyFont="1" applyBorder="1" applyAlignment="1">
      <alignment horizontal="center" vertical="center" shrinkToFit="1"/>
    </xf>
    <xf numFmtId="190" fontId="189" fillId="0" borderId="28" xfId="0" applyNumberFormat="1" applyFont="1" applyBorder="1" applyAlignment="1">
      <alignment horizontal="center" vertical="center" shrinkToFit="1"/>
    </xf>
    <xf numFmtId="190" fontId="192" fillId="27" borderId="190" xfId="0" applyNumberFormat="1" applyFont="1" applyFill="1" applyBorder="1" applyAlignment="1">
      <alignment horizontal="center" vertical="center" shrinkToFit="1"/>
    </xf>
    <xf numFmtId="190" fontId="192" fillId="0" borderId="190" xfId="0" applyNumberFormat="1" applyFont="1" applyBorder="1" applyAlignment="1">
      <alignment horizontal="center" vertical="center" shrinkToFit="1"/>
    </xf>
    <xf numFmtId="190" fontId="189" fillId="0" borderId="197" xfId="0" applyNumberFormat="1" applyFont="1" applyBorder="1" applyAlignment="1">
      <alignment horizontal="center" vertical="center" shrinkToFit="1"/>
    </xf>
    <xf numFmtId="0" fontId="192" fillId="0" borderId="178" xfId="0" applyFont="1" applyBorder="1" applyAlignment="1">
      <alignment horizontal="center" vertical="center"/>
    </xf>
    <xf numFmtId="0" fontId="192" fillId="0" borderId="28" xfId="0" applyFont="1" applyBorder="1" applyAlignment="1">
      <alignment horizontal="center" vertical="center"/>
    </xf>
    <xf numFmtId="190" fontId="192" fillId="27" borderId="180" xfId="0" applyNumberFormat="1" applyFont="1" applyFill="1" applyBorder="1" applyAlignment="1">
      <alignment horizontal="center" vertical="center" shrinkToFit="1"/>
    </xf>
    <xf numFmtId="190" fontId="192" fillId="0" borderId="28" xfId="0" applyNumberFormat="1" applyFont="1" applyBorder="1" applyAlignment="1">
      <alignment horizontal="center" vertical="center" shrinkToFit="1"/>
    </xf>
    <xf numFmtId="190" fontId="189" fillId="0" borderId="28" xfId="0" applyNumberFormat="1" applyFont="1" applyBorder="1" applyAlignment="1">
      <alignment horizontal="center" vertical="center" wrapText="1" shrinkToFit="1"/>
    </xf>
    <xf numFmtId="190" fontId="192" fillId="0" borderId="197" xfId="0" applyNumberFormat="1" applyFont="1" applyBorder="1" applyAlignment="1">
      <alignment horizontal="center" vertical="center" shrinkToFit="1"/>
    </xf>
    <xf numFmtId="190" fontId="192" fillId="27" borderId="189" xfId="0" applyNumberFormat="1" applyFont="1" applyFill="1" applyBorder="1" applyAlignment="1">
      <alignment horizontal="center" vertical="center" shrinkToFit="1"/>
    </xf>
    <xf numFmtId="190" fontId="192" fillId="0" borderId="189" xfId="0" applyNumberFormat="1" applyFont="1" applyBorder="1" applyAlignment="1">
      <alignment horizontal="center" vertical="center" shrinkToFit="1"/>
    </xf>
    <xf numFmtId="190" fontId="192" fillId="0" borderId="176" xfId="0" applyNumberFormat="1" applyFont="1" applyBorder="1" applyAlignment="1">
      <alignment horizontal="center" vertical="center" shrinkToFit="1"/>
    </xf>
    <xf numFmtId="190" fontId="189" fillId="0" borderId="176" xfId="0" applyNumberFormat="1" applyFont="1" applyBorder="1" applyAlignment="1">
      <alignment horizontal="center" vertical="center" shrinkToFit="1"/>
    </xf>
    <xf numFmtId="190" fontId="192" fillId="0" borderId="178" xfId="0" applyNumberFormat="1" applyFont="1" applyBorder="1" applyAlignment="1">
      <alignment horizontal="center" vertical="center" shrinkToFit="1"/>
    </xf>
    <xf numFmtId="190" fontId="192" fillId="0" borderId="203" xfId="0" applyNumberFormat="1" applyFont="1" applyBorder="1" applyAlignment="1">
      <alignment horizontal="center" vertical="center" shrinkToFit="1"/>
    </xf>
    <xf numFmtId="190" fontId="189" fillId="0" borderId="2" xfId="0" applyNumberFormat="1" applyFont="1" applyBorder="1" applyAlignment="1">
      <alignment horizontal="center" vertical="center" shrinkToFit="1"/>
    </xf>
    <xf numFmtId="0" fontId="192" fillId="0" borderId="155" xfId="0" applyFont="1" applyBorder="1" applyAlignment="1">
      <alignment horizontal="center" vertical="center"/>
    </xf>
    <xf numFmtId="0" fontId="192" fillId="0" borderId="38" xfId="0" applyFont="1" applyBorder="1" applyAlignment="1">
      <alignment horizontal="center" vertical="center"/>
    </xf>
    <xf numFmtId="191" fontId="192" fillId="0" borderId="178" xfId="0" applyNumberFormat="1" applyFont="1" applyBorder="1" applyAlignment="1">
      <alignment horizontal="right" vertical="center"/>
    </xf>
    <xf numFmtId="0" fontId="189" fillId="24" borderId="28" xfId="0" applyFont="1" applyFill="1" applyBorder="1" applyAlignment="1">
      <alignment horizontal="center" vertical="center"/>
    </xf>
    <xf numFmtId="190" fontId="189" fillId="24" borderId="180" xfId="0" applyNumberFormat="1" applyFont="1" applyFill="1" applyBorder="1" applyAlignment="1">
      <alignment horizontal="center" vertical="center" shrinkToFit="1"/>
    </xf>
    <xf numFmtId="190" fontId="189" fillId="0" borderId="180" xfId="0" applyNumberFormat="1" applyFont="1" applyBorder="1" applyAlignment="1">
      <alignment horizontal="center" vertical="center" shrinkToFit="1"/>
    </xf>
    <xf numFmtId="190" fontId="189" fillId="24" borderId="179" xfId="0" applyNumberFormat="1" applyFont="1" applyFill="1" applyBorder="1" applyAlignment="1">
      <alignment horizontal="center" vertical="center" shrinkToFit="1"/>
    </xf>
    <xf numFmtId="191" fontId="189" fillId="24" borderId="179" xfId="0" applyNumberFormat="1" applyFont="1" applyFill="1" applyBorder="1" applyAlignment="1">
      <alignment horizontal="right" vertical="center"/>
    </xf>
    <xf numFmtId="190" fontId="189" fillId="24" borderId="40" xfId="0" applyNumberFormat="1" applyFont="1" applyFill="1" applyBorder="1" applyAlignment="1">
      <alignment horizontal="right" vertical="center"/>
    </xf>
    <xf numFmtId="308" fontId="189" fillId="24" borderId="40" xfId="3385" applyNumberFormat="1" applyFont="1" applyFill="1" applyBorder="1" applyAlignment="1">
      <alignment horizontal="right" vertical="center"/>
    </xf>
    <xf numFmtId="10" fontId="189" fillId="33" borderId="57" xfId="0" applyNumberFormat="1" applyFont="1" applyFill="1" applyBorder="1" applyAlignment="1">
      <alignment horizontal="center" vertical="center"/>
    </xf>
    <xf numFmtId="190" fontId="193" fillId="0" borderId="183" xfId="0" applyNumberFormat="1" applyFont="1" applyBorder="1" applyAlignment="1">
      <alignment horizontal="center" vertical="center" shrinkToFit="1"/>
    </xf>
    <xf numFmtId="190" fontId="194" fillId="0" borderId="162" xfId="0" applyNumberFormat="1" applyFont="1" applyBorder="1" applyAlignment="1">
      <alignment horizontal="center" vertical="center" shrinkToFit="1"/>
    </xf>
    <xf numFmtId="191" fontId="192" fillId="0" borderId="162" xfId="0" applyNumberFormat="1" applyFont="1" applyBorder="1" applyAlignment="1">
      <alignment horizontal="right" vertical="center"/>
    </xf>
    <xf numFmtId="0" fontId="192" fillId="0" borderId="191" xfId="0" applyFont="1" applyBorder="1" applyAlignment="1">
      <alignment horizontal="center" vertical="center"/>
    </xf>
    <xf numFmtId="190" fontId="193" fillId="0" borderId="192" xfId="0" applyNumberFormat="1" applyFont="1" applyBorder="1" applyAlignment="1">
      <alignment horizontal="center" vertical="center" shrinkToFit="1"/>
    </xf>
    <xf numFmtId="190" fontId="194" fillId="0" borderId="191" xfId="0" applyNumberFormat="1" applyFont="1" applyBorder="1" applyAlignment="1">
      <alignment horizontal="center" vertical="center" shrinkToFit="1"/>
    </xf>
    <xf numFmtId="191" fontId="192" fillId="0" borderId="191" xfId="0" applyNumberFormat="1" applyFont="1" applyBorder="1" applyAlignment="1">
      <alignment horizontal="right" vertical="center"/>
    </xf>
    <xf numFmtId="190" fontId="193" fillId="27" borderId="190" xfId="0" applyNumberFormat="1" applyFont="1" applyFill="1" applyBorder="1" applyAlignment="1">
      <alignment horizontal="center" vertical="center" shrinkToFit="1"/>
    </xf>
    <xf numFmtId="190" fontId="193" fillId="0" borderId="190" xfId="0" applyNumberFormat="1" applyFont="1" applyBorder="1" applyAlignment="1">
      <alignment horizontal="center" vertical="center" shrinkToFit="1"/>
    </xf>
    <xf numFmtId="190" fontId="194" fillId="0" borderId="178" xfId="0" applyNumberFormat="1" applyFont="1" applyBorder="1" applyAlignment="1">
      <alignment horizontal="center" vertical="center" shrinkToFit="1"/>
    </xf>
    <xf numFmtId="190" fontId="193" fillId="0" borderId="182" xfId="0" applyNumberFormat="1" applyFont="1" applyBorder="1" applyAlignment="1">
      <alignment horizontal="center" vertical="center" shrinkToFit="1"/>
    </xf>
    <xf numFmtId="190" fontId="194" fillId="0" borderId="155" xfId="0" applyNumberFormat="1" applyFont="1" applyBorder="1" applyAlignment="1">
      <alignment horizontal="center" vertical="center" shrinkToFit="1"/>
    </xf>
    <xf numFmtId="191" fontId="192" fillId="0" borderId="155" xfId="0" applyNumberFormat="1" applyFont="1" applyBorder="1" applyAlignment="1">
      <alignment horizontal="right" vertical="center"/>
    </xf>
    <xf numFmtId="308" fontId="192" fillId="0" borderId="225" xfId="0" applyNumberFormat="1" applyFont="1" applyBorder="1" applyAlignment="1">
      <alignment horizontal="right" vertical="center"/>
    </xf>
    <xf numFmtId="0" fontId="189" fillId="0" borderId="167" xfId="0" applyFont="1" applyBorder="1" applyAlignment="1">
      <alignment horizontal="center" vertical="center"/>
    </xf>
    <xf numFmtId="308" fontId="192" fillId="0" borderId="224" xfId="0" applyNumberFormat="1" applyFont="1" applyBorder="1" applyAlignment="1">
      <alignment horizontal="right" vertical="center"/>
    </xf>
    <xf numFmtId="0" fontId="189" fillId="0" borderId="161" xfId="0" applyFont="1" applyBorder="1" applyAlignment="1">
      <alignment horizontal="center" vertical="center"/>
    </xf>
    <xf numFmtId="190" fontId="192" fillId="58" borderId="190" xfId="0" applyNumberFormat="1" applyFont="1" applyFill="1" applyBorder="1" applyAlignment="1">
      <alignment horizontal="center" vertical="center" shrinkToFit="1"/>
    </xf>
    <xf numFmtId="190" fontId="192" fillId="58" borderId="211" xfId="0" applyNumberFormat="1" applyFont="1" applyFill="1" applyBorder="1" applyAlignment="1">
      <alignment horizontal="center" vertical="center" shrinkToFit="1"/>
    </xf>
    <xf numFmtId="190" fontId="192" fillId="58" borderId="180" xfId="0" applyNumberFormat="1" applyFont="1" applyFill="1" applyBorder="1" applyAlignment="1">
      <alignment horizontal="center" vertical="center" shrinkToFit="1"/>
    </xf>
    <xf numFmtId="190" fontId="192" fillId="58" borderId="187" xfId="0" applyNumberFormat="1" applyFont="1" applyFill="1" applyBorder="1" applyAlignment="1">
      <alignment horizontal="center" vertical="center" shrinkToFit="1"/>
    </xf>
    <xf numFmtId="190" fontId="192" fillId="58" borderId="201" xfId="0" applyNumberFormat="1" applyFont="1" applyFill="1" applyBorder="1" applyAlignment="1">
      <alignment horizontal="center" vertical="center" shrinkToFit="1"/>
    </xf>
    <xf numFmtId="190" fontId="192" fillId="58" borderId="214" xfId="0" applyNumberFormat="1" applyFont="1" applyFill="1" applyBorder="1" applyAlignment="1">
      <alignment horizontal="center" vertical="center" shrinkToFit="1"/>
    </xf>
    <xf numFmtId="190" fontId="192" fillId="58" borderId="213" xfId="0" applyNumberFormat="1" applyFont="1" applyFill="1" applyBorder="1" applyAlignment="1">
      <alignment horizontal="center" vertical="center" shrinkToFit="1"/>
    </xf>
    <xf numFmtId="190" fontId="192" fillId="58" borderId="189" xfId="0" applyNumberFormat="1" applyFont="1" applyFill="1" applyBorder="1" applyAlignment="1">
      <alignment horizontal="center" vertical="center" shrinkToFit="1"/>
    </xf>
    <xf numFmtId="190" fontId="192" fillId="58" borderId="203" xfId="0" applyNumberFormat="1" applyFont="1" applyFill="1" applyBorder="1" applyAlignment="1">
      <alignment horizontal="center" vertical="center" shrinkToFit="1"/>
    </xf>
    <xf numFmtId="190" fontId="192" fillId="58" borderId="207" xfId="0" applyNumberFormat="1" applyFont="1" applyFill="1" applyBorder="1" applyAlignment="1">
      <alignment horizontal="center" vertical="center" shrinkToFit="1"/>
    </xf>
    <xf numFmtId="190" fontId="193" fillId="58" borderId="183" xfId="0" applyNumberFormat="1" applyFont="1" applyFill="1" applyBorder="1" applyAlignment="1">
      <alignment horizontal="center" vertical="center" shrinkToFit="1"/>
    </xf>
    <xf numFmtId="190" fontId="193" fillId="58" borderId="185" xfId="0" applyNumberFormat="1" applyFont="1" applyFill="1" applyBorder="1" applyAlignment="1">
      <alignment horizontal="center" vertical="center" shrinkToFit="1"/>
    </xf>
    <xf numFmtId="190" fontId="193" fillId="58" borderId="202" xfId="0" applyNumberFormat="1" applyFont="1" applyFill="1" applyBorder="1" applyAlignment="1">
      <alignment horizontal="center" vertical="center" shrinkToFit="1"/>
    </xf>
    <xf numFmtId="190" fontId="193" fillId="58" borderId="192" xfId="0" applyNumberFormat="1" applyFont="1" applyFill="1" applyBorder="1" applyAlignment="1">
      <alignment horizontal="center" vertical="center" shrinkToFit="1"/>
    </xf>
    <xf numFmtId="190" fontId="193" fillId="58" borderId="184" xfId="0" applyNumberFormat="1" applyFont="1" applyFill="1" applyBorder="1" applyAlignment="1">
      <alignment horizontal="center" vertical="center" shrinkToFit="1"/>
    </xf>
    <xf numFmtId="190" fontId="193" fillId="58" borderId="177" xfId="0" applyNumberFormat="1" applyFont="1" applyFill="1" applyBorder="1" applyAlignment="1">
      <alignment horizontal="center" vertical="center" shrinkToFit="1"/>
    </xf>
    <xf numFmtId="190" fontId="193" fillId="58" borderId="182" xfId="0" applyNumberFormat="1" applyFont="1" applyFill="1" applyBorder="1" applyAlignment="1">
      <alignment horizontal="center" vertical="center" shrinkToFit="1"/>
    </xf>
    <xf numFmtId="190" fontId="193" fillId="58" borderId="186" xfId="0" applyNumberFormat="1" applyFont="1" applyFill="1" applyBorder="1" applyAlignment="1">
      <alignment horizontal="center" vertical="center" shrinkToFit="1"/>
    </xf>
    <xf numFmtId="190" fontId="193" fillId="58" borderId="181" xfId="0" applyNumberFormat="1" applyFont="1" applyFill="1" applyBorder="1" applyAlignment="1">
      <alignment horizontal="center" vertical="center" shrinkToFit="1"/>
    </xf>
    <xf numFmtId="190" fontId="193" fillId="58" borderId="151" xfId="0" applyNumberFormat="1" applyFont="1" applyFill="1" applyBorder="1" applyAlignment="1">
      <alignment horizontal="center" vertical="center" shrinkToFit="1"/>
    </xf>
    <xf numFmtId="190" fontId="193" fillId="58" borderId="153" xfId="0" applyNumberFormat="1" applyFont="1" applyFill="1" applyBorder="1" applyAlignment="1">
      <alignment horizontal="center" vertical="center" shrinkToFit="1"/>
    </xf>
    <xf numFmtId="190" fontId="193" fillId="58" borderId="190" xfId="0" applyNumberFormat="1" applyFont="1" applyFill="1" applyBorder="1" applyAlignment="1">
      <alignment horizontal="center" vertical="center" shrinkToFit="1"/>
    </xf>
    <xf numFmtId="190" fontId="193" fillId="58" borderId="210" xfId="0" applyNumberFormat="1" applyFont="1" applyFill="1" applyBorder="1" applyAlignment="1">
      <alignment horizontal="center" vertical="center" shrinkToFit="1"/>
    </xf>
    <xf numFmtId="190" fontId="193" fillId="58" borderId="42" xfId="0" applyNumberFormat="1" applyFont="1" applyFill="1" applyBorder="1" applyAlignment="1">
      <alignment horizontal="center" vertical="center" shrinkToFit="1"/>
    </xf>
    <xf numFmtId="190" fontId="193" fillId="58" borderId="211" xfId="0" applyNumberFormat="1" applyFont="1" applyFill="1" applyBorder="1" applyAlignment="1">
      <alignment horizontal="center" vertical="center" shrinkToFit="1"/>
    </xf>
    <xf numFmtId="190" fontId="193" fillId="58" borderId="41" xfId="0" applyNumberFormat="1" applyFont="1" applyFill="1" applyBorder="1" applyAlignment="1">
      <alignment horizontal="center" vertical="center" shrinkToFit="1"/>
    </xf>
    <xf numFmtId="190" fontId="192" fillId="59" borderId="28" xfId="0" applyNumberFormat="1" applyFont="1" applyFill="1" applyBorder="1" applyAlignment="1">
      <alignment horizontal="center" vertical="center" shrinkToFit="1"/>
    </xf>
    <xf numFmtId="190" fontId="192" fillId="59" borderId="197" xfId="0" applyNumberFormat="1" applyFont="1" applyFill="1" applyBorder="1" applyAlignment="1">
      <alignment horizontal="center" vertical="center" shrinkToFit="1"/>
    </xf>
    <xf numFmtId="14" fontId="178" fillId="59" borderId="175" xfId="0" applyNumberFormat="1" applyFont="1" applyFill="1" applyBorder="1" applyAlignment="1">
      <alignment horizontal="center" vertical="center" wrapText="1"/>
    </xf>
    <xf numFmtId="0" fontId="178" fillId="59" borderId="175" xfId="0" applyFont="1" applyFill="1" applyBorder="1" applyAlignment="1">
      <alignment horizontal="center" vertical="center"/>
    </xf>
    <xf numFmtId="190" fontId="174" fillId="59" borderId="98" xfId="0" applyNumberFormat="1" applyFont="1" applyFill="1" applyBorder="1" applyAlignment="1">
      <alignment horizontal="center" vertical="center" shrinkToFit="1"/>
    </xf>
    <xf numFmtId="190" fontId="174" fillId="59" borderId="157" xfId="0" applyNumberFormat="1" applyFont="1" applyFill="1" applyBorder="1" applyAlignment="1">
      <alignment horizontal="center" vertical="center" shrinkToFit="1"/>
    </xf>
    <xf numFmtId="190" fontId="174" fillId="59" borderId="90" xfId="0" applyNumberFormat="1" applyFont="1" applyFill="1" applyBorder="1" applyAlignment="1">
      <alignment horizontal="center" vertical="center" shrinkToFit="1"/>
    </xf>
    <xf numFmtId="190" fontId="174" fillId="59" borderId="38" xfId="0" applyNumberFormat="1" applyFont="1" applyFill="1" applyBorder="1" applyAlignment="1">
      <alignment horizontal="center" vertical="center" shrinkToFit="1"/>
    </xf>
    <xf numFmtId="190" fontId="174" fillId="59" borderId="196" xfId="0" applyNumberFormat="1" applyFont="1" applyFill="1" applyBorder="1" applyAlignment="1">
      <alignment horizontal="center" vertical="center" shrinkToFit="1"/>
    </xf>
    <xf numFmtId="190" fontId="174" fillId="59" borderId="197" xfId="0" applyNumberFormat="1" applyFont="1" applyFill="1" applyBorder="1" applyAlignment="1">
      <alignment horizontal="center" vertical="center" shrinkToFit="1"/>
    </xf>
    <xf numFmtId="190" fontId="176" fillId="59" borderId="150" xfId="0" applyNumberFormat="1" applyFont="1" applyFill="1" applyBorder="1" applyAlignment="1">
      <alignment horizontal="center" vertical="center" shrinkToFit="1"/>
    </xf>
    <xf numFmtId="0" fontId="179" fillId="59" borderId="25" xfId="0" applyFont="1" applyFill="1" applyBorder="1" applyAlignment="1">
      <alignment horizontal="center" vertical="center" shrinkToFit="1"/>
    </xf>
    <xf numFmtId="0" fontId="178" fillId="59" borderId="165" xfId="0" applyFont="1" applyFill="1" applyBorder="1" applyAlignment="1">
      <alignment horizontal="center" vertical="center"/>
    </xf>
    <xf numFmtId="0" fontId="192" fillId="0" borderId="2" xfId="0" applyFont="1" applyBorder="1" applyAlignment="1">
      <alignment horizontal="center" vertical="center"/>
    </xf>
    <xf numFmtId="0" fontId="192" fillId="0" borderId="176" xfId="0" applyFont="1" applyBorder="1" applyAlignment="1">
      <alignment horizontal="center" vertical="center"/>
    </xf>
    <xf numFmtId="0" fontId="192" fillId="0" borderId="162" xfId="0" applyFont="1" applyBorder="1" applyAlignment="1">
      <alignment horizontal="center" vertical="center"/>
    </xf>
    <xf numFmtId="0" fontId="192" fillId="0" borderId="179" xfId="0" applyFont="1" applyBorder="1" applyAlignment="1">
      <alignment horizontal="center" vertical="center"/>
    </xf>
    <xf numFmtId="308" fontId="183" fillId="56" borderId="226" xfId="0" applyNumberFormat="1" applyFont="1" applyFill="1" applyBorder="1" applyAlignment="1">
      <alignment horizontal="right" vertical="center"/>
    </xf>
    <xf numFmtId="191" fontId="192" fillId="0" borderId="179" xfId="0" applyNumberFormat="1" applyFont="1" applyBorder="1" applyAlignment="1">
      <alignment horizontal="right" vertical="center"/>
    </xf>
    <xf numFmtId="308" fontId="192" fillId="0" borderId="40" xfId="0" applyNumberFormat="1" applyFont="1" applyBorder="1" applyAlignment="1">
      <alignment horizontal="right" vertical="center"/>
    </xf>
    <xf numFmtId="179" fontId="192" fillId="0" borderId="161" xfId="0" applyNumberFormat="1" applyFont="1" applyBorder="1" applyAlignment="1">
      <alignment horizontal="center" vertical="center"/>
    </xf>
    <xf numFmtId="179" fontId="192" fillId="0" borderId="57" xfId="0" applyNumberFormat="1" applyFont="1" applyBorder="1" applyAlignment="1">
      <alignment horizontal="center" vertical="center" wrapText="1"/>
    </xf>
    <xf numFmtId="191" fontId="192" fillId="0" borderId="2" xfId="0" applyNumberFormat="1" applyFont="1" applyBorder="1" applyAlignment="1">
      <alignment horizontal="right" vertical="center"/>
    </xf>
    <xf numFmtId="308" fontId="192" fillId="0" borderId="25" xfId="0" applyNumberFormat="1" applyFont="1" applyBorder="1" applyAlignment="1">
      <alignment horizontal="right" vertical="center"/>
    </xf>
    <xf numFmtId="178" fontId="192" fillId="0" borderId="59" xfId="0" applyNumberFormat="1" applyFont="1" applyBorder="1" applyAlignment="1">
      <alignment horizontal="center" vertical="center"/>
    </xf>
    <xf numFmtId="190" fontId="175" fillId="0" borderId="28" xfId="0" applyNumberFormat="1" applyFont="1" applyBorder="1" applyAlignment="1">
      <alignment horizontal="center" vertical="center" shrinkToFit="1"/>
    </xf>
    <xf numFmtId="0" fontId="178" fillId="55" borderId="203" xfId="0" applyFont="1" applyFill="1" applyBorder="1" applyAlignment="1">
      <alignment horizontal="center" vertical="center"/>
    </xf>
    <xf numFmtId="0" fontId="192" fillId="27" borderId="179" xfId="0" applyFont="1" applyFill="1" applyBorder="1" applyAlignment="1">
      <alignment horizontal="center" vertical="center"/>
    </xf>
    <xf numFmtId="0" fontId="192" fillId="0" borderId="187" xfId="0" applyFont="1" applyBorder="1" applyAlignment="1">
      <alignment horizontal="center" vertical="center"/>
    </xf>
    <xf numFmtId="190" fontId="192" fillId="27" borderId="201" xfId="0" applyNumberFormat="1" applyFont="1" applyFill="1" applyBorder="1" applyAlignment="1">
      <alignment horizontal="center" vertical="center" shrinkToFit="1"/>
    </xf>
    <xf numFmtId="190" fontId="192" fillId="27" borderId="187" xfId="0" applyNumberFormat="1" applyFont="1" applyFill="1" applyBorder="1" applyAlignment="1">
      <alignment horizontal="center" vertical="center" shrinkToFit="1"/>
    </xf>
    <xf numFmtId="190" fontId="192" fillId="0" borderId="179" xfId="0" applyNumberFormat="1" applyFont="1" applyBorder="1" applyAlignment="1">
      <alignment horizontal="center" vertical="center" shrinkToFit="1"/>
    </xf>
    <xf numFmtId="191" fontId="192" fillId="0" borderId="40" xfId="0" applyNumberFormat="1" applyFont="1" applyBorder="1" applyAlignment="1">
      <alignment horizontal="right" vertical="center"/>
    </xf>
    <xf numFmtId="178" fontId="192" fillId="0" borderId="57" xfId="0" applyNumberFormat="1" applyFont="1" applyBorder="1" applyAlignment="1">
      <alignment horizontal="center" vertical="center"/>
    </xf>
    <xf numFmtId="0" fontId="192" fillId="0" borderId="196" xfId="0" applyFont="1" applyBorder="1" applyAlignment="1">
      <alignment horizontal="center" vertical="center"/>
    </xf>
    <xf numFmtId="190" fontId="192" fillId="27" borderId="183" xfId="0" applyNumberFormat="1" applyFont="1" applyFill="1" applyBorder="1" applyAlignment="1">
      <alignment horizontal="center" vertical="center" shrinkToFit="1"/>
    </xf>
    <xf numFmtId="190" fontId="192" fillId="0" borderId="183" xfId="0" applyNumberFormat="1" applyFont="1" applyBorder="1" applyAlignment="1">
      <alignment horizontal="center" vertical="center" shrinkToFit="1"/>
    </xf>
    <xf numFmtId="190" fontId="192" fillId="58" borderId="183" xfId="0" applyNumberFormat="1" applyFont="1" applyFill="1" applyBorder="1" applyAlignment="1">
      <alignment horizontal="center" vertical="center" shrinkToFit="1"/>
    </xf>
    <xf numFmtId="190" fontId="192" fillId="58" borderId="185" xfId="0" applyNumberFormat="1" applyFont="1" applyFill="1" applyBorder="1" applyAlignment="1">
      <alignment horizontal="center" vertical="center" shrinkToFit="1"/>
    </xf>
    <xf numFmtId="190" fontId="192" fillId="0" borderId="162" xfId="0" applyNumberFormat="1" applyFont="1" applyBorder="1" applyAlignment="1">
      <alignment horizontal="center" vertical="center" shrinkToFit="1"/>
    </xf>
    <xf numFmtId="190" fontId="189" fillId="0" borderId="162" xfId="0" applyNumberFormat="1" applyFont="1" applyBorder="1" applyAlignment="1">
      <alignment horizontal="center" vertical="center" shrinkToFit="1"/>
    </xf>
    <xf numFmtId="308" fontId="192" fillId="0" borderId="227" xfId="0" applyNumberFormat="1" applyFont="1" applyBorder="1" applyAlignment="1">
      <alignment horizontal="right" vertical="center"/>
    </xf>
    <xf numFmtId="178" fontId="192" fillId="0" borderId="166" xfId="0" applyNumberFormat="1" applyFont="1" applyBorder="1" applyAlignment="1">
      <alignment horizontal="center" vertical="center"/>
    </xf>
    <xf numFmtId="0" fontId="196" fillId="0" borderId="0" xfId="0" applyFont="1" applyAlignment="1">
      <alignment vertical="center"/>
    </xf>
    <xf numFmtId="307" fontId="196" fillId="0" borderId="0" xfId="0" applyNumberFormat="1" applyFont="1" applyAlignment="1">
      <alignment vertical="center"/>
    </xf>
    <xf numFmtId="0" fontId="196" fillId="0" borderId="0" xfId="0" applyFont="1" applyAlignment="1">
      <alignment horizontal="left" vertical="center"/>
    </xf>
    <xf numFmtId="0" fontId="177" fillId="0" borderId="0" xfId="0" applyFont="1" applyAlignment="1">
      <alignment horizontal="left" vertical="center"/>
    </xf>
    <xf numFmtId="0" fontId="178" fillId="0" borderId="126" xfId="0" applyFont="1" applyBorder="1" applyAlignment="1">
      <alignment vertical="center"/>
    </xf>
    <xf numFmtId="0" fontId="179" fillId="0" borderId="126" xfId="0" applyFont="1" applyBorder="1" applyAlignment="1">
      <alignment horizontal="center" vertical="center"/>
    </xf>
    <xf numFmtId="182" fontId="179" fillId="0" borderId="126" xfId="0" applyNumberFormat="1" applyFont="1" applyBorder="1" applyAlignment="1">
      <alignment vertical="center"/>
    </xf>
    <xf numFmtId="10" fontId="173" fillId="0" borderId="231" xfId="0" applyNumberFormat="1" applyFont="1" applyBorder="1" applyAlignment="1">
      <alignment horizontal="center" vertical="center"/>
    </xf>
    <xf numFmtId="190" fontId="192" fillId="60" borderId="180" xfId="0" applyNumberFormat="1" applyFont="1" applyFill="1" applyBorder="1" applyAlignment="1">
      <alignment horizontal="center" vertical="center" shrinkToFit="1"/>
    </xf>
    <xf numFmtId="179" fontId="192" fillId="60" borderId="161" xfId="0" applyNumberFormat="1" applyFont="1" applyFill="1" applyBorder="1" applyAlignment="1">
      <alignment horizontal="center" vertical="center" wrapText="1"/>
    </xf>
    <xf numFmtId="190" fontId="193" fillId="0" borderId="232" xfId="0" applyNumberFormat="1" applyFont="1" applyBorder="1" applyAlignment="1">
      <alignment horizontal="center" vertical="center" shrinkToFit="1"/>
    </xf>
    <xf numFmtId="190" fontId="194" fillId="0" borderId="152" xfId="0" applyNumberFormat="1" applyFont="1" applyBorder="1" applyAlignment="1">
      <alignment horizontal="center" vertical="center" shrinkToFit="1"/>
    </xf>
    <xf numFmtId="0" fontId="192" fillId="0" borderId="152" xfId="0" applyFont="1" applyBorder="1" applyAlignment="1">
      <alignment horizontal="center" vertical="center"/>
    </xf>
    <xf numFmtId="190" fontId="193" fillId="0" borderId="0" xfId="0" applyNumberFormat="1" applyFont="1" applyAlignment="1">
      <alignment horizontal="center" vertical="center" shrinkToFit="1"/>
    </xf>
    <xf numFmtId="190" fontId="193" fillId="0" borderId="206" xfId="0" applyNumberFormat="1" applyFont="1" applyBorder="1" applyAlignment="1">
      <alignment horizontal="center" vertical="center" shrinkToFit="1"/>
    </xf>
    <xf numFmtId="190" fontId="193" fillId="0" borderId="212" xfId="0" applyNumberFormat="1" applyFont="1" applyBorder="1" applyAlignment="1">
      <alignment horizontal="center" vertical="center" shrinkToFit="1"/>
    </xf>
    <xf numFmtId="191" fontId="192" fillId="0" borderId="152" xfId="0" applyNumberFormat="1" applyFont="1" applyBorder="1" applyAlignment="1">
      <alignment horizontal="right" vertical="center"/>
    </xf>
    <xf numFmtId="191" fontId="195" fillId="0" borderId="149" xfId="0" applyNumberFormat="1" applyFont="1" applyBorder="1" applyAlignment="1">
      <alignment horizontal="center" vertical="center"/>
    </xf>
    <xf numFmtId="308" fontId="192" fillId="0" borderId="149" xfId="0" applyNumberFormat="1" applyFont="1" applyBorder="1" applyAlignment="1">
      <alignment horizontal="right" vertical="center"/>
    </xf>
    <xf numFmtId="0" fontId="189" fillId="0" borderId="64" xfId="0" applyFont="1" applyBorder="1" applyAlignment="1">
      <alignment horizontal="center" vertical="center"/>
    </xf>
    <xf numFmtId="190" fontId="178" fillId="58" borderId="189" xfId="0" applyNumberFormat="1" applyFont="1" applyFill="1" applyBorder="1" applyAlignment="1">
      <alignment horizontal="center" vertical="center" shrinkToFit="1"/>
    </xf>
    <xf numFmtId="190" fontId="178" fillId="58" borderId="203" xfId="0" applyNumberFormat="1" applyFont="1" applyFill="1" applyBorder="1" applyAlignment="1">
      <alignment horizontal="center" vertical="center" shrinkToFit="1"/>
    </xf>
    <xf numFmtId="190" fontId="178" fillId="59" borderId="2" xfId="0" applyNumberFormat="1" applyFont="1" applyFill="1" applyBorder="1" applyAlignment="1">
      <alignment horizontal="center" vertical="center" shrinkToFit="1"/>
    </xf>
    <xf numFmtId="179" fontId="197" fillId="0" borderId="161" xfId="0" applyNumberFormat="1" applyFont="1" applyBorder="1" applyAlignment="1">
      <alignment horizontal="center" vertical="center"/>
    </xf>
    <xf numFmtId="179" fontId="197" fillId="0" borderId="59" xfId="0" applyNumberFormat="1" applyFont="1" applyBorder="1" applyAlignment="1">
      <alignment horizontal="center" vertical="center"/>
    </xf>
    <xf numFmtId="0" fontId="188" fillId="0" borderId="102" xfId="0" applyFont="1" applyBorder="1" applyAlignment="1">
      <alignment horizontal="center" vertical="center" wrapText="1"/>
    </xf>
    <xf numFmtId="0" fontId="188" fillId="0" borderId="56" xfId="0" applyFont="1" applyBorder="1" applyAlignment="1">
      <alignment horizontal="center" vertical="center" wrapText="1"/>
    </xf>
    <xf numFmtId="0" fontId="188" fillId="0" borderId="149" xfId="0" applyFont="1" applyBorder="1" applyAlignment="1">
      <alignment horizontal="center" vertical="center" wrapText="1"/>
    </xf>
    <xf numFmtId="0" fontId="188" fillId="0" borderId="150" xfId="0" applyFont="1" applyBorder="1" applyAlignment="1">
      <alignment horizontal="center" vertical="center" wrapText="1"/>
    </xf>
    <xf numFmtId="0" fontId="188" fillId="0" borderId="40" xfId="0" applyFont="1" applyBorder="1" applyAlignment="1">
      <alignment horizontal="center" vertical="center" wrapText="1"/>
    </xf>
    <xf numFmtId="0" fontId="188" fillId="0" borderId="28" xfId="0" applyFont="1" applyBorder="1" applyAlignment="1">
      <alignment horizontal="center" vertical="center" wrapText="1"/>
    </xf>
    <xf numFmtId="0" fontId="188" fillId="33" borderId="143" xfId="0" applyFont="1" applyFill="1" applyBorder="1" applyAlignment="1">
      <alignment horizontal="center" vertical="center" wrapText="1"/>
    </xf>
    <xf numFmtId="0" fontId="188" fillId="33" borderId="152" xfId="0" applyFont="1" applyFill="1" applyBorder="1" applyAlignment="1">
      <alignment horizontal="center" vertical="center" wrapText="1"/>
    </xf>
    <xf numFmtId="0" fontId="188" fillId="33" borderId="95" xfId="0" applyFont="1" applyFill="1" applyBorder="1" applyAlignment="1">
      <alignment horizontal="center" vertical="center" wrapText="1"/>
    </xf>
    <xf numFmtId="0" fontId="187" fillId="0" borderId="228" xfId="0" applyFont="1" applyBorder="1" applyAlignment="1">
      <alignment horizontal="left" vertical="center"/>
    </xf>
    <xf numFmtId="0" fontId="187" fillId="0" borderId="126" xfId="0" applyFont="1" applyBorder="1" applyAlignment="1">
      <alignment horizontal="left" vertical="center"/>
    </xf>
    <xf numFmtId="0" fontId="172" fillId="0" borderId="101" xfId="0" applyFont="1" applyBorder="1" applyAlignment="1">
      <alignment horizontal="left" vertical="center"/>
    </xf>
    <xf numFmtId="0" fontId="172" fillId="0" borderId="0" xfId="0" applyFont="1" applyAlignment="1">
      <alignment horizontal="left" vertical="center"/>
    </xf>
    <xf numFmtId="0" fontId="178" fillId="0" borderId="100" xfId="0" applyFont="1" applyBorder="1" applyAlignment="1">
      <alignment horizontal="center" vertical="center"/>
    </xf>
    <xf numFmtId="0" fontId="178" fillId="0" borderId="98" xfId="0" applyFont="1" applyBorder="1" applyAlignment="1">
      <alignment horizontal="center" vertical="center"/>
    </xf>
    <xf numFmtId="0" fontId="178" fillId="0" borderId="156" xfId="0" applyFont="1" applyBorder="1" applyAlignment="1">
      <alignment horizontal="center" vertical="center" wrapText="1"/>
    </xf>
    <xf numFmtId="0" fontId="178" fillId="0" borderId="157" xfId="0" applyFont="1" applyBorder="1" applyAlignment="1">
      <alignment horizontal="center" vertical="center" wrapText="1"/>
    </xf>
    <xf numFmtId="0" fontId="178" fillId="0" borderId="149" xfId="0" applyFont="1" applyBorder="1" applyAlignment="1">
      <alignment horizontal="center" vertical="center" wrapText="1"/>
    </xf>
    <xf numFmtId="0" fontId="178" fillId="0" borderId="150" xfId="0" applyFont="1" applyBorder="1" applyAlignment="1">
      <alignment horizontal="center" vertical="center" wrapText="1"/>
    </xf>
    <xf numFmtId="0" fontId="178" fillId="0" borderId="141" xfId="0" applyFont="1" applyBorder="1" applyAlignment="1">
      <alignment horizontal="center" vertical="center" wrapText="1"/>
    </xf>
    <xf numFmtId="0" fontId="178" fillId="0" borderId="140" xfId="0" applyFont="1" applyBorder="1" applyAlignment="1">
      <alignment horizontal="center" vertical="center" wrapText="1"/>
    </xf>
    <xf numFmtId="0" fontId="188" fillId="0" borderId="40" xfId="0" applyFont="1" applyBorder="1" applyAlignment="1">
      <alignment horizontal="center" vertical="center"/>
    </xf>
    <xf numFmtId="0" fontId="188" fillId="0" borderId="28" xfId="0" applyFont="1" applyBorder="1" applyAlignment="1">
      <alignment horizontal="center" vertical="center"/>
    </xf>
    <xf numFmtId="0" fontId="179" fillId="24" borderId="163" xfId="0" applyFont="1" applyFill="1" applyBorder="1" applyAlignment="1">
      <alignment horizontal="center" vertical="center"/>
    </xf>
    <xf numFmtId="0" fontId="179" fillId="24" borderId="164" xfId="0" applyFont="1" applyFill="1" applyBorder="1" applyAlignment="1">
      <alignment horizontal="center" vertical="center"/>
    </xf>
    <xf numFmtId="0" fontId="179" fillId="0" borderId="145" xfId="0" applyFont="1" applyBorder="1" applyAlignment="1">
      <alignment horizontal="center" vertical="center" wrapText="1"/>
    </xf>
    <xf numFmtId="0" fontId="179" fillId="0" borderId="102" xfId="0" applyFont="1" applyBorder="1" applyAlignment="1">
      <alignment horizontal="center" vertical="center" wrapText="1"/>
    </xf>
    <xf numFmtId="0" fontId="179" fillId="0" borderId="144" xfId="0" applyFont="1" applyBorder="1" applyAlignment="1">
      <alignment horizontal="center" vertical="center" wrapText="1"/>
    </xf>
    <xf numFmtId="191" fontId="195" fillId="0" borderId="158" xfId="0" applyNumberFormat="1" applyFont="1" applyBorder="1" applyAlignment="1">
      <alignment horizontal="center" vertical="center" wrapText="1"/>
    </xf>
    <xf numFmtId="191" fontId="195" fillId="0" borderId="152" xfId="0" applyNumberFormat="1" applyFont="1" applyBorder="1" applyAlignment="1">
      <alignment horizontal="center" vertical="center"/>
    </xf>
    <xf numFmtId="191" fontId="195" fillId="0" borderId="155" xfId="0" applyNumberFormat="1" applyFont="1" applyBorder="1" applyAlignment="1">
      <alignment horizontal="center" vertical="center"/>
    </xf>
    <xf numFmtId="0" fontId="179" fillId="28" borderId="25" xfId="0" applyFont="1" applyFill="1" applyBorder="1" applyAlignment="1">
      <alignment horizontal="center" vertical="center"/>
    </xf>
    <xf numFmtId="0" fontId="179" fillId="28" borderId="175" xfId="0" applyFont="1" applyFill="1" applyBorder="1" applyAlignment="1">
      <alignment horizontal="center" vertical="center"/>
    </xf>
    <xf numFmtId="0" fontId="191" fillId="57" borderId="216" xfId="0" applyFont="1" applyFill="1" applyBorder="1" applyAlignment="1">
      <alignment horizontal="center" vertical="center"/>
    </xf>
    <xf numFmtId="0" fontId="191" fillId="57" borderId="174" xfId="0" applyFont="1" applyFill="1" applyBorder="1" applyAlignment="1">
      <alignment horizontal="center" vertical="center"/>
    </xf>
    <xf numFmtId="0" fontId="191" fillId="57" borderId="217" xfId="0" applyFont="1" applyFill="1" applyBorder="1" applyAlignment="1">
      <alignment horizontal="center" vertical="center"/>
    </xf>
    <xf numFmtId="0" fontId="191" fillId="57" borderId="40" xfId="0" applyFont="1" applyFill="1" applyBorder="1" applyAlignment="1">
      <alignment horizontal="center" vertical="center"/>
    </xf>
    <xf numFmtId="0" fontId="191" fillId="57" borderId="187" xfId="0" applyFont="1" applyFill="1" applyBorder="1" applyAlignment="1">
      <alignment horizontal="center" vertical="center"/>
    </xf>
    <xf numFmtId="0" fontId="191" fillId="57" borderId="218" xfId="0" applyFont="1" applyFill="1" applyBorder="1" applyAlignment="1">
      <alignment horizontal="center" vertical="center"/>
    </xf>
    <xf numFmtId="0" fontId="189" fillId="24" borderId="25" xfId="0" applyFont="1" applyFill="1" applyBorder="1" applyAlignment="1">
      <alignment horizontal="center" vertical="center"/>
    </xf>
    <xf numFmtId="0" fontId="189" fillId="24" borderId="175" xfId="0" applyFont="1" applyFill="1" applyBorder="1" applyAlignment="1">
      <alignment horizontal="center" vertical="center"/>
    </xf>
    <xf numFmtId="0" fontId="189" fillId="24" borderId="176" xfId="0" applyFont="1" applyFill="1" applyBorder="1" applyAlignment="1">
      <alignment horizontal="center" vertical="center"/>
    </xf>
    <xf numFmtId="0" fontId="190" fillId="0" borderId="0" xfId="0" applyFont="1" applyAlignment="1">
      <alignment horizontal="center" vertical="center"/>
    </xf>
    <xf numFmtId="0" fontId="188" fillId="33" borderId="143" xfId="0" applyFont="1" applyFill="1" applyBorder="1" applyAlignment="1">
      <alignment horizontal="center" vertical="center"/>
    </xf>
    <xf numFmtId="0" fontId="188" fillId="33" borderId="152" xfId="0" applyFont="1" applyFill="1" applyBorder="1" applyAlignment="1">
      <alignment horizontal="center" vertical="center"/>
    </xf>
    <xf numFmtId="0" fontId="188" fillId="33" borderId="95" xfId="0" applyFont="1" applyFill="1" applyBorder="1" applyAlignment="1">
      <alignment horizontal="center" vertical="center"/>
    </xf>
    <xf numFmtId="0" fontId="188" fillId="33" borderId="142" xfId="0" applyFont="1" applyFill="1" applyBorder="1" applyAlignment="1">
      <alignment horizontal="center" vertical="center"/>
    </xf>
    <xf numFmtId="0" fontId="188" fillId="33" borderId="102" xfId="0" applyFont="1" applyFill="1" applyBorder="1" applyAlignment="1">
      <alignment horizontal="center" vertical="center"/>
    </xf>
    <xf numFmtId="0" fontId="188" fillId="33" borderId="144" xfId="0" applyFont="1" applyFill="1" applyBorder="1" applyAlignment="1">
      <alignment horizontal="center" vertical="center"/>
    </xf>
    <xf numFmtId="0" fontId="188" fillId="33" borderId="147" xfId="0" applyFont="1" applyFill="1" applyBorder="1" applyAlignment="1">
      <alignment horizontal="center" vertical="center"/>
    </xf>
    <xf numFmtId="0" fontId="188" fillId="33" borderId="64" xfId="0" applyFont="1" applyFill="1" applyBorder="1" applyAlignment="1">
      <alignment horizontal="center" vertical="center"/>
    </xf>
    <xf numFmtId="0" fontId="188" fillId="33" borderId="148" xfId="0" applyFont="1" applyFill="1" applyBorder="1" applyAlignment="1">
      <alignment horizontal="center" vertical="center"/>
    </xf>
    <xf numFmtId="0" fontId="178" fillId="28" borderId="25" xfId="0" applyFont="1" applyFill="1" applyBorder="1" applyAlignment="1">
      <alignment horizontal="center" vertical="center"/>
    </xf>
    <xf numFmtId="0" fontId="178" fillId="28" borderId="175" xfId="0" applyFont="1" applyFill="1" applyBorder="1" applyAlignment="1">
      <alignment horizontal="center" vertical="center"/>
    </xf>
    <xf numFmtId="0" fontId="178" fillId="28" borderId="176" xfId="0" applyFont="1" applyFill="1" applyBorder="1" applyAlignment="1">
      <alignment horizontal="center" vertical="center"/>
    </xf>
    <xf numFmtId="0" fontId="189" fillId="0" borderId="166" xfId="0" applyFont="1" applyBorder="1" applyAlignment="1">
      <alignment horizontal="center" vertical="center" wrapText="1"/>
    </xf>
    <xf numFmtId="0" fontId="189" fillId="0" borderId="193" xfId="0" applyFont="1" applyBorder="1" applyAlignment="1">
      <alignment horizontal="center" vertical="center" wrapText="1"/>
    </xf>
    <xf numFmtId="0" fontId="189" fillId="0" borderId="161" xfId="0" applyFont="1" applyBorder="1" applyAlignment="1">
      <alignment horizontal="center" vertical="center" wrapText="1"/>
    </xf>
    <xf numFmtId="0" fontId="183" fillId="56" borderId="229" xfId="0" applyFont="1" applyFill="1" applyBorder="1" applyAlignment="1">
      <alignment horizontal="center" vertical="center"/>
    </xf>
    <xf numFmtId="0" fontId="183" fillId="56" borderId="230" xfId="0" applyFont="1" applyFill="1" applyBorder="1" applyAlignment="1">
      <alignment horizontal="center" vertical="center"/>
    </xf>
    <xf numFmtId="0" fontId="183" fillId="56" borderId="194" xfId="0" applyFont="1" applyFill="1" applyBorder="1" applyAlignment="1">
      <alignment horizontal="center" vertical="center"/>
    </xf>
    <xf numFmtId="0" fontId="188" fillId="0" borderId="168" xfId="0" applyFont="1" applyBorder="1" applyAlignment="1">
      <alignment horizontal="center" vertical="center" wrapText="1"/>
    </xf>
    <xf numFmtId="0" fontId="188" fillId="0" borderId="165" xfId="0" applyFont="1" applyBorder="1" applyAlignment="1">
      <alignment horizontal="center" vertical="center" wrapText="1"/>
    </xf>
    <xf numFmtId="0" fontId="188" fillId="0" borderId="157" xfId="0" applyFont="1" applyBorder="1" applyAlignment="1">
      <alignment horizontal="center" vertical="center"/>
    </xf>
    <xf numFmtId="0" fontId="188" fillId="0" borderId="101" xfId="0" applyFont="1" applyBorder="1" applyAlignment="1">
      <alignment horizontal="center" vertical="center"/>
    </xf>
    <xf numFmtId="0" fontId="188" fillId="0" borderId="0" xfId="0" applyFont="1" applyAlignment="1">
      <alignment horizontal="center" vertical="center"/>
    </xf>
    <xf numFmtId="0" fontId="188" fillId="0" borderId="150" xfId="0" applyFont="1" applyBorder="1" applyAlignment="1">
      <alignment horizontal="center" vertical="center"/>
    </xf>
    <xf numFmtId="0" fontId="188" fillId="0" borderId="228" xfId="0" applyFont="1" applyBorder="1" applyAlignment="1">
      <alignment horizontal="center" vertical="center"/>
    </xf>
    <xf numFmtId="0" fontId="188" fillId="0" borderId="126" xfId="0" applyFont="1" applyBorder="1" applyAlignment="1">
      <alignment horizontal="center" vertical="center"/>
    </xf>
    <xf numFmtId="0" fontId="188" fillId="0" borderId="68" xfId="0" applyFont="1" applyBorder="1" applyAlignment="1">
      <alignment horizontal="center" vertical="center"/>
    </xf>
    <xf numFmtId="0" fontId="179" fillId="24" borderId="169" xfId="0" applyFont="1" applyFill="1" applyBorder="1" applyAlignment="1">
      <alignment horizontal="center" vertical="center"/>
    </xf>
    <xf numFmtId="0" fontId="179" fillId="24" borderId="170" xfId="0" applyFont="1" applyFill="1" applyBorder="1" applyAlignment="1">
      <alignment horizontal="center" vertical="center"/>
    </xf>
    <xf numFmtId="0" fontId="183" fillId="56" borderId="199" xfId="0" applyFont="1" applyFill="1" applyBorder="1" applyAlignment="1">
      <alignment horizontal="center" vertical="center"/>
    </xf>
    <xf numFmtId="0" fontId="183" fillId="56" borderId="200" xfId="0" applyFont="1" applyFill="1" applyBorder="1" applyAlignment="1">
      <alignment horizontal="center" vertical="center"/>
    </xf>
    <xf numFmtId="308" fontId="192" fillId="0" borderId="158" xfId="0" applyNumberFormat="1" applyFont="1" applyBorder="1" applyAlignment="1">
      <alignment horizontal="right" vertical="center"/>
    </xf>
    <xf numFmtId="308" fontId="192" fillId="0" borderId="152" xfId="0" applyNumberFormat="1" applyFont="1" applyBorder="1" applyAlignment="1">
      <alignment horizontal="right" vertical="center"/>
    </xf>
    <xf numFmtId="308" fontId="192" fillId="0" borderId="179" xfId="0" applyNumberFormat="1" applyFont="1" applyBorder="1" applyAlignment="1">
      <alignment horizontal="right" vertical="center"/>
    </xf>
    <xf numFmtId="0" fontId="106" fillId="0" borderId="0" xfId="0" applyFont="1"/>
    <xf numFmtId="0" fontId="106" fillId="28" borderId="49" xfId="0" applyFont="1" applyFill="1" applyBorder="1" applyAlignment="1">
      <alignment horizontal="center" vertical="center"/>
    </xf>
    <xf numFmtId="0" fontId="114" fillId="0" borderId="0" xfId="0" applyFont="1"/>
    <xf numFmtId="0" fontId="172" fillId="28" borderId="96" xfId="0" applyFont="1" applyFill="1" applyBorder="1" applyAlignment="1">
      <alignment horizontal="center" vertical="center"/>
    </xf>
    <xf numFmtId="0" fontId="172" fillId="28" borderId="46" xfId="0" applyFont="1" applyFill="1" applyBorder="1" applyAlignment="1">
      <alignment horizontal="center" vertical="center"/>
    </xf>
    <xf numFmtId="0" fontId="172" fillId="28" borderId="97" xfId="0" applyFont="1" applyFill="1" applyBorder="1" applyAlignment="1">
      <alignment horizontal="center" vertical="center"/>
    </xf>
  </cellXfs>
  <cellStyles count="3386">
    <cellStyle name="' '" xfId="1" xr:uid="{00000000-0005-0000-0000-000000000000}"/>
    <cellStyle name="_x000a_386grabber=M" xfId="2" xr:uid="{00000000-0005-0000-0000-000001000000}"/>
    <cellStyle name="&quot;" xfId="3" xr:uid="{00000000-0005-0000-0000-000002000000}"/>
    <cellStyle name="#,##0" xfId="2503" xr:uid="{00000000-0005-0000-0000-000003000000}"/>
    <cellStyle name="$" xfId="2504" xr:uid="{00000000-0005-0000-0000-000004000000}"/>
    <cellStyle name="$_db진흥" xfId="2505" xr:uid="{00000000-0005-0000-0000-000005000000}"/>
    <cellStyle name="$_SE40" xfId="2506" xr:uid="{00000000-0005-0000-0000-000006000000}"/>
    <cellStyle name="$_견적2" xfId="2507" xr:uid="{00000000-0005-0000-0000-000007000000}"/>
    <cellStyle name="$_기아" xfId="2508" xr:uid="{00000000-0005-0000-0000-000008000000}"/>
    <cellStyle name="(##.00)" xfId="2509" xr:uid="{00000000-0005-0000-0000-000009000000}"/>
    <cellStyle name="(1)" xfId="2510" xr:uid="{00000000-0005-0000-0000-00000A000000}"/>
    <cellStyle name="(용량보정)" xfId="4" xr:uid="{00000000-0005-0000-0000-00000B000000}"/>
    <cellStyle name="(표준)" xfId="5" xr:uid="{00000000-0005-0000-0000-00000C000000}"/>
    <cellStyle name="(표준) 2" xfId="3302" xr:uid="{00000000-0005-0000-0000-00000D000000}"/>
    <cellStyle name=";;;" xfId="6" xr:uid="{00000000-0005-0000-0000-00000E000000}"/>
    <cellStyle name="??&amp;5_x0007_?._x0007_9_x0008_??_x0007__x0001__x0001_" xfId="7" xr:uid="{00000000-0005-0000-0000-00000F000000}"/>
    <cellStyle name="??&amp;6_x0007_?/_x0007_9_x0008_??_x0007__x0001__x0001_" xfId="8" xr:uid="{00000000-0005-0000-0000-000010000000}"/>
    <cellStyle name="??&amp;O?&amp;H?_x0008__x000f__x0007_?_x0007__x0001__x0001_" xfId="9" xr:uid="{00000000-0005-0000-0000-000011000000}"/>
    <cellStyle name="??&amp;O?&amp;H?_x0008_??_x0007__x0001__x0001_" xfId="10" xr:uid="{00000000-0005-0000-0000-000012000000}"/>
    <cellStyle name="??&amp;멅?둃9_x0008_??_x0007__x0001__x0001_" xfId="11" xr:uid="{00000000-0005-0000-0000-000013000000}"/>
    <cellStyle name="??&amp;쏗?뷐9_x0008__x0011__x0007_?_x0007__x0001__x0001_" xfId="12" xr:uid="{00000000-0005-0000-0000-000014000000}"/>
    <cellStyle name="??_Expance list on Mar" xfId="13" xr:uid="{00000000-0005-0000-0000-000015000000}"/>
    <cellStyle name="?W?_laroux" xfId="14" xr:uid="{00000000-0005-0000-0000-000016000000}"/>
    <cellStyle name="_0.자재집계표" xfId="15" xr:uid="{00000000-0005-0000-0000-000017000000}"/>
    <cellStyle name="_0.자재집계표_중1-6치환내역" xfId="16" xr:uid="{00000000-0005-0000-0000-000018000000}"/>
    <cellStyle name="_0.자재집계표_중1-6치환내역_오수 보호공 내역" xfId="17" xr:uid="{00000000-0005-0000-0000-000019000000}"/>
    <cellStyle name="_0.자재집계표_중1-6치환내역_중1-6치환내역" xfId="18" xr:uid="{00000000-0005-0000-0000-00001A000000}"/>
    <cellStyle name="_04.오수공사비비교" xfId="19" xr:uid="{00000000-0005-0000-0000-00001B000000}"/>
    <cellStyle name="_1(1).자치단체표준인사관련산출내역서(인사기준)_v2.0" xfId="20" xr:uid="{00000000-0005-0000-0000-00001C000000}"/>
    <cellStyle name="_1.설계서(rev-4)" xfId="21" xr:uid="{00000000-0005-0000-0000-00001D000000}"/>
    <cellStyle name="_1.설계서(rev-5)" xfId="22" xr:uid="{00000000-0005-0000-0000-00001E000000}"/>
    <cellStyle name="_1.임업디비" xfId="23" xr:uid="{00000000-0005-0000-0000-00001F000000}"/>
    <cellStyle name="_2(1).자치단체표준인사관련산출내역서(급여기준)_v2.0" xfId="24" xr:uid="{00000000-0005-0000-0000-000020000000}"/>
    <cellStyle name="_2.가시설내역서-진동+WJ" xfId="2511" xr:uid="{00000000-0005-0000-0000-000021000000}"/>
    <cellStyle name="_2.구조물교각" xfId="25" xr:uid="{00000000-0005-0000-0000-000022000000}"/>
    <cellStyle name="_2.구조물교각_중1-6치환내역" xfId="26" xr:uid="{00000000-0005-0000-0000-000023000000}"/>
    <cellStyle name="_2.구조물교각_중1-6치환내역_오수 보호공 내역" xfId="27" xr:uid="{00000000-0005-0000-0000-000024000000}"/>
    <cellStyle name="_2.구조물교각_중1-6치환내역_중1-6치환내역" xfId="28" xr:uid="{00000000-0005-0000-0000-000025000000}"/>
    <cellStyle name="_2005시중노임" xfId="29" xr:uid="{00000000-0005-0000-0000-000026000000}"/>
    <cellStyle name="_2006노임관련" xfId="30" xr:uid="{00000000-0005-0000-0000-000027000000}"/>
    <cellStyle name="_2-4.상반기실적부문별요약" xfId="2512" xr:uid="{00000000-0005-0000-0000-000028000000}"/>
    <cellStyle name="_2-4.상반기실적부문별요약(표지및목차포함)" xfId="2513" xr:uid="{00000000-0005-0000-0000-000029000000}"/>
    <cellStyle name="_2-4.상반기실적부문별요약(표지및목차포함)_1" xfId="2514" xr:uid="{00000000-0005-0000-0000-00002A000000}"/>
    <cellStyle name="_2-4.상반기실적부문별요약_1" xfId="2515" xr:uid="{00000000-0005-0000-0000-00002B000000}"/>
    <cellStyle name="_3.철근자재교각" xfId="31" xr:uid="{00000000-0005-0000-0000-00002C000000}"/>
    <cellStyle name="_3.철근자재교각_중1-6치환내역" xfId="32" xr:uid="{00000000-0005-0000-0000-00002D000000}"/>
    <cellStyle name="_3.철근자재교각_중1-6치환내역_오수 보호공 내역" xfId="33" xr:uid="{00000000-0005-0000-0000-00002E000000}"/>
    <cellStyle name="_3.철근자재교각_중1-6치환내역_중1-6치환내역" xfId="34" xr:uid="{00000000-0005-0000-0000-00002F000000}"/>
    <cellStyle name="_50억(수량산출서)" xfId="35" xr:uid="{00000000-0005-0000-0000-000030000000}"/>
    <cellStyle name="_6.PHC파일 천공항타" xfId="36" xr:uid="{00000000-0005-0000-0000-000031000000}"/>
    <cellStyle name="_88설계서(실행)" xfId="37" xr:uid="{00000000-0005-0000-0000-000032000000}"/>
    <cellStyle name="_88설계서(실행)_8공구(부산울산)실행" xfId="38" xr:uid="{00000000-0005-0000-0000-000033000000}"/>
    <cellStyle name="_88설계서(실행)_8공구(부산울산)실행_부산8투찰" xfId="39" xr:uid="{00000000-0005-0000-0000-000034000000}"/>
    <cellStyle name="_88설계서(실행)_8공구(부산울산)실행_부산8투찰_부산8투찰" xfId="40" xr:uid="{00000000-0005-0000-0000-000035000000}"/>
    <cellStyle name="_88설계서(실행)_낙찰이야" xfId="41" xr:uid="{00000000-0005-0000-0000-000036000000}"/>
    <cellStyle name="_88설계서(실행)_부산4공구투찰" xfId="42" xr:uid="{00000000-0005-0000-0000-000037000000}"/>
    <cellStyle name="_88설계서(실행)_부산8투찰" xfId="43" xr:uid="{00000000-0005-0000-0000-000038000000}"/>
    <cellStyle name="_88설계서(실행)_부산-울산" xfId="44" xr:uid="{00000000-0005-0000-0000-000039000000}"/>
    <cellStyle name="_88설계서(실행)_설계예산서" xfId="45" xr:uid="{00000000-0005-0000-0000-00003A000000}"/>
    <cellStyle name="_88설계서(실행)_시공계획서" xfId="46" xr:uid="{00000000-0005-0000-0000-00003B000000}"/>
    <cellStyle name="_88설계서(실행)_실행작성0126" xfId="47" xr:uid="{00000000-0005-0000-0000-00003C000000}"/>
    <cellStyle name="_88설계서(실행)_실행작성1214" xfId="48" xr:uid="{00000000-0005-0000-0000-00003D000000}"/>
    <cellStyle name="_88설계서(실행)_옥포3공구1017" xfId="49" xr:uid="{00000000-0005-0000-0000-00003E000000}"/>
    <cellStyle name="_88설계서(실행)_진짜시공계획서" xfId="50" xr:uid="{00000000-0005-0000-0000-00003F000000}"/>
    <cellStyle name="_88설계서(실행)_하도" xfId="51" xr:uid="{00000000-0005-0000-0000-000040000000}"/>
    <cellStyle name="_8공구(부산울산)실행" xfId="52" xr:uid="{00000000-0005-0000-0000-000041000000}"/>
    <cellStyle name="_8공구(부산울산)실행_부산8투찰" xfId="53" xr:uid="{00000000-0005-0000-0000-000042000000}"/>
    <cellStyle name="_8공구(부산울산)실행_부산8투찰_부산8투찰" xfId="54" xr:uid="{00000000-0005-0000-0000-000043000000}"/>
    <cellStyle name="_'99상반기경영개선활동결과(게시용)" xfId="2516" xr:uid="{00000000-0005-0000-0000-000044000000}"/>
    <cellStyle name="_ATS장치" xfId="55" xr:uid="{00000000-0005-0000-0000-000045000000}"/>
    <cellStyle name="_Book1" xfId="56" xr:uid="{00000000-0005-0000-0000-000046000000}"/>
    <cellStyle name="_CMS 구축" xfId="57" xr:uid="{00000000-0005-0000-0000-000047000000}"/>
    <cellStyle name="_DGIST 건설사업관리(CM) 용역 원가산출" xfId="58" xr:uid="{00000000-0005-0000-0000-000048000000}"/>
    <cellStyle name="_DM발송" xfId="59" xr:uid="{00000000-0005-0000-0000-000049000000}"/>
    <cellStyle name="_DM발송(2006)" xfId="60" xr:uid="{00000000-0005-0000-0000-00004A000000}"/>
    <cellStyle name="_EIP 시스템구축" xfId="61" xr:uid="{00000000-0005-0000-0000-00004B000000}"/>
    <cellStyle name="_ES산출(제1회)" xfId="62" xr:uid="{00000000-0005-0000-0000-00004C000000}"/>
    <cellStyle name="_IT화 지원사업" xfId="63" xr:uid="{00000000-0005-0000-0000-00004D000000}"/>
    <cellStyle name="_KOSHA공정표" xfId="64" xr:uid="{00000000-0005-0000-0000-00004E000000}"/>
    <cellStyle name="_k-rb" xfId="65" xr:uid="{00000000-0005-0000-0000-00004F000000}"/>
    <cellStyle name="_KTX환승시간표" xfId="66" xr:uid="{00000000-0005-0000-0000-000050000000}"/>
    <cellStyle name="_MSDS" xfId="67" xr:uid="{00000000-0005-0000-0000-000051000000}"/>
    <cellStyle name="_pdf변환" xfId="68" xr:uid="{00000000-0005-0000-0000-000052000000}"/>
    <cellStyle name="_port" xfId="69" xr:uid="{00000000-0005-0000-0000-000053000000}"/>
    <cellStyle name="_RAMP-E교-최종000" xfId="2517" xr:uid="{00000000-0005-0000-0000-000054000000}"/>
    <cellStyle name="_RAMP-E교-최종000_감리발주산출내역서(22개월-최종)(1)" xfId="2518" xr:uid="{00000000-0005-0000-0000-000055000000}"/>
    <cellStyle name="_RAMP-E교-최종000_산출내역서(실내체육관 조정후)" xfId="2519" xr:uid="{00000000-0005-0000-0000-000056000000}"/>
    <cellStyle name="_RAMP-E교-최종000_산출내역서(책.감)" xfId="2520" xr:uid="{00000000-0005-0000-0000-000057000000}"/>
    <cellStyle name="_RAMP-E교-최종000_손해배상보험 공제율" xfId="2521" xr:uid="{00000000-0005-0000-0000-000058000000}"/>
    <cellStyle name="_RAMP-E교-최종000_시방서" xfId="2522" xr:uid="{00000000-0005-0000-0000-000059000000}"/>
    <cellStyle name="_RAMP-E교-최종000_시방서_감리발주산출내역서(22개월-최종)(1)" xfId="2523" xr:uid="{00000000-0005-0000-0000-00005A000000}"/>
    <cellStyle name="_RAMP-E교-최종000_시방서_산출내역서(실내체육관 조정후)" xfId="2524" xr:uid="{00000000-0005-0000-0000-00005B000000}"/>
    <cellStyle name="_RAMP-E교-최종000_시방서_산출내역서(책.감)" xfId="2525" xr:uid="{00000000-0005-0000-0000-00005C000000}"/>
    <cellStyle name="_RAMP-E교-최종000_시방서_손해배상보험 공제율" xfId="2526" xr:uid="{00000000-0005-0000-0000-00005D000000}"/>
    <cellStyle name="_RAMP-E교-최종000_시방서_진주시-안전성평가연구소(진주 환경독선연구센터)" xfId="2527" xr:uid="{00000000-0005-0000-0000-00005E000000}"/>
    <cellStyle name="_RAMP-E교-최종000_시방서_평창군" xfId="2528" xr:uid="{00000000-0005-0000-0000-00005F000000}"/>
    <cellStyle name="_RAMP-E교-최종000_진주시-안전성평가연구소(진주 환경독선연구센터)" xfId="2529" xr:uid="{00000000-0005-0000-0000-000060000000}"/>
    <cellStyle name="_RAMP-E교-최종000_파도 - 모항선 횡배수관 확장" xfId="2530" xr:uid="{00000000-0005-0000-0000-000061000000}"/>
    <cellStyle name="_RAMP-E교-최종000_파도 - 모항선 횡배수관 확장_감리발주산출내역서(22개월-최종)(1)" xfId="2531" xr:uid="{00000000-0005-0000-0000-000062000000}"/>
    <cellStyle name="_RAMP-E교-최종000_파도 - 모항선 횡배수관 확장_산출내역서(실내체육관 조정후)" xfId="2532" xr:uid="{00000000-0005-0000-0000-000063000000}"/>
    <cellStyle name="_RAMP-E교-최종000_파도 - 모항선 횡배수관 확장_산출내역서(책.감)" xfId="2533" xr:uid="{00000000-0005-0000-0000-000064000000}"/>
    <cellStyle name="_RAMP-E교-최종000_파도 - 모항선 횡배수관 확장_손해배상보험 공제율" xfId="2534" xr:uid="{00000000-0005-0000-0000-000065000000}"/>
    <cellStyle name="_RAMP-E교-최종000_파도 - 모항선 횡배수관 확장_시방서" xfId="2535" xr:uid="{00000000-0005-0000-0000-000066000000}"/>
    <cellStyle name="_RAMP-E교-최종000_파도 - 모항선 횡배수관 확장_시방서_감리발주산출내역서(22개월-최종)(1)" xfId="2536" xr:uid="{00000000-0005-0000-0000-000067000000}"/>
    <cellStyle name="_RAMP-E교-최종000_파도 - 모항선 횡배수관 확장_시방서_산출내역서(실내체육관 조정후)" xfId="2537" xr:uid="{00000000-0005-0000-0000-000068000000}"/>
    <cellStyle name="_RAMP-E교-최종000_파도 - 모항선 횡배수관 확장_시방서_산출내역서(책.감)" xfId="2538" xr:uid="{00000000-0005-0000-0000-000069000000}"/>
    <cellStyle name="_RAMP-E교-최종000_파도 - 모항선 횡배수관 확장_시방서_손해배상보험 공제율" xfId="2539" xr:uid="{00000000-0005-0000-0000-00006A000000}"/>
    <cellStyle name="_RAMP-E교-최종000_파도 - 모항선 횡배수관 확장_시방서_진주시-안전성평가연구소(진주 환경독선연구센터)" xfId="2540" xr:uid="{00000000-0005-0000-0000-00006B000000}"/>
    <cellStyle name="_RAMP-E교-최종000_파도 - 모항선 횡배수관 확장_시방서_평창군" xfId="2541" xr:uid="{00000000-0005-0000-0000-00006C000000}"/>
    <cellStyle name="_RAMP-E교-최종000_파도 - 모항선 횡배수관 확장_진주시-안전성평가연구소(진주 환경독선연구센터)" xfId="2542" xr:uid="{00000000-0005-0000-0000-00006D000000}"/>
    <cellStyle name="_RAMP-E교-최종000_파도 - 모항선 횡배수관 확장_평창군" xfId="2543" xr:uid="{00000000-0005-0000-0000-00006E000000}"/>
    <cellStyle name="_RAMP-E교-최종000_평창군" xfId="2544" xr:uid="{00000000-0005-0000-0000-00006F000000}"/>
    <cellStyle name="_Sheet2" xfId="70" xr:uid="{00000000-0005-0000-0000-000070000000}"/>
    <cellStyle name="_SK건설추정견적" xfId="71" xr:uid="{00000000-0005-0000-0000-000071000000}"/>
    <cellStyle name="_가산동" xfId="72" xr:uid="{00000000-0005-0000-0000-000072000000}"/>
    <cellStyle name="_가시설" xfId="73" xr:uid="{00000000-0005-0000-0000-000073000000}"/>
    <cellStyle name="_가시설_0.3차발주설계서" xfId="74" xr:uid="{00000000-0005-0000-0000-000074000000}"/>
    <cellStyle name="_가시설_0.3차발주설계서_중1-6치환내역" xfId="75" xr:uid="{00000000-0005-0000-0000-000075000000}"/>
    <cellStyle name="_가시설_0.3차발주설계서_중1-6치환내역_오수 보호공 내역" xfId="76" xr:uid="{00000000-0005-0000-0000-000076000000}"/>
    <cellStyle name="_가시설_0.3차발주설계서_중1-6치환내역_중1-6치환내역" xfId="77" xr:uid="{00000000-0005-0000-0000-000077000000}"/>
    <cellStyle name="_가시설_1.설계서(rev-4)" xfId="78" xr:uid="{00000000-0005-0000-0000-000078000000}"/>
    <cellStyle name="_가시설_1.설계서(rev-5)" xfId="79" xr:uid="{00000000-0005-0000-0000-000079000000}"/>
    <cellStyle name="_가시설_2002년2차1회 설계서" xfId="80" xr:uid="{00000000-0005-0000-0000-00007A000000}"/>
    <cellStyle name="_가시설_2002년2차1회 설계서_중1-6치환내역" xfId="81" xr:uid="{00000000-0005-0000-0000-00007B000000}"/>
    <cellStyle name="_가시설_2002년2차1회 설계서_중1-6치환내역_오수 보호공 내역" xfId="82" xr:uid="{00000000-0005-0000-0000-00007C000000}"/>
    <cellStyle name="_가시설_2002년2차1회 설계서_중1-6치환내역_중1-6치환내역" xfId="83" xr:uid="{00000000-0005-0000-0000-00007D000000}"/>
    <cellStyle name="_가시설_2차단가" xfId="84" xr:uid="{00000000-0005-0000-0000-00007E000000}"/>
    <cellStyle name="_가시설_3차발주설계서" xfId="85" xr:uid="{00000000-0005-0000-0000-00007F000000}"/>
    <cellStyle name="_가시설_3차발주설계서_중1-6치환내역" xfId="86" xr:uid="{00000000-0005-0000-0000-000080000000}"/>
    <cellStyle name="_가시설_3차발주설계서_중1-6치환내역_오수 보호공 내역" xfId="87" xr:uid="{00000000-0005-0000-0000-000081000000}"/>
    <cellStyle name="_가시설_3차발주설계서_중1-6치환내역_중1-6치환내역" xfId="88" xr:uid="{00000000-0005-0000-0000-000082000000}"/>
    <cellStyle name="_가시설_3차발주설계서_청에서" xfId="89" xr:uid="{00000000-0005-0000-0000-000083000000}"/>
    <cellStyle name="_가시설_3차발주설계서_청에서_0.3차발주설계서" xfId="90" xr:uid="{00000000-0005-0000-0000-000084000000}"/>
    <cellStyle name="_가시설_3차발주설계서_청에서_0.3차발주설계서_중1-6치환내역" xfId="91" xr:uid="{00000000-0005-0000-0000-000085000000}"/>
    <cellStyle name="_가시설_3차발주설계서_청에서_0.3차발주설계서_중1-6치환내역_오수 보호공 내역" xfId="92" xr:uid="{00000000-0005-0000-0000-000086000000}"/>
    <cellStyle name="_가시설_3차발주설계서_청에서_0.3차발주설계서_중1-6치환내역_중1-6치환내역" xfId="93" xr:uid="{00000000-0005-0000-0000-000087000000}"/>
    <cellStyle name="_가시설_3차발주설계서_청에서_중1-6치환내역" xfId="94" xr:uid="{00000000-0005-0000-0000-000088000000}"/>
    <cellStyle name="_가시설_3차발주설계서_청에서_중1-6치환내역_오수 보호공 내역" xfId="95" xr:uid="{00000000-0005-0000-0000-000089000000}"/>
    <cellStyle name="_가시설_3차발주설계서_청에서_중1-6치환내역_중1-6치환내역" xfId="96" xr:uid="{00000000-0005-0000-0000-00008A000000}"/>
    <cellStyle name="_가시설_ES(화성동탄2)" xfId="97" xr:uid="{00000000-0005-0000-0000-00008B000000}"/>
    <cellStyle name="_가시설_ES(화성동탄2)-1" xfId="98" xr:uid="{00000000-0005-0000-0000-00008C000000}"/>
    <cellStyle name="_가시설_H파일박기" xfId="99" xr:uid="{00000000-0005-0000-0000-00008D000000}"/>
    <cellStyle name="_가시설_가도&amp;흄관" xfId="100" xr:uid="{00000000-0005-0000-0000-00008E000000}"/>
    <cellStyle name="_가시설_가도철거" xfId="101" xr:uid="{00000000-0005-0000-0000-00008F000000}"/>
    <cellStyle name="_가시설_가도철거_중1-6치환내역" xfId="102" xr:uid="{00000000-0005-0000-0000-000090000000}"/>
    <cellStyle name="_가시설_가도철거_중1-6치환내역_오수 보호공 내역" xfId="103" xr:uid="{00000000-0005-0000-0000-000091000000}"/>
    <cellStyle name="_가시설_가도철거_중1-6치환내역_중1-6치환내역" xfId="104" xr:uid="{00000000-0005-0000-0000-000092000000}"/>
    <cellStyle name="_가시설_가배수관" xfId="105" xr:uid="{00000000-0005-0000-0000-000093000000}"/>
    <cellStyle name="_가시설_가시설" xfId="106" xr:uid="{00000000-0005-0000-0000-000094000000}"/>
    <cellStyle name="_가시설_가시설_예산고가가시설" xfId="107" xr:uid="{00000000-0005-0000-0000-000095000000}"/>
    <cellStyle name="_가시설_가시설_예산고가가시설_중1-6치환내역" xfId="108" xr:uid="{00000000-0005-0000-0000-000096000000}"/>
    <cellStyle name="_가시설_가시설_예산고가가시설_중1-6치환내역_오수 보호공 내역" xfId="109" xr:uid="{00000000-0005-0000-0000-000097000000}"/>
    <cellStyle name="_가시설_가시설_예산고가가시설_중1-6치환내역_중1-6치환내역" xfId="110" xr:uid="{00000000-0005-0000-0000-000098000000}"/>
    <cellStyle name="_가시설_가시설_중1-6치환내역" xfId="111" xr:uid="{00000000-0005-0000-0000-000099000000}"/>
    <cellStyle name="_가시설_가시설_중1-6치환내역_오수 보호공 내역" xfId="112" xr:uid="{00000000-0005-0000-0000-00009A000000}"/>
    <cellStyle name="_가시설_가시설_중1-6치환내역_중1-6치환내역" xfId="113" xr:uid="{00000000-0005-0000-0000-00009B000000}"/>
    <cellStyle name="_가시설_단가비교표(2차)" xfId="114" xr:uid="{00000000-0005-0000-0000-00009C000000}"/>
    <cellStyle name="_가시설_설계서" xfId="115" xr:uid="{00000000-0005-0000-0000-00009D000000}"/>
    <cellStyle name="_가시설_설계서_중1-6치환내역" xfId="116" xr:uid="{00000000-0005-0000-0000-00009E000000}"/>
    <cellStyle name="_가시설_설계서_중1-6치환내역_오수 보호공 내역" xfId="117" xr:uid="{00000000-0005-0000-0000-00009F000000}"/>
    <cellStyle name="_가시설_설계서_중1-6치환내역_중1-6치환내역" xfId="118" xr:uid="{00000000-0005-0000-0000-0000A0000000}"/>
    <cellStyle name="_가시설_설계서_청에서" xfId="119" xr:uid="{00000000-0005-0000-0000-0000A1000000}"/>
    <cellStyle name="_가시설_설계서_청에서_0.3차발주설계서" xfId="120" xr:uid="{00000000-0005-0000-0000-0000A2000000}"/>
    <cellStyle name="_가시설_설계서_청에서_0.3차발주설계서_중1-6치환내역" xfId="121" xr:uid="{00000000-0005-0000-0000-0000A3000000}"/>
    <cellStyle name="_가시설_설계서_청에서_0.3차발주설계서_중1-6치환내역_오수 보호공 내역" xfId="122" xr:uid="{00000000-0005-0000-0000-0000A4000000}"/>
    <cellStyle name="_가시설_설계서_청에서_0.3차발주설계서_중1-6치환내역_중1-6치환내역" xfId="123" xr:uid="{00000000-0005-0000-0000-0000A5000000}"/>
    <cellStyle name="_가시설_설계서_청에서_중1-6치환내역" xfId="124" xr:uid="{00000000-0005-0000-0000-0000A6000000}"/>
    <cellStyle name="_가시설_설계서_청에서_중1-6치환내역_오수 보호공 내역" xfId="125" xr:uid="{00000000-0005-0000-0000-0000A7000000}"/>
    <cellStyle name="_가시설_설계서_청에서_중1-6치환내역_중1-6치환내역" xfId="126" xr:uid="{00000000-0005-0000-0000-0000A8000000}"/>
    <cellStyle name="_가시설_예산고가(p10,71,73)가시설변경" xfId="127" xr:uid="{00000000-0005-0000-0000-0000A9000000}"/>
    <cellStyle name="_가시설_예산고가(p10,71,73)가시설변경_0.3차발주설계서" xfId="128" xr:uid="{00000000-0005-0000-0000-0000AA000000}"/>
    <cellStyle name="_가시설_예산고가(p10,71,73)가시설변경_0.3차발주설계서_중1-6치환내역" xfId="129" xr:uid="{00000000-0005-0000-0000-0000AB000000}"/>
    <cellStyle name="_가시설_예산고가(p10,71,73)가시설변경_0.3차발주설계서_중1-6치환내역_오수 보호공 내역" xfId="130" xr:uid="{00000000-0005-0000-0000-0000AC000000}"/>
    <cellStyle name="_가시설_예산고가(p10,71,73)가시설변경_0.3차발주설계서_중1-6치환내역_중1-6치환내역" xfId="131" xr:uid="{00000000-0005-0000-0000-0000AD000000}"/>
    <cellStyle name="_가시설_예산고가(p10,71,73)가시설변경_1.설계서(rev-4)" xfId="132" xr:uid="{00000000-0005-0000-0000-0000AE000000}"/>
    <cellStyle name="_가시설_예산고가(p10,71,73)가시설변경_1.설계서(rev-5)" xfId="133" xr:uid="{00000000-0005-0000-0000-0000AF000000}"/>
    <cellStyle name="_가시설_예산고가(p10,71,73)가시설변경_2002년2차1회 설계서" xfId="134" xr:uid="{00000000-0005-0000-0000-0000B0000000}"/>
    <cellStyle name="_가시설_예산고가(p10,71,73)가시설변경_2002년2차1회 설계서_중1-6치환내역" xfId="135" xr:uid="{00000000-0005-0000-0000-0000B1000000}"/>
    <cellStyle name="_가시설_예산고가(p10,71,73)가시설변경_2002년2차1회 설계서_중1-6치환내역_오수 보호공 내역" xfId="136" xr:uid="{00000000-0005-0000-0000-0000B2000000}"/>
    <cellStyle name="_가시설_예산고가(p10,71,73)가시설변경_2002년2차1회 설계서_중1-6치환내역_중1-6치환내역" xfId="137" xr:uid="{00000000-0005-0000-0000-0000B3000000}"/>
    <cellStyle name="_가시설_예산고가(p10,71,73)가시설변경_2차단가" xfId="138" xr:uid="{00000000-0005-0000-0000-0000B4000000}"/>
    <cellStyle name="_가시설_예산고가(p10,71,73)가시설변경_3차발주설계서" xfId="139" xr:uid="{00000000-0005-0000-0000-0000B5000000}"/>
    <cellStyle name="_가시설_예산고가(p10,71,73)가시설변경_3차발주설계서_중1-6치환내역" xfId="140" xr:uid="{00000000-0005-0000-0000-0000B6000000}"/>
    <cellStyle name="_가시설_예산고가(p10,71,73)가시설변경_3차발주설계서_중1-6치환내역_오수 보호공 내역" xfId="141" xr:uid="{00000000-0005-0000-0000-0000B7000000}"/>
    <cellStyle name="_가시설_예산고가(p10,71,73)가시설변경_3차발주설계서_중1-6치환내역_중1-6치환내역" xfId="142" xr:uid="{00000000-0005-0000-0000-0000B8000000}"/>
    <cellStyle name="_가시설_예산고가(p10,71,73)가시설변경_3차발주설계서_청에서" xfId="143" xr:uid="{00000000-0005-0000-0000-0000B9000000}"/>
    <cellStyle name="_가시설_예산고가(p10,71,73)가시설변경_3차발주설계서_청에서_0.3차발주설계서" xfId="144" xr:uid="{00000000-0005-0000-0000-0000BA000000}"/>
    <cellStyle name="_가시설_예산고가(p10,71,73)가시설변경_3차발주설계서_청에서_0.3차발주설계서_중1-6치환내역" xfId="145" xr:uid="{00000000-0005-0000-0000-0000BB000000}"/>
    <cellStyle name="_가시설_예산고가(p10,71,73)가시설변경_3차발주설계서_청에서_0.3차발주설계서_중1-6치환내역_오수 보호공 내역" xfId="146" xr:uid="{00000000-0005-0000-0000-0000BC000000}"/>
    <cellStyle name="_가시설_예산고가(p10,71,73)가시설변경_3차발주설계서_청에서_0.3차발주설계서_중1-6치환내역_중1-6치환내역" xfId="147" xr:uid="{00000000-0005-0000-0000-0000BD000000}"/>
    <cellStyle name="_가시설_예산고가(p10,71,73)가시설변경_3차발주설계서_청에서_중1-6치환내역" xfId="148" xr:uid="{00000000-0005-0000-0000-0000BE000000}"/>
    <cellStyle name="_가시설_예산고가(p10,71,73)가시설변경_3차발주설계서_청에서_중1-6치환내역_오수 보호공 내역" xfId="149" xr:uid="{00000000-0005-0000-0000-0000BF000000}"/>
    <cellStyle name="_가시설_예산고가(p10,71,73)가시설변경_3차발주설계서_청에서_중1-6치환내역_중1-6치환내역" xfId="150" xr:uid="{00000000-0005-0000-0000-0000C0000000}"/>
    <cellStyle name="_가시설_예산고가(p10,71,73)가시설변경_ES(화성동탄2)" xfId="151" xr:uid="{00000000-0005-0000-0000-0000C1000000}"/>
    <cellStyle name="_가시설_예산고가(p10,71,73)가시설변경_ES(화성동탄2)-1" xfId="152" xr:uid="{00000000-0005-0000-0000-0000C2000000}"/>
    <cellStyle name="_가시설_예산고가(p10,71,73)가시설변경_H파일박기" xfId="153" xr:uid="{00000000-0005-0000-0000-0000C3000000}"/>
    <cellStyle name="_가시설_예산고가(p10,71,73)가시설변경_가도&amp;흄관" xfId="154" xr:uid="{00000000-0005-0000-0000-0000C4000000}"/>
    <cellStyle name="_가시설_예산고가(p10,71,73)가시설변경_가도철거" xfId="155" xr:uid="{00000000-0005-0000-0000-0000C5000000}"/>
    <cellStyle name="_가시설_예산고가(p10,71,73)가시설변경_가도철거_중1-6치환내역" xfId="156" xr:uid="{00000000-0005-0000-0000-0000C6000000}"/>
    <cellStyle name="_가시설_예산고가(p10,71,73)가시설변경_가도철거_중1-6치환내역_오수 보호공 내역" xfId="157" xr:uid="{00000000-0005-0000-0000-0000C7000000}"/>
    <cellStyle name="_가시설_예산고가(p10,71,73)가시설변경_가도철거_중1-6치환내역_중1-6치환내역" xfId="158" xr:uid="{00000000-0005-0000-0000-0000C8000000}"/>
    <cellStyle name="_가시설_예산고가(p10,71,73)가시설변경_가배수관" xfId="159" xr:uid="{00000000-0005-0000-0000-0000C9000000}"/>
    <cellStyle name="_가시설_예산고가(p10,71,73)가시설변경_공사비비교" xfId="160" xr:uid="{00000000-0005-0000-0000-0000CA000000}"/>
    <cellStyle name="_가시설_예산고가(p10,71,73)가시설변경_공사비비교_중1-6치환내역" xfId="161" xr:uid="{00000000-0005-0000-0000-0000CB000000}"/>
    <cellStyle name="_가시설_예산고가(p10,71,73)가시설변경_공사비비교_중1-6치환내역_오수 보호공 내역" xfId="162" xr:uid="{00000000-0005-0000-0000-0000CC000000}"/>
    <cellStyle name="_가시설_예산고가(p10,71,73)가시설변경_공사비비교_중1-6치환내역_중1-6치환내역" xfId="163" xr:uid="{00000000-0005-0000-0000-0000CD000000}"/>
    <cellStyle name="_가시설_예산고가(p10,71,73)가시설변경_기성3차1회" xfId="164" xr:uid="{00000000-0005-0000-0000-0000CE000000}"/>
    <cellStyle name="_가시설_예산고가(p10,71,73)가시설변경_기성3차1회_중1-6치환내역" xfId="165" xr:uid="{00000000-0005-0000-0000-0000CF000000}"/>
    <cellStyle name="_가시설_예산고가(p10,71,73)가시설변경_기성3차1회_중1-6치환내역_오수 보호공 내역" xfId="166" xr:uid="{00000000-0005-0000-0000-0000D0000000}"/>
    <cellStyle name="_가시설_예산고가(p10,71,73)가시설변경_기성3차1회_중1-6치환내역_중1-6치환내역" xfId="167" xr:uid="{00000000-0005-0000-0000-0000D1000000}"/>
    <cellStyle name="_가시설_예산고가(p10,71,73)가시설변경_단가비교표(2차)" xfId="168" xr:uid="{00000000-0005-0000-0000-0000D2000000}"/>
    <cellStyle name="_가시설_예산고가(p10,71,73)가시설변경_보고서양식" xfId="169" xr:uid="{00000000-0005-0000-0000-0000D3000000}"/>
    <cellStyle name="_가시설_예산고가(p10,71,73)가시설변경_보고서양식_중1-6치환내역" xfId="170" xr:uid="{00000000-0005-0000-0000-0000D4000000}"/>
    <cellStyle name="_가시설_예산고가(p10,71,73)가시설변경_보고서양식_중1-6치환내역_오수 보호공 내역" xfId="171" xr:uid="{00000000-0005-0000-0000-0000D5000000}"/>
    <cellStyle name="_가시설_예산고가(p10,71,73)가시설변경_보고서양식_중1-6치환내역_중1-6치환내역" xfId="172" xr:uid="{00000000-0005-0000-0000-0000D6000000}"/>
    <cellStyle name="_가시설_예산고가(p10,71,73)가시설변경_설계서" xfId="173" xr:uid="{00000000-0005-0000-0000-0000D7000000}"/>
    <cellStyle name="_가시설_예산고가(p10,71,73)가시설변경_설계서_중1-6치환내역" xfId="174" xr:uid="{00000000-0005-0000-0000-0000D8000000}"/>
    <cellStyle name="_가시설_예산고가(p10,71,73)가시설변경_설계서_중1-6치환내역_오수 보호공 내역" xfId="175" xr:uid="{00000000-0005-0000-0000-0000D9000000}"/>
    <cellStyle name="_가시설_예산고가(p10,71,73)가시설변경_설계서_중1-6치환내역_중1-6치환내역" xfId="176" xr:uid="{00000000-0005-0000-0000-0000DA000000}"/>
    <cellStyle name="_가시설_예산고가(p10,71,73)가시설변경_설계서_청에서" xfId="177" xr:uid="{00000000-0005-0000-0000-0000DB000000}"/>
    <cellStyle name="_가시설_예산고가(p10,71,73)가시설변경_설계서_청에서_0.3차발주설계서" xfId="178" xr:uid="{00000000-0005-0000-0000-0000DC000000}"/>
    <cellStyle name="_가시설_예산고가(p10,71,73)가시설변경_설계서_청에서_0.3차발주설계서_중1-6치환내역" xfId="179" xr:uid="{00000000-0005-0000-0000-0000DD000000}"/>
    <cellStyle name="_가시설_예산고가(p10,71,73)가시설변경_설계서_청에서_0.3차발주설계서_중1-6치환내역_오수 보호공 내역" xfId="180" xr:uid="{00000000-0005-0000-0000-0000DE000000}"/>
    <cellStyle name="_가시설_예산고가(p10,71,73)가시설변경_설계서_청에서_0.3차발주설계서_중1-6치환내역_중1-6치환내역" xfId="181" xr:uid="{00000000-0005-0000-0000-0000DF000000}"/>
    <cellStyle name="_가시설_예산고가(p10,71,73)가시설변경_설계서_청에서_중1-6치환내역" xfId="182" xr:uid="{00000000-0005-0000-0000-0000E0000000}"/>
    <cellStyle name="_가시설_예산고가(p10,71,73)가시설변경_설계서_청에서_중1-6치환내역_오수 보호공 내역" xfId="183" xr:uid="{00000000-0005-0000-0000-0000E1000000}"/>
    <cellStyle name="_가시설_예산고가(p10,71,73)가시설변경_설계서_청에서_중1-6치환내역_중1-6치환내역" xfId="184" xr:uid="{00000000-0005-0000-0000-0000E2000000}"/>
    <cellStyle name="_가시설_예산고가(p10,71,73)가시설변경_예산고가(p71,73)가시설변경" xfId="185" xr:uid="{00000000-0005-0000-0000-0000E3000000}"/>
    <cellStyle name="_가시설_예산고가(p10,71,73)가시설변경_예산고가(p71,73)가시설변경_중1-6치환내역" xfId="186" xr:uid="{00000000-0005-0000-0000-0000E4000000}"/>
    <cellStyle name="_가시설_예산고가(p10,71,73)가시설변경_예산고가(p71,73)가시설변경_중1-6치환내역_오수 보호공 내역" xfId="187" xr:uid="{00000000-0005-0000-0000-0000E5000000}"/>
    <cellStyle name="_가시설_예산고가(p10,71,73)가시설변경_예산고가(p71,73)가시설변경_중1-6치환내역_중1-6치환내역" xfId="188" xr:uid="{00000000-0005-0000-0000-0000E6000000}"/>
    <cellStyle name="_가시설_예산고가(p10,71,73)가시설변경_요약서" xfId="189" xr:uid="{00000000-0005-0000-0000-0000E7000000}"/>
    <cellStyle name="_가시설_예산고가(p10,71,73)가시설변경_요약서_중1-6치환내역" xfId="190" xr:uid="{00000000-0005-0000-0000-0000E8000000}"/>
    <cellStyle name="_가시설_예산고가(p10,71,73)가시설변경_요약서_중1-6치환내역_오수 보호공 내역" xfId="191" xr:uid="{00000000-0005-0000-0000-0000E9000000}"/>
    <cellStyle name="_가시설_예산고가(p10,71,73)가시설변경_요약서_중1-6치환내역_중1-6치환내역" xfId="192" xr:uid="{00000000-0005-0000-0000-0000EA000000}"/>
    <cellStyle name="_가시설_예산고가(p10,71,73)가시설변경_중1-6치환내역" xfId="193" xr:uid="{00000000-0005-0000-0000-0000EB000000}"/>
    <cellStyle name="_가시설_예산고가(p10,71,73)가시설변경_중1-6치환내역_오수 보호공 내역" xfId="194" xr:uid="{00000000-0005-0000-0000-0000EC000000}"/>
    <cellStyle name="_가시설_예산고가(p10,71,73)가시설변경_중1-6치환내역_중1-6치환내역" xfId="195" xr:uid="{00000000-0005-0000-0000-0000ED000000}"/>
    <cellStyle name="_가시설_예산고가(p10,71,73)가시설변경_총체1회 설계변경 설계서" xfId="196" xr:uid="{00000000-0005-0000-0000-0000EE000000}"/>
    <cellStyle name="_가시설_예산고가(p10,71,73)가시설변경_총체1회 설계변경 설계서_0.3차발주설계서" xfId="197" xr:uid="{00000000-0005-0000-0000-0000EF000000}"/>
    <cellStyle name="_가시설_예산고가(p10,71,73)가시설변경_총체1회 설계변경 설계서_0.3차발주설계서_중1-6치환내역" xfId="198" xr:uid="{00000000-0005-0000-0000-0000F0000000}"/>
    <cellStyle name="_가시설_예산고가(p10,71,73)가시설변경_총체1회 설계변경 설계서_0.3차발주설계서_중1-6치환내역_오수 보호공 내역" xfId="199" xr:uid="{00000000-0005-0000-0000-0000F1000000}"/>
    <cellStyle name="_가시설_예산고가(p10,71,73)가시설변경_총체1회 설계변경 설계서_0.3차발주설계서_중1-6치환내역_중1-6치환내역" xfId="200" xr:uid="{00000000-0005-0000-0000-0000F2000000}"/>
    <cellStyle name="_가시설_예산고가(p10,71,73)가시설변경_총체1회 설계변경 설계서_1" xfId="201" xr:uid="{00000000-0005-0000-0000-0000F3000000}"/>
    <cellStyle name="_가시설_예산고가(p10,71,73)가시설변경_총체1회 설계변경 설계서_1.설계서(rev-4)" xfId="202" xr:uid="{00000000-0005-0000-0000-0000F4000000}"/>
    <cellStyle name="_가시설_예산고가(p10,71,73)가시설변경_총체1회 설계변경 설계서_1.설계서(rev-5)" xfId="203" xr:uid="{00000000-0005-0000-0000-0000F5000000}"/>
    <cellStyle name="_가시설_예산고가(p10,71,73)가시설변경_총체1회 설계변경 설계서_1_중1-6치환내역" xfId="204" xr:uid="{00000000-0005-0000-0000-0000F6000000}"/>
    <cellStyle name="_가시설_예산고가(p10,71,73)가시설변경_총체1회 설계변경 설계서_1_중1-6치환내역_오수 보호공 내역" xfId="205" xr:uid="{00000000-0005-0000-0000-0000F7000000}"/>
    <cellStyle name="_가시설_예산고가(p10,71,73)가시설변경_총체1회 설계변경 설계서_1_중1-6치환내역_중1-6치환내역" xfId="206" xr:uid="{00000000-0005-0000-0000-0000F8000000}"/>
    <cellStyle name="_가시설_예산고가(p10,71,73)가시설변경_총체1회 설계변경 설계서_3차발주설계서" xfId="207" xr:uid="{00000000-0005-0000-0000-0000F9000000}"/>
    <cellStyle name="_가시설_예산고가(p10,71,73)가시설변경_총체1회 설계변경 설계서_3차발주설계서_중1-6치환내역" xfId="208" xr:uid="{00000000-0005-0000-0000-0000FA000000}"/>
    <cellStyle name="_가시설_예산고가(p10,71,73)가시설변경_총체1회 설계변경 설계서_3차발주설계서_중1-6치환내역_오수 보호공 내역" xfId="209" xr:uid="{00000000-0005-0000-0000-0000FB000000}"/>
    <cellStyle name="_가시설_예산고가(p10,71,73)가시설변경_총체1회 설계변경 설계서_3차발주설계서_중1-6치환내역_중1-6치환내역" xfId="210" xr:uid="{00000000-0005-0000-0000-0000FC000000}"/>
    <cellStyle name="_가시설_예산고가(p10,71,73)가시설변경_총체1회 설계변경 설계서_3차발주설계서_청에서" xfId="211" xr:uid="{00000000-0005-0000-0000-0000FD000000}"/>
    <cellStyle name="_가시설_예산고가(p10,71,73)가시설변경_총체1회 설계변경 설계서_3차발주설계서_청에서_0.3차발주설계서" xfId="212" xr:uid="{00000000-0005-0000-0000-0000FE000000}"/>
    <cellStyle name="_가시설_예산고가(p10,71,73)가시설변경_총체1회 설계변경 설계서_3차발주설계서_청에서_0.3차발주설계서_중1-6치환내역" xfId="213" xr:uid="{00000000-0005-0000-0000-0000FF000000}"/>
    <cellStyle name="_가시설_예산고가(p10,71,73)가시설변경_총체1회 설계변경 설계서_3차발주설계서_청에서_0.3차발주설계서_중1-6치환내역_오수 보호공 내역" xfId="214" xr:uid="{00000000-0005-0000-0000-000000010000}"/>
    <cellStyle name="_가시설_예산고가(p10,71,73)가시설변경_총체1회 설계변경 설계서_3차발주설계서_청에서_0.3차발주설계서_중1-6치환내역_중1-6치환내역" xfId="215" xr:uid="{00000000-0005-0000-0000-000001010000}"/>
    <cellStyle name="_가시설_예산고가(p10,71,73)가시설변경_총체1회 설계변경 설계서_3차발주설계서_청에서_중1-6치환내역" xfId="216" xr:uid="{00000000-0005-0000-0000-000002010000}"/>
    <cellStyle name="_가시설_예산고가(p10,71,73)가시설변경_총체1회 설계변경 설계서_3차발주설계서_청에서_중1-6치환내역_오수 보호공 내역" xfId="217" xr:uid="{00000000-0005-0000-0000-000003010000}"/>
    <cellStyle name="_가시설_예산고가(p10,71,73)가시설변경_총체1회 설계변경 설계서_3차발주설계서_청에서_중1-6치환내역_중1-6치환내역" xfId="218" xr:uid="{00000000-0005-0000-0000-000004010000}"/>
    <cellStyle name="_가시설_예산고가(p10,71,73)가시설변경_총체1회 설계변경 설계서_ES(화성동탄2)" xfId="219" xr:uid="{00000000-0005-0000-0000-000005010000}"/>
    <cellStyle name="_가시설_예산고가(p10,71,73)가시설변경_총체1회 설계변경 설계서_ES(화성동탄2)-1" xfId="220" xr:uid="{00000000-0005-0000-0000-000006010000}"/>
    <cellStyle name="_가시설_예산고가(p10,71,73)가시설변경_총체1회 설계변경 설계서_설계서" xfId="221" xr:uid="{00000000-0005-0000-0000-000007010000}"/>
    <cellStyle name="_가시설_예산고가(p10,71,73)가시설변경_총체1회 설계변경 설계서_설계서_중1-6치환내역" xfId="222" xr:uid="{00000000-0005-0000-0000-000008010000}"/>
    <cellStyle name="_가시설_예산고가(p10,71,73)가시설변경_총체1회 설계변경 설계서_설계서_중1-6치환내역_오수 보호공 내역" xfId="223" xr:uid="{00000000-0005-0000-0000-000009010000}"/>
    <cellStyle name="_가시설_예산고가(p10,71,73)가시설변경_총체1회 설계변경 설계서_설계서_중1-6치환내역_중1-6치환내역" xfId="224" xr:uid="{00000000-0005-0000-0000-00000A010000}"/>
    <cellStyle name="_가시설_예산고가(p10,71,73)가시설변경_총체1회 설계변경 설계서_설계서_청에서" xfId="225" xr:uid="{00000000-0005-0000-0000-00000B010000}"/>
    <cellStyle name="_가시설_예산고가(p10,71,73)가시설변경_총체1회 설계변경 설계서_설계서_청에서_0.3차발주설계서" xfId="226" xr:uid="{00000000-0005-0000-0000-00000C010000}"/>
    <cellStyle name="_가시설_예산고가(p10,71,73)가시설변경_총체1회 설계변경 설계서_설계서_청에서_0.3차발주설계서_중1-6치환내역" xfId="227" xr:uid="{00000000-0005-0000-0000-00000D010000}"/>
    <cellStyle name="_가시설_예산고가(p10,71,73)가시설변경_총체1회 설계변경 설계서_설계서_청에서_0.3차발주설계서_중1-6치환내역_오수 보호공 내역" xfId="228" xr:uid="{00000000-0005-0000-0000-00000E010000}"/>
    <cellStyle name="_가시설_예산고가(p10,71,73)가시설변경_총체1회 설계변경 설계서_설계서_청에서_0.3차발주설계서_중1-6치환내역_중1-6치환내역" xfId="229" xr:uid="{00000000-0005-0000-0000-00000F010000}"/>
    <cellStyle name="_가시설_예산고가(p10,71,73)가시설변경_총체1회 설계변경 설계서_설계서_청에서_중1-6치환내역" xfId="230" xr:uid="{00000000-0005-0000-0000-000010010000}"/>
    <cellStyle name="_가시설_예산고가(p10,71,73)가시설변경_총체1회 설계변경 설계서_설계서_청에서_중1-6치환내역_오수 보호공 내역" xfId="231" xr:uid="{00000000-0005-0000-0000-000011010000}"/>
    <cellStyle name="_가시설_예산고가(p10,71,73)가시설변경_총체1회 설계변경 설계서_설계서_청에서_중1-6치환내역_중1-6치환내역" xfId="232" xr:uid="{00000000-0005-0000-0000-000012010000}"/>
    <cellStyle name="_가시설_예산고가(p10,71,73)가시설변경_총체1회 설계변경 설계서_요약서" xfId="233" xr:uid="{00000000-0005-0000-0000-000013010000}"/>
    <cellStyle name="_가시설_예산고가(p10,71,73)가시설변경_총체1회 설계변경 설계서_요약서_중1-6치환내역" xfId="234" xr:uid="{00000000-0005-0000-0000-000014010000}"/>
    <cellStyle name="_가시설_예산고가(p10,71,73)가시설변경_총체1회 설계변경 설계서_요약서_중1-6치환내역_오수 보호공 내역" xfId="235" xr:uid="{00000000-0005-0000-0000-000015010000}"/>
    <cellStyle name="_가시설_예산고가(p10,71,73)가시설변경_총체1회 설계변경 설계서_요약서_중1-6치환내역_중1-6치환내역" xfId="236" xr:uid="{00000000-0005-0000-0000-000016010000}"/>
    <cellStyle name="_가시설_예산고가(p10,71,73)가시설변경_총체1회 설계변경 설계서_중1-6치환내역" xfId="237" xr:uid="{00000000-0005-0000-0000-000017010000}"/>
    <cellStyle name="_가시설_예산고가(p10,71,73)가시설변경_총체1회 설계변경 설계서_중1-6치환내역_오수 보호공 내역" xfId="238" xr:uid="{00000000-0005-0000-0000-000018010000}"/>
    <cellStyle name="_가시설_예산고가(p10,71,73)가시설변경_총체1회 설계변경 설계서_중1-6치환내역_중1-6치환내역" xfId="239" xr:uid="{00000000-0005-0000-0000-000019010000}"/>
    <cellStyle name="_가시설_예산고가(p10,71,73)가시설변경_총체1회 설계변경 설계서_총체1회 설계변경 설계서" xfId="240" xr:uid="{00000000-0005-0000-0000-00001A010000}"/>
    <cellStyle name="_가시설_예산고가(p10,71,73)가시설변경_총체1회 설계변경 설계서_총체1회 설계변경 설계서_0.3차발주설계서" xfId="241" xr:uid="{00000000-0005-0000-0000-00001B010000}"/>
    <cellStyle name="_가시설_예산고가(p10,71,73)가시설변경_총체1회 설계변경 설계서_총체1회 설계변경 설계서_0.3차발주설계서_중1-6치환내역" xfId="242" xr:uid="{00000000-0005-0000-0000-00001C010000}"/>
    <cellStyle name="_가시설_예산고가(p10,71,73)가시설변경_총체1회 설계변경 설계서_총체1회 설계변경 설계서_0.3차발주설계서_중1-6치환내역_오수 보호공 내역" xfId="243" xr:uid="{00000000-0005-0000-0000-00001D010000}"/>
    <cellStyle name="_가시설_예산고가(p10,71,73)가시설변경_총체1회 설계변경 설계서_총체1회 설계변경 설계서_0.3차발주설계서_중1-6치환내역_중1-6치환내역" xfId="244" xr:uid="{00000000-0005-0000-0000-00001E010000}"/>
    <cellStyle name="_가시설_예산고가(p10,71,73)가시설변경_총체1회 설계변경 설계서_총체1회 설계변경 설계서_1" xfId="245" xr:uid="{00000000-0005-0000-0000-00001F010000}"/>
    <cellStyle name="_가시설_예산고가(p10,71,73)가시설변경_총체1회 설계변경 설계서_총체1회 설계변경 설계서_1.설계서(rev-4)" xfId="246" xr:uid="{00000000-0005-0000-0000-000020010000}"/>
    <cellStyle name="_가시설_예산고가(p10,71,73)가시설변경_총체1회 설계변경 설계서_총체1회 설계변경 설계서_1.설계서(rev-5)" xfId="247" xr:uid="{00000000-0005-0000-0000-000021010000}"/>
    <cellStyle name="_가시설_예산고가(p10,71,73)가시설변경_총체1회 설계변경 설계서_총체1회 설계변경 설계서_1_중1-6치환내역" xfId="248" xr:uid="{00000000-0005-0000-0000-000022010000}"/>
    <cellStyle name="_가시설_예산고가(p10,71,73)가시설변경_총체1회 설계변경 설계서_총체1회 설계변경 설계서_1_중1-6치환내역_오수 보호공 내역" xfId="249" xr:uid="{00000000-0005-0000-0000-000023010000}"/>
    <cellStyle name="_가시설_예산고가(p10,71,73)가시설변경_총체1회 설계변경 설계서_총체1회 설계변경 설계서_1_중1-6치환내역_중1-6치환내역" xfId="250" xr:uid="{00000000-0005-0000-0000-000024010000}"/>
    <cellStyle name="_가시설_예산고가(p10,71,73)가시설변경_총체1회 설계변경 설계서_총체1회 설계변경 설계서_3차발주설계서" xfId="251" xr:uid="{00000000-0005-0000-0000-000025010000}"/>
    <cellStyle name="_가시설_예산고가(p10,71,73)가시설변경_총체1회 설계변경 설계서_총체1회 설계변경 설계서_3차발주설계서_중1-6치환내역" xfId="252" xr:uid="{00000000-0005-0000-0000-000026010000}"/>
    <cellStyle name="_가시설_예산고가(p10,71,73)가시설변경_총체1회 설계변경 설계서_총체1회 설계변경 설계서_3차발주설계서_중1-6치환내역_오수 보호공 내역" xfId="253" xr:uid="{00000000-0005-0000-0000-000027010000}"/>
    <cellStyle name="_가시설_예산고가(p10,71,73)가시설변경_총체1회 설계변경 설계서_총체1회 설계변경 설계서_3차발주설계서_중1-6치환내역_중1-6치환내역" xfId="254" xr:uid="{00000000-0005-0000-0000-000028010000}"/>
    <cellStyle name="_가시설_예산고가(p10,71,73)가시설변경_총체1회 설계변경 설계서_총체1회 설계변경 설계서_3차발주설계서_청에서" xfId="255" xr:uid="{00000000-0005-0000-0000-000029010000}"/>
    <cellStyle name="_가시설_예산고가(p10,71,73)가시설변경_총체1회 설계변경 설계서_총체1회 설계변경 설계서_3차발주설계서_청에서_0.3차발주설계서" xfId="256" xr:uid="{00000000-0005-0000-0000-00002A010000}"/>
    <cellStyle name="_가시설_예산고가(p10,71,73)가시설변경_총체1회 설계변경 설계서_총체1회 설계변경 설계서_3차발주설계서_청에서_0.3차발주설계서_중1-6치환내역" xfId="257" xr:uid="{00000000-0005-0000-0000-00002B010000}"/>
    <cellStyle name="_가시설_예산고가(p10,71,73)가시설변경_총체1회 설계변경 설계서_총체1회 설계변경 설계서_3차발주설계서_청에서_0.3차발주설계서_중1-6치환내역_오수 보호공 내역" xfId="258" xr:uid="{00000000-0005-0000-0000-00002C010000}"/>
    <cellStyle name="_가시설_예산고가(p10,71,73)가시설변경_총체1회 설계변경 설계서_총체1회 설계변경 설계서_3차발주설계서_청에서_0.3차발주설계서_중1-6치환내역_중1-6치환내역" xfId="259" xr:uid="{00000000-0005-0000-0000-00002D010000}"/>
    <cellStyle name="_가시설_예산고가(p10,71,73)가시설변경_총체1회 설계변경 설계서_총체1회 설계변경 설계서_3차발주설계서_청에서_중1-6치환내역" xfId="260" xr:uid="{00000000-0005-0000-0000-00002E010000}"/>
    <cellStyle name="_가시설_예산고가(p10,71,73)가시설변경_총체1회 설계변경 설계서_총체1회 설계변경 설계서_3차발주설계서_청에서_중1-6치환내역_오수 보호공 내역" xfId="261" xr:uid="{00000000-0005-0000-0000-00002F010000}"/>
    <cellStyle name="_가시설_예산고가(p10,71,73)가시설변경_총체1회 설계변경 설계서_총체1회 설계변경 설계서_3차발주설계서_청에서_중1-6치환내역_중1-6치환내역" xfId="262" xr:uid="{00000000-0005-0000-0000-000030010000}"/>
    <cellStyle name="_가시설_예산고가(p10,71,73)가시설변경_총체1회 설계변경 설계서_총체1회 설계변경 설계서_ES(화성동탄2)" xfId="263" xr:uid="{00000000-0005-0000-0000-000031010000}"/>
    <cellStyle name="_가시설_예산고가(p10,71,73)가시설변경_총체1회 설계변경 설계서_총체1회 설계변경 설계서_ES(화성동탄2)-1" xfId="264" xr:uid="{00000000-0005-0000-0000-000032010000}"/>
    <cellStyle name="_가시설_예산고가(p10,71,73)가시설변경_총체1회 설계변경 설계서_총체1회 설계변경 설계서_설계서" xfId="265" xr:uid="{00000000-0005-0000-0000-000033010000}"/>
    <cellStyle name="_가시설_예산고가(p10,71,73)가시설변경_총체1회 설계변경 설계서_총체1회 설계변경 설계서_설계서_중1-6치환내역" xfId="266" xr:uid="{00000000-0005-0000-0000-000034010000}"/>
    <cellStyle name="_가시설_예산고가(p10,71,73)가시설변경_총체1회 설계변경 설계서_총체1회 설계변경 설계서_설계서_중1-6치환내역_오수 보호공 내역" xfId="267" xr:uid="{00000000-0005-0000-0000-000035010000}"/>
    <cellStyle name="_가시설_예산고가(p10,71,73)가시설변경_총체1회 설계변경 설계서_총체1회 설계변경 설계서_설계서_중1-6치환내역_중1-6치환내역" xfId="268" xr:uid="{00000000-0005-0000-0000-000036010000}"/>
    <cellStyle name="_가시설_예산고가(p10,71,73)가시설변경_총체1회 설계변경 설계서_총체1회 설계변경 설계서_설계서_청에서" xfId="269" xr:uid="{00000000-0005-0000-0000-000037010000}"/>
    <cellStyle name="_가시설_예산고가(p10,71,73)가시설변경_총체1회 설계변경 설계서_총체1회 설계변경 설계서_설계서_청에서_0.3차발주설계서" xfId="270" xr:uid="{00000000-0005-0000-0000-000038010000}"/>
    <cellStyle name="_가시설_예산고가(p10,71,73)가시설변경_총체1회 설계변경 설계서_총체1회 설계변경 설계서_설계서_청에서_0.3차발주설계서_중1-6치환내역" xfId="271" xr:uid="{00000000-0005-0000-0000-000039010000}"/>
    <cellStyle name="_가시설_예산고가(p10,71,73)가시설변경_총체1회 설계변경 설계서_총체1회 설계변경 설계서_설계서_청에서_0.3차발주설계서_중1-6치환내역_오수 보호공 내역" xfId="272" xr:uid="{00000000-0005-0000-0000-00003A010000}"/>
    <cellStyle name="_가시설_예산고가(p10,71,73)가시설변경_총체1회 설계변경 설계서_총체1회 설계변경 설계서_설계서_청에서_0.3차발주설계서_중1-6치환내역_중1-6치환내역" xfId="273" xr:uid="{00000000-0005-0000-0000-00003B010000}"/>
    <cellStyle name="_가시설_예산고가(p10,71,73)가시설변경_총체1회 설계변경 설계서_총체1회 설계변경 설계서_설계서_청에서_중1-6치환내역" xfId="274" xr:uid="{00000000-0005-0000-0000-00003C010000}"/>
    <cellStyle name="_가시설_예산고가(p10,71,73)가시설변경_총체1회 설계변경 설계서_총체1회 설계변경 설계서_설계서_청에서_중1-6치환내역_오수 보호공 내역" xfId="275" xr:uid="{00000000-0005-0000-0000-00003D010000}"/>
    <cellStyle name="_가시설_예산고가(p10,71,73)가시설변경_총체1회 설계변경 설계서_총체1회 설계변경 설계서_설계서_청에서_중1-6치환내역_중1-6치환내역" xfId="276" xr:uid="{00000000-0005-0000-0000-00003E010000}"/>
    <cellStyle name="_가시설_예산고가(p10,71,73)가시설변경_총체1회 설계변경 설계서_총체1회 설계변경 설계서_요약서" xfId="277" xr:uid="{00000000-0005-0000-0000-00003F010000}"/>
    <cellStyle name="_가시설_예산고가(p10,71,73)가시설변경_총체1회 설계변경 설계서_총체1회 설계변경 설계서_요약서_중1-6치환내역" xfId="278" xr:uid="{00000000-0005-0000-0000-000040010000}"/>
    <cellStyle name="_가시설_예산고가(p10,71,73)가시설변경_총체1회 설계변경 설계서_총체1회 설계변경 설계서_요약서_중1-6치환내역_오수 보호공 내역" xfId="279" xr:uid="{00000000-0005-0000-0000-000041010000}"/>
    <cellStyle name="_가시설_예산고가(p10,71,73)가시설변경_총체1회 설계변경 설계서_총체1회 설계변경 설계서_요약서_중1-6치환내역_중1-6치환내역" xfId="280" xr:uid="{00000000-0005-0000-0000-000042010000}"/>
    <cellStyle name="_가시설_예산고가(p10,71,73)가시설변경_총체1회 설계변경 설계서_총체1회 설계변경 설계서_중1-6치환내역" xfId="281" xr:uid="{00000000-0005-0000-0000-000043010000}"/>
    <cellStyle name="_가시설_예산고가(p10,71,73)가시설변경_총체1회 설계변경 설계서_총체1회 설계변경 설계서_중1-6치환내역_오수 보호공 내역" xfId="282" xr:uid="{00000000-0005-0000-0000-000044010000}"/>
    <cellStyle name="_가시설_예산고가(p10,71,73)가시설변경_총체1회 설계변경 설계서_총체1회 설계변경 설계서_중1-6치환내역_중1-6치환내역" xfId="283" xr:uid="{00000000-0005-0000-0000-000045010000}"/>
    <cellStyle name="_가시설_예산고가(p10,71,73)가시설변경_총체1회 설계변경 설계서_총체1회 설계변경 설계서_총체1회 설계변경 설계서" xfId="284" xr:uid="{00000000-0005-0000-0000-000046010000}"/>
    <cellStyle name="_가시설_예산고가(p10,71,73)가시설변경_총체1회 설계변경 설계서_총체1회 설계변경 설계서_총체1회 설계변경 설계서_중1-6치환내역" xfId="285" xr:uid="{00000000-0005-0000-0000-000047010000}"/>
    <cellStyle name="_가시설_예산고가(p10,71,73)가시설변경_총체1회 설계변경 설계서_총체1회 설계변경 설계서_총체1회 설계변경 설계서_중1-6치환내역_오수 보호공 내역" xfId="286" xr:uid="{00000000-0005-0000-0000-000048010000}"/>
    <cellStyle name="_가시설_예산고가(p10,71,73)가시설변경_총체1회 설계변경 설계서_총체1회 설계변경 설계서_총체1회 설계변경 설계서_중1-6치환내역_중1-6치환내역" xfId="287" xr:uid="{00000000-0005-0000-0000-000049010000}"/>
    <cellStyle name="_가시설_예산고가(p71,73)가시설변경" xfId="288" xr:uid="{00000000-0005-0000-0000-00004A010000}"/>
    <cellStyle name="_가시설_예산고가(p71,73)가시설변경_보고서양식" xfId="289" xr:uid="{00000000-0005-0000-0000-00004B010000}"/>
    <cellStyle name="_가시설_예산고가(p71,73)가시설변경_보고서양식_중1-6치환내역" xfId="290" xr:uid="{00000000-0005-0000-0000-00004C010000}"/>
    <cellStyle name="_가시설_예산고가(p71,73)가시설변경_보고서양식_중1-6치환내역_오수 보호공 내역" xfId="291" xr:uid="{00000000-0005-0000-0000-00004D010000}"/>
    <cellStyle name="_가시설_예산고가(p71,73)가시설변경_보고서양식_중1-6치환내역_중1-6치환내역" xfId="292" xr:uid="{00000000-0005-0000-0000-00004E010000}"/>
    <cellStyle name="_가시설_예산고가(p71,73)가시설변경_예산고가(p71,73)가시설변경" xfId="293" xr:uid="{00000000-0005-0000-0000-00004F010000}"/>
    <cellStyle name="_가시설_예산고가(p71,73)가시설변경_예산고가(p71,73)가시설변경_중1-6치환내역" xfId="294" xr:uid="{00000000-0005-0000-0000-000050010000}"/>
    <cellStyle name="_가시설_예산고가(p71,73)가시설변경_예산고가(p71,73)가시설변경_중1-6치환내역_오수 보호공 내역" xfId="295" xr:uid="{00000000-0005-0000-0000-000051010000}"/>
    <cellStyle name="_가시설_예산고가(p71,73)가시설변경_예산고가(p71,73)가시설변경_중1-6치환내역_중1-6치환내역" xfId="296" xr:uid="{00000000-0005-0000-0000-000052010000}"/>
    <cellStyle name="_가시설_예산고가(p71,73)가시설변경_중1-6치환내역" xfId="297" xr:uid="{00000000-0005-0000-0000-000053010000}"/>
    <cellStyle name="_가시설_예산고가(p71,73)가시설변경_중1-6치환내역_오수 보호공 내역" xfId="298" xr:uid="{00000000-0005-0000-0000-000054010000}"/>
    <cellStyle name="_가시설_예산고가(p71,73)가시설변경_중1-6치환내역_중1-6치환내역" xfId="299" xr:uid="{00000000-0005-0000-0000-000055010000}"/>
    <cellStyle name="_가시설_요약서" xfId="300" xr:uid="{00000000-0005-0000-0000-000056010000}"/>
    <cellStyle name="_가시설_요약서_중1-6치환내역" xfId="301" xr:uid="{00000000-0005-0000-0000-000057010000}"/>
    <cellStyle name="_가시설_요약서_중1-6치환내역_오수 보호공 내역" xfId="302" xr:uid="{00000000-0005-0000-0000-000058010000}"/>
    <cellStyle name="_가시설_요약서_중1-6치환내역_중1-6치환내역" xfId="303" xr:uid="{00000000-0005-0000-0000-000059010000}"/>
    <cellStyle name="_가시설_중1-6치환내역" xfId="304" xr:uid="{00000000-0005-0000-0000-00005A010000}"/>
    <cellStyle name="_가시설_중1-6치환내역_오수 보호공 내역" xfId="305" xr:uid="{00000000-0005-0000-0000-00005B010000}"/>
    <cellStyle name="_가시설_중1-6치환내역_중1-6치환내역" xfId="306" xr:uid="{00000000-0005-0000-0000-00005C010000}"/>
    <cellStyle name="_가시설_총체1회 설계변경 설계서" xfId="307" xr:uid="{00000000-0005-0000-0000-00005D010000}"/>
    <cellStyle name="_가시설_총체1회 설계변경 설계서_0.3차발주설계서" xfId="308" xr:uid="{00000000-0005-0000-0000-00005E010000}"/>
    <cellStyle name="_가시설_총체1회 설계변경 설계서_0.3차발주설계서_중1-6치환내역" xfId="309" xr:uid="{00000000-0005-0000-0000-00005F010000}"/>
    <cellStyle name="_가시설_총체1회 설계변경 설계서_0.3차발주설계서_중1-6치환내역_오수 보호공 내역" xfId="310" xr:uid="{00000000-0005-0000-0000-000060010000}"/>
    <cellStyle name="_가시설_총체1회 설계변경 설계서_0.3차발주설계서_중1-6치환내역_중1-6치환내역" xfId="311" xr:uid="{00000000-0005-0000-0000-000061010000}"/>
    <cellStyle name="_가시설_총체1회 설계변경 설계서_1" xfId="312" xr:uid="{00000000-0005-0000-0000-000062010000}"/>
    <cellStyle name="_가시설_총체1회 설계변경 설계서_1.설계서(rev-4)" xfId="313" xr:uid="{00000000-0005-0000-0000-000063010000}"/>
    <cellStyle name="_가시설_총체1회 설계변경 설계서_1.설계서(rev-5)" xfId="314" xr:uid="{00000000-0005-0000-0000-000064010000}"/>
    <cellStyle name="_가시설_총체1회 설계변경 설계서_1_중1-6치환내역" xfId="315" xr:uid="{00000000-0005-0000-0000-000065010000}"/>
    <cellStyle name="_가시설_총체1회 설계변경 설계서_1_중1-6치환내역_오수 보호공 내역" xfId="316" xr:uid="{00000000-0005-0000-0000-000066010000}"/>
    <cellStyle name="_가시설_총체1회 설계변경 설계서_1_중1-6치환내역_중1-6치환내역" xfId="317" xr:uid="{00000000-0005-0000-0000-000067010000}"/>
    <cellStyle name="_가시설_총체1회 설계변경 설계서_3차발주설계서" xfId="318" xr:uid="{00000000-0005-0000-0000-000068010000}"/>
    <cellStyle name="_가시설_총체1회 설계변경 설계서_3차발주설계서_중1-6치환내역" xfId="319" xr:uid="{00000000-0005-0000-0000-000069010000}"/>
    <cellStyle name="_가시설_총체1회 설계변경 설계서_3차발주설계서_중1-6치환내역_오수 보호공 내역" xfId="320" xr:uid="{00000000-0005-0000-0000-00006A010000}"/>
    <cellStyle name="_가시설_총체1회 설계변경 설계서_3차발주설계서_중1-6치환내역_중1-6치환내역" xfId="321" xr:uid="{00000000-0005-0000-0000-00006B010000}"/>
    <cellStyle name="_가시설_총체1회 설계변경 설계서_3차발주설계서_청에서" xfId="322" xr:uid="{00000000-0005-0000-0000-00006C010000}"/>
    <cellStyle name="_가시설_총체1회 설계변경 설계서_3차발주설계서_청에서_0.3차발주설계서" xfId="323" xr:uid="{00000000-0005-0000-0000-00006D010000}"/>
    <cellStyle name="_가시설_총체1회 설계변경 설계서_3차발주설계서_청에서_0.3차발주설계서_중1-6치환내역" xfId="324" xr:uid="{00000000-0005-0000-0000-00006E010000}"/>
    <cellStyle name="_가시설_총체1회 설계변경 설계서_3차발주설계서_청에서_0.3차발주설계서_중1-6치환내역_오수 보호공 내역" xfId="325" xr:uid="{00000000-0005-0000-0000-00006F010000}"/>
    <cellStyle name="_가시설_총체1회 설계변경 설계서_3차발주설계서_청에서_0.3차발주설계서_중1-6치환내역_중1-6치환내역" xfId="326" xr:uid="{00000000-0005-0000-0000-000070010000}"/>
    <cellStyle name="_가시설_총체1회 설계변경 설계서_3차발주설계서_청에서_중1-6치환내역" xfId="327" xr:uid="{00000000-0005-0000-0000-000071010000}"/>
    <cellStyle name="_가시설_총체1회 설계변경 설계서_3차발주설계서_청에서_중1-6치환내역_오수 보호공 내역" xfId="328" xr:uid="{00000000-0005-0000-0000-000072010000}"/>
    <cellStyle name="_가시설_총체1회 설계변경 설계서_3차발주설계서_청에서_중1-6치환내역_중1-6치환내역" xfId="329" xr:uid="{00000000-0005-0000-0000-000073010000}"/>
    <cellStyle name="_가시설_총체1회 설계변경 설계서_ES(화성동탄2)" xfId="330" xr:uid="{00000000-0005-0000-0000-000074010000}"/>
    <cellStyle name="_가시설_총체1회 설계변경 설계서_ES(화성동탄2)-1" xfId="331" xr:uid="{00000000-0005-0000-0000-000075010000}"/>
    <cellStyle name="_가시설_총체1회 설계변경 설계서_설계서" xfId="332" xr:uid="{00000000-0005-0000-0000-000076010000}"/>
    <cellStyle name="_가시설_총체1회 설계변경 설계서_설계서_중1-6치환내역" xfId="333" xr:uid="{00000000-0005-0000-0000-000077010000}"/>
    <cellStyle name="_가시설_총체1회 설계변경 설계서_설계서_중1-6치환내역_오수 보호공 내역" xfId="334" xr:uid="{00000000-0005-0000-0000-000078010000}"/>
    <cellStyle name="_가시설_총체1회 설계변경 설계서_설계서_중1-6치환내역_중1-6치환내역" xfId="335" xr:uid="{00000000-0005-0000-0000-000079010000}"/>
    <cellStyle name="_가시설_총체1회 설계변경 설계서_설계서_청에서" xfId="336" xr:uid="{00000000-0005-0000-0000-00007A010000}"/>
    <cellStyle name="_가시설_총체1회 설계변경 설계서_설계서_청에서_0.3차발주설계서" xfId="337" xr:uid="{00000000-0005-0000-0000-00007B010000}"/>
    <cellStyle name="_가시설_총체1회 설계변경 설계서_설계서_청에서_0.3차발주설계서_중1-6치환내역" xfId="338" xr:uid="{00000000-0005-0000-0000-00007C010000}"/>
    <cellStyle name="_가시설_총체1회 설계변경 설계서_설계서_청에서_0.3차발주설계서_중1-6치환내역_오수 보호공 내역" xfId="339" xr:uid="{00000000-0005-0000-0000-00007D010000}"/>
    <cellStyle name="_가시설_총체1회 설계변경 설계서_설계서_청에서_0.3차발주설계서_중1-6치환내역_중1-6치환내역" xfId="340" xr:uid="{00000000-0005-0000-0000-00007E010000}"/>
    <cellStyle name="_가시설_총체1회 설계변경 설계서_설계서_청에서_중1-6치환내역" xfId="341" xr:uid="{00000000-0005-0000-0000-00007F010000}"/>
    <cellStyle name="_가시설_총체1회 설계변경 설계서_설계서_청에서_중1-6치환내역_오수 보호공 내역" xfId="342" xr:uid="{00000000-0005-0000-0000-000080010000}"/>
    <cellStyle name="_가시설_총체1회 설계변경 설계서_설계서_청에서_중1-6치환내역_중1-6치환내역" xfId="343" xr:uid="{00000000-0005-0000-0000-000081010000}"/>
    <cellStyle name="_가시설_총체1회 설계변경 설계서_요약서" xfId="344" xr:uid="{00000000-0005-0000-0000-000082010000}"/>
    <cellStyle name="_가시설_총체1회 설계변경 설계서_요약서_중1-6치환내역" xfId="345" xr:uid="{00000000-0005-0000-0000-000083010000}"/>
    <cellStyle name="_가시설_총체1회 설계변경 설계서_요약서_중1-6치환내역_오수 보호공 내역" xfId="346" xr:uid="{00000000-0005-0000-0000-000084010000}"/>
    <cellStyle name="_가시설_총체1회 설계변경 설계서_요약서_중1-6치환내역_중1-6치환내역" xfId="347" xr:uid="{00000000-0005-0000-0000-000085010000}"/>
    <cellStyle name="_가시설_총체1회 설계변경 설계서_중1-6치환내역" xfId="348" xr:uid="{00000000-0005-0000-0000-000086010000}"/>
    <cellStyle name="_가시설_총체1회 설계변경 설계서_중1-6치환내역_오수 보호공 내역" xfId="349" xr:uid="{00000000-0005-0000-0000-000087010000}"/>
    <cellStyle name="_가시설_총체1회 설계변경 설계서_중1-6치환내역_중1-6치환내역" xfId="350" xr:uid="{00000000-0005-0000-0000-000088010000}"/>
    <cellStyle name="_가시설_총체1회 설계변경 설계서_총체1회 설계변경 설계서" xfId="351" xr:uid="{00000000-0005-0000-0000-000089010000}"/>
    <cellStyle name="_가시설_총체1회 설계변경 설계서_총체1회 설계변경 설계서_0.3차발주설계서" xfId="352" xr:uid="{00000000-0005-0000-0000-00008A010000}"/>
    <cellStyle name="_가시설_총체1회 설계변경 설계서_총체1회 설계변경 설계서_0.3차발주설계서_중1-6치환내역" xfId="353" xr:uid="{00000000-0005-0000-0000-00008B010000}"/>
    <cellStyle name="_가시설_총체1회 설계변경 설계서_총체1회 설계변경 설계서_0.3차발주설계서_중1-6치환내역_오수 보호공 내역" xfId="354" xr:uid="{00000000-0005-0000-0000-00008C010000}"/>
    <cellStyle name="_가시설_총체1회 설계변경 설계서_총체1회 설계변경 설계서_0.3차발주설계서_중1-6치환내역_중1-6치환내역" xfId="355" xr:uid="{00000000-0005-0000-0000-00008D010000}"/>
    <cellStyle name="_가시설_총체1회 설계변경 설계서_총체1회 설계변경 설계서_1" xfId="356" xr:uid="{00000000-0005-0000-0000-00008E010000}"/>
    <cellStyle name="_가시설_총체1회 설계변경 설계서_총체1회 설계변경 설계서_1.설계서(rev-4)" xfId="357" xr:uid="{00000000-0005-0000-0000-00008F010000}"/>
    <cellStyle name="_가시설_총체1회 설계변경 설계서_총체1회 설계변경 설계서_1.설계서(rev-5)" xfId="358" xr:uid="{00000000-0005-0000-0000-000090010000}"/>
    <cellStyle name="_가시설_총체1회 설계변경 설계서_총체1회 설계변경 설계서_1_중1-6치환내역" xfId="359" xr:uid="{00000000-0005-0000-0000-000091010000}"/>
    <cellStyle name="_가시설_총체1회 설계변경 설계서_총체1회 설계변경 설계서_1_중1-6치환내역_오수 보호공 내역" xfId="360" xr:uid="{00000000-0005-0000-0000-000092010000}"/>
    <cellStyle name="_가시설_총체1회 설계변경 설계서_총체1회 설계변경 설계서_1_중1-6치환내역_중1-6치환내역" xfId="361" xr:uid="{00000000-0005-0000-0000-000093010000}"/>
    <cellStyle name="_가시설_총체1회 설계변경 설계서_총체1회 설계변경 설계서_3차발주설계서" xfId="362" xr:uid="{00000000-0005-0000-0000-000094010000}"/>
    <cellStyle name="_가시설_총체1회 설계변경 설계서_총체1회 설계변경 설계서_3차발주설계서_중1-6치환내역" xfId="363" xr:uid="{00000000-0005-0000-0000-000095010000}"/>
    <cellStyle name="_가시설_총체1회 설계변경 설계서_총체1회 설계변경 설계서_3차발주설계서_중1-6치환내역_오수 보호공 내역" xfId="364" xr:uid="{00000000-0005-0000-0000-000096010000}"/>
    <cellStyle name="_가시설_총체1회 설계변경 설계서_총체1회 설계변경 설계서_3차발주설계서_중1-6치환내역_중1-6치환내역" xfId="365" xr:uid="{00000000-0005-0000-0000-000097010000}"/>
    <cellStyle name="_가시설_총체1회 설계변경 설계서_총체1회 설계변경 설계서_3차발주설계서_청에서" xfId="366" xr:uid="{00000000-0005-0000-0000-000098010000}"/>
    <cellStyle name="_가시설_총체1회 설계변경 설계서_총체1회 설계변경 설계서_3차발주설계서_청에서_0.3차발주설계서" xfId="367" xr:uid="{00000000-0005-0000-0000-000099010000}"/>
    <cellStyle name="_가시설_총체1회 설계변경 설계서_총체1회 설계변경 설계서_3차발주설계서_청에서_0.3차발주설계서_중1-6치환내역" xfId="368" xr:uid="{00000000-0005-0000-0000-00009A010000}"/>
    <cellStyle name="_가시설_총체1회 설계변경 설계서_총체1회 설계변경 설계서_3차발주설계서_청에서_0.3차발주설계서_중1-6치환내역_오수 보호공 내역" xfId="369" xr:uid="{00000000-0005-0000-0000-00009B010000}"/>
    <cellStyle name="_가시설_총체1회 설계변경 설계서_총체1회 설계변경 설계서_3차발주설계서_청에서_0.3차발주설계서_중1-6치환내역_중1-6치환내역" xfId="370" xr:uid="{00000000-0005-0000-0000-00009C010000}"/>
    <cellStyle name="_가시설_총체1회 설계변경 설계서_총체1회 설계변경 설계서_3차발주설계서_청에서_중1-6치환내역" xfId="371" xr:uid="{00000000-0005-0000-0000-00009D010000}"/>
    <cellStyle name="_가시설_총체1회 설계변경 설계서_총체1회 설계변경 설계서_3차발주설계서_청에서_중1-6치환내역_오수 보호공 내역" xfId="372" xr:uid="{00000000-0005-0000-0000-00009E010000}"/>
    <cellStyle name="_가시설_총체1회 설계변경 설계서_총체1회 설계변경 설계서_3차발주설계서_청에서_중1-6치환내역_중1-6치환내역" xfId="373" xr:uid="{00000000-0005-0000-0000-00009F010000}"/>
    <cellStyle name="_가시설_총체1회 설계변경 설계서_총체1회 설계변경 설계서_ES(화성동탄2)" xfId="374" xr:uid="{00000000-0005-0000-0000-0000A0010000}"/>
    <cellStyle name="_가시설_총체1회 설계변경 설계서_총체1회 설계변경 설계서_ES(화성동탄2)-1" xfId="375" xr:uid="{00000000-0005-0000-0000-0000A1010000}"/>
    <cellStyle name="_가시설_총체1회 설계변경 설계서_총체1회 설계변경 설계서_설계서" xfId="376" xr:uid="{00000000-0005-0000-0000-0000A2010000}"/>
    <cellStyle name="_가시설_총체1회 설계변경 설계서_총체1회 설계변경 설계서_설계서_중1-6치환내역" xfId="377" xr:uid="{00000000-0005-0000-0000-0000A3010000}"/>
    <cellStyle name="_가시설_총체1회 설계변경 설계서_총체1회 설계변경 설계서_설계서_중1-6치환내역_오수 보호공 내역" xfId="378" xr:uid="{00000000-0005-0000-0000-0000A4010000}"/>
    <cellStyle name="_가시설_총체1회 설계변경 설계서_총체1회 설계변경 설계서_설계서_중1-6치환내역_중1-6치환내역" xfId="379" xr:uid="{00000000-0005-0000-0000-0000A5010000}"/>
    <cellStyle name="_가시설_총체1회 설계변경 설계서_총체1회 설계변경 설계서_설계서_청에서" xfId="380" xr:uid="{00000000-0005-0000-0000-0000A6010000}"/>
    <cellStyle name="_가시설_총체1회 설계변경 설계서_총체1회 설계변경 설계서_설계서_청에서_0.3차발주설계서" xfId="381" xr:uid="{00000000-0005-0000-0000-0000A7010000}"/>
    <cellStyle name="_가시설_총체1회 설계변경 설계서_총체1회 설계변경 설계서_설계서_청에서_0.3차발주설계서_중1-6치환내역" xfId="382" xr:uid="{00000000-0005-0000-0000-0000A8010000}"/>
    <cellStyle name="_가시설_총체1회 설계변경 설계서_총체1회 설계변경 설계서_설계서_청에서_0.3차발주설계서_중1-6치환내역_오수 보호공 내역" xfId="383" xr:uid="{00000000-0005-0000-0000-0000A9010000}"/>
    <cellStyle name="_가시설_총체1회 설계변경 설계서_총체1회 설계변경 설계서_설계서_청에서_0.3차발주설계서_중1-6치환내역_중1-6치환내역" xfId="384" xr:uid="{00000000-0005-0000-0000-0000AA010000}"/>
    <cellStyle name="_가시설_총체1회 설계변경 설계서_총체1회 설계변경 설계서_설계서_청에서_중1-6치환내역" xfId="385" xr:uid="{00000000-0005-0000-0000-0000AB010000}"/>
    <cellStyle name="_가시설_총체1회 설계변경 설계서_총체1회 설계변경 설계서_설계서_청에서_중1-6치환내역_오수 보호공 내역" xfId="386" xr:uid="{00000000-0005-0000-0000-0000AC010000}"/>
    <cellStyle name="_가시설_총체1회 설계변경 설계서_총체1회 설계변경 설계서_설계서_청에서_중1-6치환내역_중1-6치환내역" xfId="387" xr:uid="{00000000-0005-0000-0000-0000AD010000}"/>
    <cellStyle name="_가시설_총체1회 설계변경 설계서_총체1회 설계변경 설계서_요약서" xfId="388" xr:uid="{00000000-0005-0000-0000-0000AE010000}"/>
    <cellStyle name="_가시설_총체1회 설계변경 설계서_총체1회 설계변경 설계서_요약서_중1-6치환내역" xfId="389" xr:uid="{00000000-0005-0000-0000-0000AF010000}"/>
    <cellStyle name="_가시설_총체1회 설계변경 설계서_총체1회 설계변경 설계서_요약서_중1-6치환내역_오수 보호공 내역" xfId="390" xr:uid="{00000000-0005-0000-0000-0000B0010000}"/>
    <cellStyle name="_가시설_총체1회 설계변경 설계서_총체1회 설계변경 설계서_요약서_중1-6치환내역_중1-6치환내역" xfId="391" xr:uid="{00000000-0005-0000-0000-0000B1010000}"/>
    <cellStyle name="_가시설_총체1회 설계변경 설계서_총체1회 설계변경 설계서_중1-6치환내역" xfId="392" xr:uid="{00000000-0005-0000-0000-0000B2010000}"/>
    <cellStyle name="_가시설_총체1회 설계변경 설계서_총체1회 설계변경 설계서_중1-6치환내역_오수 보호공 내역" xfId="393" xr:uid="{00000000-0005-0000-0000-0000B3010000}"/>
    <cellStyle name="_가시설_총체1회 설계변경 설계서_총체1회 설계변경 설계서_중1-6치환내역_중1-6치환내역" xfId="394" xr:uid="{00000000-0005-0000-0000-0000B4010000}"/>
    <cellStyle name="_가시설_총체1회 설계변경 설계서_총체1회 설계변경 설계서_총체1회 설계변경 설계서" xfId="395" xr:uid="{00000000-0005-0000-0000-0000B5010000}"/>
    <cellStyle name="_가시설_총체1회 설계변경 설계서_총체1회 설계변경 설계서_총체1회 설계변경 설계서_중1-6치환내역" xfId="396" xr:uid="{00000000-0005-0000-0000-0000B6010000}"/>
    <cellStyle name="_가시설_총체1회 설계변경 설계서_총체1회 설계변경 설계서_총체1회 설계변경 설계서_중1-6치환내역_오수 보호공 내역" xfId="397" xr:uid="{00000000-0005-0000-0000-0000B7010000}"/>
    <cellStyle name="_가시설_총체1회 설계변경 설계서_총체1회 설계변경 설계서_총체1회 설계변경 설계서_중1-6치환내역_중1-6치환내역" xfId="398" xr:uid="{00000000-0005-0000-0000-0000B8010000}"/>
    <cellStyle name="_가시설공집계표" xfId="399" xr:uid="{00000000-0005-0000-0000-0000B9010000}"/>
    <cellStyle name="_가시설공집계표_기성3차1회" xfId="400" xr:uid="{00000000-0005-0000-0000-0000BA010000}"/>
    <cellStyle name="_가시설공집계표_기성3차1회_중1-6치환내역" xfId="401" xr:uid="{00000000-0005-0000-0000-0000BB010000}"/>
    <cellStyle name="_가시설공집계표_기성3차1회_중1-6치환내역_오수 보호공 내역" xfId="402" xr:uid="{00000000-0005-0000-0000-0000BC010000}"/>
    <cellStyle name="_가시설공집계표_기성3차1회_중1-6치환내역_중1-6치환내역" xfId="403" xr:uid="{00000000-0005-0000-0000-0000BD010000}"/>
    <cellStyle name="_가시설공집계표_중1-6치환내역" xfId="404" xr:uid="{00000000-0005-0000-0000-0000BE010000}"/>
    <cellStyle name="_가시설공집계표_중1-6치환내역_오수 보호공 내역" xfId="405" xr:uid="{00000000-0005-0000-0000-0000BF010000}"/>
    <cellStyle name="_가시설공집계표_중1-6치환내역_중1-6치환내역" xfId="406" xr:uid="{00000000-0005-0000-0000-0000C0010000}"/>
    <cellStyle name="_가오지구(변경1)" xfId="407" xr:uid="{00000000-0005-0000-0000-0000C1010000}"/>
    <cellStyle name="_가오지구(변경1)_1회기성" xfId="408" xr:uid="{00000000-0005-0000-0000-0000C2010000}"/>
    <cellStyle name="_가오지구(변경1)_2회기성" xfId="409" xr:uid="{00000000-0005-0000-0000-0000C3010000}"/>
    <cellStyle name="_가오지구(변경1)_3회기성" xfId="410" xr:uid="{00000000-0005-0000-0000-0000C4010000}"/>
    <cellStyle name="_가오지구(변경1)_가오지구(2.25~3.11사업소)" xfId="411" xr:uid="{00000000-0005-0000-0000-0000C5010000}"/>
    <cellStyle name="_가오지구(변경1)_가오지구(3~4월사업소)" xfId="412" xr:uid="{00000000-0005-0000-0000-0000C6010000}"/>
    <cellStyle name="_가오지구(변경1)_가오지구(5월사업소)" xfId="413" xr:uid="{00000000-0005-0000-0000-0000C7010000}"/>
    <cellStyle name="_가오지구(변경1)_가오지구(변경5,일보)" xfId="414" xr:uid="{00000000-0005-0000-0000-0000C8010000}"/>
    <cellStyle name="_가오지구(변경1)_감독일지(2)" xfId="415" xr:uid="{00000000-0005-0000-0000-0000C9010000}"/>
    <cellStyle name="_가오지구(변경1)_공사일보" xfId="416" xr:uid="{00000000-0005-0000-0000-0000CA010000}"/>
    <cellStyle name="_가오지구(변경1)_사본 - 가오지구(변경1)" xfId="417" xr:uid="{00000000-0005-0000-0000-0000CB010000}"/>
    <cellStyle name="_가오지구(변경1)_사본 - 가오지구(변경1)_사본 - 가오지구(변경1)" xfId="418" xr:uid="{00000000-0005-0000-0000-0000CC010000}"/>
    <cellStyle name="_가오지구(변경1)_사본 - 가오지구(변경1)_사본 - 가오지구(변경1)_1회기성" xfId="419" xr:uid="{00000000-0005-0000-0000-0000CD010000}"/>
    <cellStyle name="_가오지구(변경1)_사본 - 가오지구(변경1)_사본 - 가오지구(변경1)_2회기성" xfId="420" xr:uid="{00000000-0005-0000-0000-0000CE010000}"/>
    <cellStyle name="_가오지구(변경1)_사본 - 가오지구(변경1)_사본 - 가오지구(변경1)_3회기성" xfId="421" xr:uid="{00000000-0005-0000-0000-0000CF010000}"/>
    <cellStyle name="_가오지구(변경1)_사본 - 가오지구(변경1)_사본 - 가오지구(변경1)_가오지구(2.25~3.11사업소)" xfId="422" xr:uid="{00000000-0005-0000-0000-0000D0010000}"/>
    <cellStyle name="_가오지구(변경1)_사본 - 가오지구(변경1)_사본 - 가오지구(변경1)_가오지구(3~4월사업소)" xfId="423" xr:uid="{00000000-0005-0000-0000-0000D1010000}"/>
    <cellStyle name="_가오지구(변경1)_사본 - 가오지구(변경1)_사본 - 가오지구(변경1)_가오지구(5월사업소)" xfId="424" xr:uid="{00000000-0005-0000-0000-0000D2010000}"/>
    <cellStyle name="_가오지구(변경1)_사본 - 가오지구(변경1)_사본 - 가오지구(변경1)_가오지구(변경5,일보)" xfId="425" xr:uid="{00000000-0005-0000-0000-0000D3010000}"/>
    <cellStyle name="_가오지구(변경1)_사본 - 가오지구(변경1)_사본 - 가오지구(변경1)_감독일지(2)" xfId="426" xr:uid="{00000000-0005-0000-0000-0000D4010000}"/>
    <cellStyle name="_가오지구(변경1)_사본 - 가오지구(변경1)_사본 - 가오지구(변경1)_공사일보" xfId="427" xr:uid="{00000000-0005-0000-0000-0000D5010000}"/>
    <cellStyle name="_가오지구(변경1)_사본 - 가오지구(변경1)_사본 - 가오지구(변경1)_사본 - 가오지구(변경5)" xfId="428" xr:uid="{00000000-0005-0000-0000-0000D6010000}"/>
    <cellStyle name="_가오지구(변경1)_사본 - 가오지구(변경1)_사본 - 가오지구(변경1)_작업일보" xfId="429" xr:uid="{00000000-0005-0000-0000-0000D7010000}"/>
    <cellStyle name="_가오지구(변경1)_사본 - 가오지구(변경1)_사본 - 가오지구(변경1)_작업일보(2)" xfId="430" xr:uid="{00000000-0005-0000-0000-0000D8010000}"/>
    <cellStyle name="_가오지구(변경1)_사본 - 가오지구(변경5)" xfId="431" xr:uid="{00000000-0005-0000-0000-0000D9010000}"/>
    <cellStyle name="_가오지구(변경1)_작업일보" xfId="432" xr:uid="{00000000-0005-0000-0000-0000DA010000}"/>
    <cellStyle name="_가오지구(변경1)_작업일보(2)" xfId="433" xr:uid="{00000000-0005-0000-0000-0000DB010000}"/>
    <cellStyle name="_감리내역" xfId="434" xr:uid="{00000000-0005-0000-0000-0000DC010000}"/>
    <cellStyle name="_감응속도측정기" xfId="435" xr:uid="{00000000-0005-0000-0000-0000DD010000}"/>
    <cellStyle name="_강전사" xfId="436" xr:uid="{00000000-0005-0000-0000-0000DE010000}"/>
    <cellStyle name="_거제U-2(3차)" xfId="437" xr:uid="{00000000-0005-0000-0000-0000DF010000}"/>
    <cellStyle name="_거제U-2(3차)_거제U-2(3차)" xfId="438" xr:uid="{00000000-0005-0000-0000-0000E0010000}"/>
    <cellStyle name="_거제U-2(3차)_거제U-2(3차)_신석용상투찰" xfId="439" xr:uid="{00000000-0005-0000-0000-0000E1010000}"/>
    <cellStyle name="_거제U-2(3차)_신석용상투찰" xfId="440" xr:uid="{00000000-0005-0000-0000-0000E2010000}"/>
    <cellStyle name="_건설교통기술" xfId="441" xr:uid="{00000000-0005-0000-0000-0000E3010000}"/>
    <cellStyle name="_견적_nst0604" xfId="442" xr:uid="{00000000-0005-0000-0000-0000E4010000}"/>
    <cellStyle name="_경영개선활동상반기실적(990708)" xfId="2545" xr:uid="{00000000-0005-0000-0000-0000E5010000}"/>
    <cellStyle name="_경영개선활동상반기실적(990708)_1" xfId="2546" xr:uid="{00000000-0005-0000-0000-0000E6010000}"/>
    <cellStyle name="_경영개선활동상반기실적(990708)_2" xfId="2547" xr:uid="{00000000-0005-0000-0000-0000E7010000}"/>
    <cellStyle name="_경영개선활성화방안(990802)" xfId="2548" xr:uid="{00000000-0005-0000-0000-0000E8010000}"/>
    <cellStyle name="_경영개선활성화방안(990802)_1" xfId="2549" xr:uid="{00000000-0005-0000-0000-0000E9010000}"/>
    <cellStyle name="_고객관리시스템" xfId="443" xr:uid="{00000000-0005-0000-0000-0000EA010000}"/>
    <cellStyle name="_고산투찰" xfId="444" xr:uid="{00000000-0005-0000-0000-0000EB010000}"/>
    <cellStyle name="_고압용안전밸브시험기" xfId="445" xr:uid="{00000000-0005-0000-0000-0000EC010000}"/>
    <cellStyle name="_고액분리기" xfId="446" xr:uid="{00000000-0005-0000-0000-0000ED010000}"/>
    <cellStyle name="_공기제어장치등22점" xfId="447" xr:uid="{00000000-0005-0000-0000-0000EE010000}"/>
    <cellStyle name="_공사비비교" xfId="448" xr:uid="{00000000-0005-0000-0000-0000EF010000}"/>
    <cellStyle name="_공정표" xfId="449" xr:uid="{00000000-0005-0000-0000-0000F0010000}"/>
    <cellStyle name="_공정표_8공구(부산울산)실행" xfId="450" xr:uid="{00000000-0005-0000-0000-0000F1010000}"/>
    <cellStyle name="_공정표_8공구(부산울산)실행_부산8투찰" xfId="451" xr:uid="{00000000-0005-0000-0000-0000F2010000}"/>
    <cellStyle name="_공정표_8공구(부산울산)실행_부산8투찰_부산8투찰" xfId="452" xr:uid="{00000000-0005-0000-0000-0000F3010000}"/>
    <cellStyle name="_공정표_낙찰이야" xfId="453" xr:uid="{00000000-0005-0000-0000-0000F4010000}"/>
    <cellStyle name="_공정표_부산4공구투찰" xfId="454" xr:uid="{00000000-0005-0000-0000-0000F5010000}"/>
    <cellStyle name="_공정표_부산8투찰" xfId="455" xr:uid="{00000000-0005-0000-0000-0000F6010000}"/>
    <cellStyle name="_공정표_부산-울산" xfId="456" xr:uid="{00000000-0005-0000-0000-0000F7010000}"/>
    <cellStyle name="_공정표_설계예산서" xfId="457" xr:uid="{00000000-0005-0000-0000-0000F8010000}"/>
    <cellStyle name="_공정표_시공계획서" xfId="458" xr:uid="{00000000-0005-0000-0000-0000F9010000}"/>
    <cellStyle name="_공정표_실행작성0126" xfId="459" xr:uid="{00000000-0005-0000-0000-0000FA010000}"/>
    <cellStyle name="_공정표_실행작성1214" xfId="460" xr:uid="{00000000-0005-0000-0000-0000FB010000}"/>
    <cellStyle name="_공정표_옥포3공구1017" xfId="461" xr:uid="{00000000-0005-0000-0000-0000FC010000}"/>
    <cellStyle name="_공정표_진짜시공계획서" xfId="462" xr:uid="{00000000-0005-0000-0000-0000FD010000}"/>
    <cellStyle name="_공정표_하도" xfId="463" xr:uid="{00000000-0005-0000-0000-0000FE010000}"/>
    <cellStyle name="_공항시설사용료" xfId="464" xr:uid="{00000000-0005-0000-0000-0000FF010000}"/>
    <cellStyle name="_광릉투찰" xfId="465" xr:uid="{00000000-0005-0000-0000-000000020000}"/>
    <cellStyle name="_광릉투찰_가오지구(변경1)" xfId="466" xr:uid="{00000000-0005-0000-0000-000001020000}"/>
    <cellStyle name="_광릉투찰_가오지구(변경1)_1회기성" xfId="467" xr:uid="{00000000-0005-0000-0000-000002020000}"/>
    <cellStyle name="_광릉투찰_가오지구(변경1)_2회기성" xfId="468" xr:uid="{00000000-0005-0000-0000-000003020000}"/>
    <cellStyle name="_광릉투찰_가오지구(변경1)_3회기성" xfId="469" xr:uid="{00000000-0005-0000-0000-000004020000}"/>
    <cellStyle name="_광릉투찰_가오지구(변경1)_가오지구(2.25~3.11사업소)" xfId="470" xr:uid="{00000000-0005-0000-0000-000005020000}"/>
    <cellStyle name="_광릉투찰_가오지구(변경1)_가오지구(3~4월사업소)" xfId="471" xr:uid="{00000000-0005-0000-0000-000006020000}"/>
    <cellStyle name="_광릉투찰_가오지구(변경1)_가오지구(5월사업소)" xfId="472" xr:uid="{00000000-0005-0000-0000-000007020000}"/>
    <cellStyle name="_광릉투찰_가오지구(변경1)_가오지구(변경5,일보)" xfId="473" xr:uid="{00000000-0005-0000-0000-000008020000}"/>
    <cellStyle name="_광릉투찰_가오지구(변경1)_감독일지(2)" xfId="474" xr:uid="{00000000-0005-0000-0000-000009020000}"/>
    <cellStyle name="_광릉투찰_가오지구(변경1)_공사일보" xfId="475" xr:uid="{00000000-0005-0000-0000-00000A020000}"/>
    <cellStyle name="_광릉투찰_가오지구(변경1)_사본 - 가오지구(변경1)" xfId="476" xr:uid="{00000000-0005-0000-0000-00000B020000}"/>
    <cellStyle name="_광릉투찰_가오지구(변경1)_사본 - 가오지구(변경1)_사본 - 가오지구(변경1)" xfId="477" xr:uid="{00000000-0005-0000-0000-00000C020000}"/>
    <cellStyle name="_광릉투찰_가오지구(변경1)_사본 - 가오지구(변경1)_사본 - 가오지구(변경1)_1회기성" xfId="478" xr:uid="{00000000-0005-0000-0000-00000D020000}"/>
    <cellStyle name="_광릉투찰_가오지구(변경1)_사본 - 가오지구(변경1)_사본 - 가오지구(변경1)_2회기성" xfId="479" xr:uid="{00000000-0005-0000-0000-00000E020000}"/>
    <cellStyle name="_광릉투찰_가오지구(변경1)_사본 - 가오지구(변경1)_사본 - 가오지구(변경1)_3회기성" xfId="480" xr:uid="{00000000-0005-0000-0000-00000F020000}"/>
    <cellStyle name="_광릉투찰_가오지구(변경1)_사본 - 가오지구(변경1)_사본 - 가오지구(변경1)_가오지구(2.25~3.11사업소)" xfId="481" xr:uid="{00000000-0005-0000-0000-000010020000}"/>
    <cellStyle name="_광릉투찰_가오지구(변경1)_사본 - 가오지구(변경1)_사본 - 가오지구(변경1)_가오지구(3~4월사업소)" xfId="482" xr:uid="{00000000-0005-0000-0000-000011020000}"/>
    <cellStyle name="_광릉투찰_가오지구(변경1)_사본 - 가오지구(변경1)_사본 - 가오지구(변경1)_가오지구(5월사업소)" xfId="483" xr:uid="{00000000-0005-0000-0000-000012020000}"/>
    <cellStyle name="_광릉투찰_가오지구(변경1)_사본 - 가오지구(변경1)_사본 - 가오지구(변경1)_가오지구(변경5,일보)" xfId="484" xr:uid="{00000000-0005-0000-0000-000013020000}"/>
    <cellStyle name="_광릉투찰_가오지구(변경1)_사본 - 가오지구(변경1)_사본 - 가오지구(변경1)_감독일지(2)" xfId="485" xr:uid="{00000000-0005-0000-0000-000014020000}"/>
    <cellStyle name="_광릉투찰_가오지구(변경1)_사본 - 가오지구(변경1)_사본 - 가오지구(변경1)_공사일보" xfId="486" xr:uid="{00000000-0005-0000-0000-000015020000}"/>
    <cellStyle name="_광릉투찰_가오지구(변경1)_사본 - 가오지구(변경1)_사본 - 가오지구(변경1)_사본 - 가오지구(변경5)" xfId="487" xr:uid="{00000000-0005-0000-0000-000016020000}"/>
    <cellStyle name="_광릉투찰_가오지구(변경1)_사본 - 가오지구(변경1)_사본 - 가오지구(변경1)_작업일보" xfId="488" xr:uid="{00000000-0005-0000-0000-000017020000}"/>
    <cellStyle name="_광릉투찰_가오지구(변경1)_사본 - 가오지구(변경1)_사본 - 가오지구(변경1)_작업일보(2)" xfId="489" xr:uid="{00000000-0005-0000-0000-000018020000}"/>
    <cellStyle name="_광릉투찰_가오지구(변경1)_사본 - 가오지구(변경5)" xfId="490" xr:uid="{00000000-0005-0000-0000-000019020000}"/>
    <cellStyle name="_광릉투찰_가오지구(변경1)_작업일보" xfId="491" xr:uid="{00000000-0005-0000-0000-00001A020000}"/>
    <cellStyle name="_광릉투찰_가오지구(변경1)_작업일보(2)" xfId="492" xr:uid="{00000000-0005-0000-0000-00001B020000}"/>
    <cellStyle name="_광릉투찰_무촌투찰" xfId="493" xr:uid="{00000000-0005-0000-0000-00001C020000}"/>
    <cellStyle name="_광릉투찰_백제로투찰" xfId="494" xr:uid="{00000000-0005-0000-0000-00001D020000}"/>
    <cellStyle name="_광릉투찰_백제로투찰_가오지구(변경1)" xfId="495" xr:uid="{00000000-0005-0000-0000-00001E020000}"/>
    <cellStyle name="_광릉투찰_백제로투찰_가오지구(변경1)_1회기성" xfId="496" xr:uid="{00000000-0005-0000-0000-00001F020000}"/>
    <cellStyle name="_광릉투찰_백제로투찰_가오지구(변경1)_2회기성" xfId="497" xr:uid="{00000000-0005-0000-0000-000020020000}"/>
    <cellStyle name="_광릉투찰_백제로투찰_가오지구(변경1)_3회기성" xfId="498" xr:uid="{00000000-0005-0000-0000-000021020000}"/>
    <cellStyle name="_광릉투찰_백제로투찰_가오지구(변경1)_가오지구(2.25~3.11사업소)" xfId="499" xr:uid="{00000000-0005-0000-0000-000022020000}"/>
    <cellStyle name="_광릉투찰_백제로투찰_가오지구(변경1)_가오지구(3~4월사업소)" xfId="500" xr:uid="{00000000-0005-0000-0000-000023020000}"/>
    <cellStyle name="_광릉투찰_백제로투찰_가오지구(변경1)_가오지구(5월사업소)" xfId="501" xr:uid="{00000000-0005-0000-0000-000024020000}"/>
    <cellStyle name="_광릉투찰_백제로투찰_가오지구(변경1)_가오지구(변경5,일보)" xfId="502" xr:uid="{00000000-0005-0000-0000-000025020000}"/>
    <cellStyle name="_광릉투찰_백제로투찰_가오지구(변경1)_감독일지(2)" xfId="503" xr:uid="{00000000-0005-0000-0000-000026020000}"/>
    <cellStyle name="_광릉투찰_백제로투찰_가오지구(변경1)_공사일보" xfId="504" xr:uid="{00000000-0005-0000-0000-000027020000}"/>
    <cellStyle name="_광릉투찰_백제로투찰_가오지구(변경1)_사본 - 가오지구(변경1)" xfId="505" xr:uid="{00000000-0005-0000-0000-000028020000}"/>
    <cellStyle name="_광릉투찰_백제로투찰_가오지구(변경1)_사본 - 가오지구(변경1)_사본 - 가오지구(변경1)" xfId="506" xr:uid="{00000000-0005-0000-0000-000029020000}"/>
    <cellStyle name="_광릉투찰_백제로투찰_가오지구(변경1)_사본 - 가오지구(변경1)_사본 - 가오지구(변경1)_1회기성" xfId="507" xr:uid="{00000000-0005-0000-0000-00002A020000}"/>
    <cellStyle name="_광릉투찰_백제로투찰_가오지구(변경1)_사본 - 가오지구(변경1)_사본 - 가오지구(변경1)_2회기성" xfId="508" xr:uid="{00000000-0005-0000-0000-00002B020000}"/>
    <cellStyle name="_광릉투찰_백제로투찰_가오지구(변경1)_사본 - 가오지구(변경1)_사본 - 가오지구(변경1)_3회기성" xfId="509" xr:uid="{00000000-0005-0000-0000-00002C020000}"/>
    <cellStyle name="_광릉투찰_백제로투찰_가오지구(변경1)_사본 - 가오지구(변경1)_사본 - 가오지구(변경1)_가오지구(2.25~3.11사업소)" xfId="510" xr:uid="{00000000-0005-0000-0000-00002D020000}"/>
    <cellStyle name="_광릉투찰_백제로투찰_가오지구(변경1)_사본 - 가오지구(변경1)_사본 - 가오지구(변경1)_가오지구(3~4월사업소)" xfId="511" xr:uid="{00000000-0005-0000-0000-00002E020000}"/>
    <cellStyle name="_광릉투찰_백제로투찰_가오지구(변경1)_사본 - 가오지구(변경1)_사본 - 가오지구(변경1)_가오지구(5월사업소)" xfId="512" xr:uid="{00000000-0005-0000-0000-00002F020000}"/>
    <cellStyle name="_광릉투찰_백제로투찰_가오지구(변경1)_사본 - 가오지구(변경1)_사본 - 가오지구(변경1)_가오지구(변경5,일보)" xfId="513" xr:uid="{00000000-0005-0000-0000-000030020000}"/>
    <cellStyle name="_광릉투찰_백제로투찰_가오지구(변경1)_사본 - 가오지구(변경1)_사본 - 가오지구(변경1)_감독일지(2)" xfId="514" xr:uid="{00000000-0005-0000-0000-000031020000}"/>
    <cellStyle name="_광릉투찰_백제로투찰_가오지구(변경1)_사본 - 가오지구(변경1)_사본 - 가오지구(변경1)_공사일보" xfId="515" xr:uid="{00000000-0005-0000-0000-000032020000}"/>
    <cellStyle name="_광릉투찰_백제로투찰_가오지구(변경1)_사본 - 가오지구(변경1)_사본 - 가오지구(변경1)_사본 - 가오지구(변경5)" xfId="516" xr:uid="{00000000-0005-0000-0000-000033020000}"/>
    <cellStyle name="_광릉투찰_백제로투찰_가오지구(변경1)_사본 - 가오지구(변경1)_사본 - 가오지구(변경1)_작업일보" xfId="517" xr:uid="{00000000-0005-0000-0000-000034020000}"/>
    <cellStyle name="_광릉투찰_백제로투찰_가오지구(변경1)_사본 - 가오지구(변경1)_사본 - 가오지구(변경1)_작업일보(2)" xfId="518" xr:uid="{00000000-0005-0000-0000-000035020000}"/>
    <cellStyle name="_광릉투찰_백제로투찰_가오지구(변경1)_사본 - 가오지구(변경5)" xfId="519" xr:uid="{00000000-0005-0000-0000-000036020000}"/>
    <cellStyle name="_광릉투찰_백제로투찰_가오지구(변경1)_작업일보" xfId="520" xr:uid="{00000000-0005-0000-0000-000037020000}"/>
    <cellStyle name="_광릉투찰_백제로투찰_가오지구(변경1)_작업일보(2)" xfId="521" xr:uid="{00000000-0005-0000-0000-000038020000}"/>
    <cellStyle name="_광릉투찰_백제로투찰_사본 - 가오지구(변경1)" xfId="522" xr:uid="{00000000-0005-0000-0000-000039020000}"/>
    <cellStyle name="_광릉투찰_백제로투찰_사본 - 가오지구(변경1)_1회기성" xfId="523" xr:uid="{00000000-0005-0000-0000-00003A020000}"/>
    <cellStyle name="_광릉투찰_백제로투찰_사본 - 가오지구(변경1)_2회기성" xfId="524" xr:uid="{00000000-0005-0000-0000-00003B020000}"/>
    <cellStyle name="_광릉투찰_백제로투찰_사본 - 가오지구(변경1)_3회기성" xfId="525" xr:uid="{00000000-0005-0000-0000-00003C020000}"/>
    <cellStyle name="_광릉투찰_백제로투찰_사본 - 가오지구(변경1)_가오지구(2.25~3.11사업소)" xfId="526" xr:uid="{00000000-0005-0000-0000-00003D020000}"/>
    <cellStyle name="_광릉투찰_백제로투찰_사본 - 가오지구(변경1)_가오지구(3~4월사업소)" xfId="527" xr:uid="{00000000-0005-0000-0000-00003E020000}"/>
    <cellStyle name="_광릉투찰_백제로투찰_사본 - 가오지구(변경1)_가오지구(5월사업소)" xfId="528" xr:uid="{00000000-0005-0000-0000-00003F020000}"/>
    <cellStyle name="_광릉투찰_백제로투찰_사본 - 가오지구(변경1)_가오지구(변경5,일보)" xfId="529" xr:uid="{00000000-0005-0000-0000-000040020000}"/>
    <cellStyle name="_광릉투찰_백제로투찰_사본 - 가오지구(변경1)_감독일지(2)" xfId="530" xr:uid="{00000000-0005-0000-0000-000041020000}"/>
    <cellStyle name="_광릉투찰_백제로투찰_사본 - 가오지구(변경1)_공사일보" xfId="531" xr:uid="{00000000-0005-0000-0000-000042020000}"/>
    <cellStyle name="_광릉투찰_백제로투찰_사본 - 가오지구(변경1)_사본 - 가오지구(변경5)" xfId="532" xr:uid="{00000000-0005-0000-0000-000043020000}"/>
    <cellStyle name="_광릉투찰_백제로투찰_사본 - 가오지구(변경1)_작업일보" xfId="533" xr:uid="{00000000-0005-0000-0000-000044020000}"/>
    <cellStyle name="_광릉투찰_백제로투찰_사본 - 가오지구(변경1)_작업일보(2)" xfId="534" xr:uid="{00000000-0005-0000-0000-000045020000}"/>
    <cellStyle name="_광릉투찰_사본 - 가오지구(변경1)" xfId="535" xr:uid="{00000000-0005-0000-0000-000046020000}"/>
    <cellStyle name="_광릉투찰_사본 - 가오지구(변경1)_1회기성" xfId="536" xr:uid="{00000000-0005-0000-0000-000047020000}"/>
    <cellStyle name="_광릉투찰_사본 - 가오지구(변경1)_2회기성" xfId="537" xr:uid="{00000000-0005-0000-0000-000048020000}"/>
    <cellStyle name="_광릉투찰_사본 - 가오지구(변경1)_3회기성" xfId="538" xr:uid="{00000000-0005-0000-0000-000049020000}"/>
    <cellStyle name="_광릉투찰_사본 - 가오지구(변경1)_가오지구(2.25~3.11사업소)" xfId="539" xr:uid="{00000000-0005-0000-0000-00004A020000}"/>
    <cellStyle name="_광릉투찰_사본 - 가오지구(변경1)_가오지구(3~4월사업소)" xfId="540" xr:uid="{00000000-0005-0000-0000-00004B020000}"/>
    <cellStyle name="_광릉투찰_사본 - 가오지구(변경1)_가오지구(5월사업소)" xfId="541" xr:uid="{00000000-0005-0000-0000-00004C020000}"/>
    <cellStyle name="_광릉투찰_사본 - 가오지구(변경1)_가오지구(변경5,일보)" xfId="542" xr:uid="{00000000-0005-0000-0000-00004D020000}"/>
    <cellStyle name="_광릉투찰_사본 - 가오지구(변경1)_감독일지(2)" xfId="543" xr:uid="{00000000-0005-0000-0000-00004E020000}"/>
    <cellStyle name="_광릉투찰_사본 - 가오지구(변경1)_공사일보" xfId="544" xr:uid="{00000000-0005-0000-0000-00004F020000}"/>
    <cellStyle name="_광릉투찰_사본 - 가오지구(변경1)_사본 - 가오지구(변경5)" xfId="545" xr:uid="{00000000-0005-0000-0000-000050020000}"/>
    <cellStyle name="_광릉투찰_사본 - 가오지구(변경1)_작업일보" xfId="546" xr:uid="{00000000-0005-0000-0000-000051020000}"/>
    <cellStyle name="_광릉투찰_사본 - 가오지구(변경1)_작업일보(2)" xfId="547" xr:uid="{00000000-0005-0000-0000-000052020000}"/>
    <cellStyle name="_광진공" xfId="548" xr:uid="{00000000-0005-0000-0000-000053020000}"/>
    <cellStyle name="_교육" xfId="549" xr:uid="{00000000-0005-0000-0000-000054020000}"/>
    <cellStyle name="_교육수행" xfId="550" xr:uid="{00000000-0005-0000-0000-000055020000}"/>
    <cellStyle name="_교평 산출식060612 " xfId="551" xr:uid="{00000000-0005-0000-0000-000056020000}"/>
    <cellStyle name="_구매품" xfId="552" xr:uid="{00000000-0005-0000-0000-000057020000}"/>
    <cellStyle name="_구문소철암투찰" xfId="553" xr:uid="{00000000-0005-0000-0000-000058020000}"/>
    <cellStyle name="_구문소철암투찰_가오지구(변경1)" xfId="554" xr:uid="{00000000-0005-0000-0000-000059020000}"/>
    <cellStyle name="_구문소철암투찰_가오지구(변경1)_1회기성" xfId="555" xr:uid="{00000000-0005-0000-0000-00005A020000}"/>
    <cellStyle name="_구문소철암투찰_가오지구(변경1)_2회기성" xfId="556" xr:uid="{00000000-0005-0000-0000-00005B020000}"/>
    <cellStyle name="_구문소철암투찰_가오지구(변경1)_3회기성" xfId="557" xr:uid="{00000000-0005-0000-0000-00005C020000}"/>
    <cellStyle name="_구문소철암투찰_가오지구(변경1)_가오지구(2.25~3.11사업소)" xfId="558" xr:uid="{00000000-0005-0000-0000-00005D020000}"/>
    <cellStyle name="_구문소철암투찰_가오지구(변경1)_가오지구(3~4월사업소)" xfId="559" xr:uid="{00000000-0005-0000-0000-00005E020000}"/>
    <cellStyle name="_구문소철암투찰_가오지구(변경1)_가오지구(5월사업소)" xfId="560" xr:uid="{00000000-0005-0000-0000-00005F020000}"/>
    <cellStyle name="_구문소철암투찰_가오지구(변경1)_가오지구(변경5,일보)" xfId="561" xr:uid="{00000000-0005-0000-0000-000060020000}"/>
    <cellStyle name="_구문소철암투찰_가오지구(변경1)_감독일지(2)" xfId="562" xr:uid="{00000000-0005-0000-0000-000061020000}"/>
    <cellStyle name="_구문소철암투찰_가오지구(변경1)_공사일보" xfId="563" xr:uid="{00000000-0005-0000-0000-000062020000}"/>
    <cellStyle name="_구문소철암투찰_가오지구(변경1)_사본 - 가오지구(변경1)" xfId="564" xr:uid="{00000000-0005-0000-0000-000063020000}"/>
    <cellStyle name="_구문소철암투찰_가오지구(변경1)_사본 - 가오지구(변경1)_사본 - 가오지구(변경1)" xfId="565" xr:uid="{00000000-0005-0000-0000-000064020000}"/>
    <cellStyle name="_구문소철암투찰_가오지구(변경1)_사본 - 가오지구(변경1)_사본 - 가오지구(변경1)_1회기성" xfId="566" xr:uid="{00000000-0005-0000-0000-000065020000}"/>
    <cellStyle name="_구문소철암투찰_가오지구(변경1)_사본 - 가오지구(변경1)_사본 - 가오지구(변경1)_2회기성" xfId="567" xr:uid="{00000000-0005-0000-0000-000066020000}"/>
    <cellStyle name="_구문소철암투찰_가오지구(변경1)_사본 - 가오지구(변경1)_사본 - 가오지구(변경1)_3회기성" xfId="568" xr:uid="{00000000-0005-0000-0000-000067020000}"/>
    <cellStyle name="_구문소철암투찰_가오지구(변경1)_사본 - 가오지구(변경1)_사본 - 가오지구(변경1)_가오지구(2.25~3.11사업소)" xfId="569" xr:uid="{00000000-0005-0000-0000-000068020000}"/>
    <cellStyle name="_구문소철암투찰_가오지구(변경1)_사본 - 가오지구(변경1)_사본 - 가오지구(변경1)_가오지구(3~4월사업소)" xfId="570" xr:uid="{00000000-0005-0000-0000-000069020000}"/>
    <cellStyle name="_구문소철암투찰_가오지구(변경1)_사본 - 가오지구(변경1)_사본 - 가오지구(변경1)_가오지구(5월사업소)" xfId="571" xr:uid="{00000000-0005-0000-0000-00006A020000}"/>
    <cellStyle name="_구문소철암투찰_가오지구(변경1)_사본 - 가오지구(변경1)_사본 - 가오지구(변경1)_가오지구(변경5,일보)" xfId="572" xr:uid="{00000000-0005-0000-0000-00006B020000}"/>
    <cellStyle name="_구문소철암투찰_가오지구(변경1)_사본 - 가오지구(변경1)_사본 - 가오지구(변경1)_감독일지(2)" xfId="573" xr:uid="{00000000-0005-0000-0000-00006C020000}"/>
    <cellStyle name="_구문소철암투찰_가오지구(변경1)_사본 - 가오지구(변경1)_사본 - 가오지구(변경1)_공사일보" xfId="574" xr:uid="{00000000-0005-0000-0000-00006D020000}"/>
    <cellStyle name="_구문소철암투찰_가오지구(변경1)_사본 - 가오지구(변경1)_사본 - 가오지구(변경1)_사본 - 가오지구(변경5)" xfId="575" xr:uid="{00000000-0005-0000-0000-00006E020000}"/>
    <cellStyle name="_구문소철암투찰_가오지구(변경1)_사본 - 가오지구(변경1)_사본 - 가오지구(변경1)_작업일보" xfId="576" xr:uid="{00000000-0005-0000-0000-00006F020000}"/>
    <cellStyle name="_구문소철암투찰_가오지구(변경1)_사본 - 가오지구(변경1)_사본 - 가오지구(변경1)_작업일보(2)" xfId="577" xr:uid="{00000000-0005-0000-0000-000070020000}"/>
    <cellStyle name="_구문소철암투찰_가오지구(변경1)_사본 - 가오지구(변경5)" xfId="578" xr:uid="{00000000-0005-0000-0000-000071020000}"/>
    <cellStyle name="_구문소철암투찰_가오지구(변경1)_작업일보" xfId="579" xr:uid="{00000000-0005-0000-0000-000072020000}"/>
    <cellStyle name="_구문소철암투찰_가오지구(변경1)_작업일보(2)" xfId="580" xr:uid="{00000000-0005-0000-0000-000073020000}"/>
    <cellStyle name="_구문소철암투찰_광릉투찰" xfId="581" xr:uid="{00000000-0005-0000-0000-000074020000}"/>
    <cellStyle name="_구문소철암투찰_광릉투찰_가오지구(변경1)" xfId="582" xr:uid="{00000000-0005-0000-0000-000075020000}"/>
    <cellStyle name="_구문소철암투찰_광릉투찰_가오지구(변경1)_1회기성" xfId="583" xr:uid="{00000000-0005-0000-0000-000076020000}"/>
    <cellStyle name="_구문소철암투찰_광릉투찰_가오지구(변경1)_2회기성" xfId="584" xr:uid="{00000000-0005-0000-0000-000077020000}"/>
    <cellStyle name="_구문소철암투찰_광릉투찰_가오지구(변경1)_3회기성" xfId="585" xr:uid="{00000000-0005-0000-0000-000078020000}"/>
    <cellStyle name="_구문소철암투찰_광릉투찰_가오지구(변경1)_가오지구(2.25~3.11사업소)" xfId="586" xr:uid="{00000000-0005-0000-0000-000079020000}"/>
    <cellStyle name="_구문소철암투찰_광릉투찰_가오지구(변경1)_가오지구(3~4월사업소)" xfId="587" xr:uid="{00000000-0005-0000-0000-00007A020000}"/>
    <cellStyle name="_구문소철암투찰_광릉투찰_가오지구(변경1)_가오지구(5월사업소)" xfId="588" xr:uid="{00000000-0005-0000-0000-00007B020000}"/>
    <cellStyle name="_구문소철암투찰_광릉투찰_가오지구(변경1)_가오지구(변경5,일보)" xfId="589" xr:uid="{00000000-0005-0000-0000-00007C020000}"/>
    <cellStyle name="_구문소철암투찰_광릉투찰_가오지구(변경1)_감독일지(2)" xfId="590" xr:uid="{00000000-0005-0000-0000-00007D020000}"/>
    <cellStyle name="_구문소철암투찰_광릉투찰_가오지구(변경1)_공사일보" xfId="591" xr:uid="{00000000-0005-0000-0000-00007E020000}"/>
    <cellStyle name="_구문소철암투찰_광릉투찰_가오지구(변경1)_사본 - 가오지구(변경1)" xfId="592" xr:uid="{00000000-0005-0000-0000-00007F020000}"/>
    <cellStyle name="_구문소철암투찰_광릉투찰_가오지구(변경1)_사본 - 가오지구(변경1)_사본 - 가오지구(변경1)" xfId="593" xr:uid="{00000000-0005-0000-0000-000080020000}"/>
    <cellStyle name="_구문소철암투찰_광릉투찰_가오지구(변경1)_사본 - 가오지구(변경1)_사본 - 가오지구(변경1)_1회기성" xfId="594" xr:uid="{00000000-0005-0000-0000-000081020000}"/>
    <cellStyle name="_구문소철암투찰_광릉투찰_가오지구(변경1)_사본 - 가오지구(변경1)_사본 - 가오지구(변경1)_2회기성" xfId="595" xr:uid="{00000000-0005-0000-0000-000082020000}"/>
    <cellStyle name="_구문소철암투찰_광릉투찰_가오지구(변경1)_사본 - 가오지구(변경1)_사본 - 가오지구(변경1)_3회기성" xfId="596" xr:uid="{00000000-0005-0000-0000-000083020000}"/>
    <cellStyle name="_구문소철암투찰_광릉투찰_가오지구(변경1)_사본 - 가오지구(변경1)_사본 - 가오지구(변경1)_가오지구(2.25~3.11사업소)" xfId="597" xr:uid="{00000000-0005-0000-0000-000084020000}"/>
    <cellStyle name="_구문소철암투찰_광릉투찰_가오지구(변경1)_사본 - 가오지구(변경1)_사본 - 가오지구(변경1)_가오지구(3~4월사업소)" xfId="598" xr:uid="{00000000-0005-0000-0000-000085020000}"/>
    <cellStyle name="_구문소철암투찰_광릉투찰_가오지구(변경1)_사본 - 가오지구(변경1)_사본 - 가오지구(변경1)_가오지구(5월사업소)" xfId="599" xr:uid="{00000000-0005-0000-0000-000086020000}"/>
    <cellStyle name="_구문소철암투찰_광릉투찰_가오지구(변경1)_사본 - 가오지구(변경1)_사본 - 가오지구(변경1)_가오지구(변경5,일보)" xfId="600" xr:uid="{00000000-0005-0000-0000-000087020000}"/>
    <cellStyle name="_구문소철암투찰_광릉투찰_가오지구(변경1)_사본 - 가오지구(변경1)_사본 - 가오지구(변경1)_감독일지(2)" xfId="601" xr:uid="{00000000-0005-0000-0000-000088020000}"/>
    <cellStyle name="_구문소철암투찰_광릉투찰_가오지구(변경1)_사본 - 가오지구(변경1)_사본 - 가오지구(변경1)_공사일보" xfId="602" xr:uid="{00000000-0005-0000-0000-000089020000}"/>
    <cellStyle name="_구문소철암투찰_광릉투찰_가오지구(변경1)_사본 - 가오지구(변경1)_사본 - 가오지구(변경1)_사본 - 가오지구(변경5)" xfId="603" xr:uid="{00000000-0005-0000-0000-00008A020000}"/>
    <cellStyle name="_구문소철암투찰_광릉투찰_가오지구(변경1)_사본 - 가오지구(변경1)_사본 - 가오지구(변경1)_작업일보" xfId="604" xr:uid="{00000000-0005-0000-0000-00008B020000}"/>
    <cellStyle name="_구문소철암투찰_광릉투찰_가오지구(변경1)_사본 - 가오지구(변경1)_사본 - 가오지구(변경1)_작업일보(2)" xfId="605" xr:uid="{00000000-0005-0000-0000-00008C020000}"/>
    <cellStyle name="_구문소철암투찰_광릉투찰_가오지구(변경1)_사본 - 가오지구(변경5)" xfId="606" xr:uid="{00000000-0005-0000-0000-00008D020000}"/>
    <cellStyle name="_구문소철암투찰_광릉투찰_가오지구(변경1)_작업일보" xfId="607" xr:uid="{00000000-0005-0000-0000-00008E020000}"/>
    <cellStyle name="_구문소철암투찰_광릉투찰_가오지구(변경1)_작업일보(2)" xfId="608" xr:uid="{00000000-0005-0000-0000-00008F020000}"/>
    <cellStyle name="_구문소철암투찰_광릉투찰_무촌투찰" xfId="609" xr:uid="{00000000-0005-0000-0000-000090020000}"/>
    <cellStyle name="_구문소철암투찰_광릉투찰_백제로투찰" xfId="610" xr:uid="{00000000-0005-0000-0000-000091020000}"/>
    <cellStyle name="_구문소철암투찰_광릉투찰_백제로투찰_가오지구(변경1)" xfId="611" xr:uid="{00000000-0005-0000-0000-000092020000}"/>
    <cellStyle name="_구문소철암투찰_광릉투찰_백제로투찰_가오지구(변경1)_1회기성" xfId="612" xr:uid="{00000000-0005-0000-0000-000093020000}"/>
    <cellStyle name="_구문소철암투찰_광릉투찰_백제로투찰_가오지구(변경1)_2회기성" xfId="613" xr:uid="{00000000-0005-0000-0000-000094020000}"/>
    <cellStyle name="_구문소철암투찰_광릉투찰_백제로투찰_가오지구(변경1)_3회기성" xfId="614" xr:uid="{00000000-0005-0000-0000-000095020000}"/>
    <cellStyle name="_구문소철암투찰_광릉투찰_백제로투찰_가오지구(변경1)_가오지구(2.25~3.11사업소)" xfId="615" xr:uid="{00000000-0005-0000-0000-000096020000}"/>
    <cellStyle name="_구문소철암투찰_광릉투찰_백제로투찰_가오지구(변경1)_가오지구(3~4월사업소)" xfId="616" xr:uid="{00000000-0005-0000-0000-000097020000}"/>
    <cellStyle name="_구문소철암투찰_광릉투찰_백제로투찰_가오지구(변경1)_가오지구(5월사업소)" xfId="617" xr:uid="{00000000-0005-0000-0000-000098020000}"/>
    <cellStyle name="_구문소철암투찰_광릉투찰_백제로투찰_가오지구(변경1)_가오지구(변경5,일보)" xfId="618" xr:uid="{00000000-0005-0000-0000-000099020000}"/>
    <cellStyle name="_구문소철암투찰_광릉투찰_백제로투찰_가오지구(변경1)_감독일지(2)" xfId="619" xr:uid="{00000000-0005-0000-0000-00009A020000}"/>
    <cellStyle name="_구문소철암투찰_광릉투찰_백제로투찰_가오지구(변경1)_공사일보" xfId="620" xr:uid="{00000000-0005-0000-0000-00009B020000}"/>
    <cellStyle name="_구문소철암투찰_광릉투찰_백제로투찰_가오지구(변경1)_사본 - 가오지구(변경1)" xfId="621" xr:uid="{00000000-0005-0000-0000-00009C020000}"/>
    <cellStyle name="_구문소철암투찰_광릉투찰_백제로투찰_가오지구(변경1)_사본 - 가오지구(변경1)_사본 - 가오지구(변경1)" xfId="622" xr:uid="{00000000-0005-0000-0000-00009D020000}"/>
    <cellStyle name="_구문소철암투찰_광릉투찰_백제로투찰_가오지구(변경1)_사본 - 가오지구(변경1)_사본 - 가오지구(변경1)_1회기성" xfId="623" xr:uid="{00000000-0005-0000-0000-00009E020000}"/>
    <cellStyle name="_구문소철암투찰_광릉투찰_백제로투찰_가오지구(변경1)_사본 - 가오지구(변경1)_사본 - 가오지구(변경1)_2회기성" xfId="624" xr:uid="{00000000-0005-0000-0000-00009F020000}"/>
    <cellStyle name="_구문소철암투찰_광릉투찰_백제로투찰_가오지구(변경1)_사본 - 가오지구(변경1)_사본 - 가오지구(변경1)_3회기성" xfId="625" xr:uid="{00000000-0005-0000-0000-0000A0020000}"/>
    <cellStyle name="_구문소철암투찰_광릉투찰_백제로투찰_가오지구(변경1)_사본 - 가오지구(변경1)_사본 - 가오지구(변경1)_가오지구(2.25~3.11사업소)" xfId="626" xr:uid="{00000000-0005-0000-0000-0000A1020000}"/>
    <cellStyle name="_구문소철암투찰_광릉투찰_백제로투찰_가오지구(변경1)_사본 - 가오지구(변경1)_사본 - 가오지구(변경1)_가오지구(3~4월사업소)" xfId="627" xr:uid="{00000000-0005-0000-0000-0000A2020000}"/>
    <cellStyle name="_구문소철암투찰_광릉투찰_백제로투찰_가오지구(변경1)_사본 - 가오지구(변경1)_사본 - 가오지구(변경1)_가오지구(5월사업소)" xfId="628" xr:uid="{00000000-0005-0000-0000-0000A3020000}"/>
    <cellStyle name="_구문소철암투찰_광릉투찰_백제로투찰_가오지구(변경1)_사본 - 가오지구(변경1)_사본 - 가오지구(변경1)_가오지구(변경5,일보)" xfId="629" xr:uid="{00000000-0005-0000-0000-0000A4020000}"/>
    <cellStyle name="_구문소철암투찰_광릉투찰_백제로투찰_가오지구(변경1)_사본 - 가오지구(변경1)_사본 - 가오지구(변경1)_감독일지(2)" xfId="630" xr:uid="{00000000-0005-0000-0000-0000A5020000}"/>
    <cellStyle name="_구문소철암투찰_광릉투찰_백제로투찰_가오지구(변경1)_사본 - 가오지구(변경1)_사본 - 가오지구(변경1)_공사일보" xfId="631" xr:uid="{00000000-0005-0000-0000-0000A6020000}"/>
    <cellStyle name="_구문소철암투찰_광릉투찰_백제로투찰_가오지구(변경1)_사본 - 가오지구(변경1)_사본 - 가오지구(변경1)_사본 - 가오지구(변경5)" xfId="632" xr:uid="{00000000-0005-0000-0000-0000A7020000}"/>
    <cellStyle name="_구문소철암투찰_광릉투찰_백제로투찰_가오지구(변경1)_사본 - 가오지구(변경1)_사본 - 가오지구(변경1)_작업일보" xfId="633" xr:uid="{00000000-0005-0000-0000-0000A8020000}"/>
    <cellStyle name="_구문소철암투찰_광릉투찰_백제로투찰_가오지구(변경1)_사본 - 가오지구(변경1)_사본 - 가오지구(변경1)_작업일보(2)" xfId="634" xr:uid="{00000000-0005-0000-0000-0000A9020000}"/>
    <cellStyle name="_구문소철암투찰_광릉투찰_백제로투찰_가오지구(변경1)_사본 - 가오지구(변경5)" xfId="635" xr:uid="{00000000-0005-0000-0000-0000AA020000}"/>
    <cellStyle name="_구문소철암투찰_광릉투찰_백제로투찰_가오지구(변경1)_작업일보" xfId="636" xr:uid="{00000000-0005-0000-0000-0000AB020000}"/>
    <cellStyle name="_구문소철암투찰_광릉투찰_백제로투찰_가오지구(변경1)_작업일보(2)" xfId="637" xr:uid="{00000000-0005-0000-0000-0000AC020000}"/>
    <cellStyle name="_구문소철암투찰_광릉투찰_백제로투찰_사본 - 가오지구(변경1)" xfId="638" xr:uid="{00000000-0005-0000-0000-0000AD020000}"/>
    <cellStyle name="_구문소철암투찰_광릉투찰_백제로투찰_사본 - 가오지구(변경1)_1회기성" xfId="639" xr:uid="{00000000-0005-0000-0000-0000AE020000}"/>
    <cellStyle name="_구문소철암투찰_광릉투찰_백제로투찰_사본 - 가오지구(변경1)_2회기성" xfId="640" xr:uid="{00000000-0005-0000-0000-0000AF020000}"/>
    <cellStyle name="_구문소철암투찰_광릉투찰_백제로투찰_사본 - 가오지구(변경1)_3회기성" xfId="641" xr:uid="{00000000-0005-0000-0000-0000B0020000}"/>
    <cellStyle name="_구문소철암투찰_광릉투찰_백제로투찰_사본 - 가오지구(변경1)_가오지구(2.25~3.11사업소)" xfId="642" xr:uid="{00000000-0005-0000-0000-0000B1020000}"/>
    <cellStyle name="_구문소철암투찰_광릉투찰_백제로투찰_사본 - 가오지구(변경1)_가오지구(3~4월사업소)" xfId="643" xr:uid="{00000000-0005-0000-0000-0000B2020000}"/>
    <cellStyle name="_구문소철암투찰_광릉투찰_백제로투찰_사본 - 가오지구(변경1)_가오지구(5월사업소)" xfId="644" xr:uid="{00000000-0005-0000-0000-0000B3020000}"/>
    <cellStyle name="_구문소철암투찰_광릉투찰_백제로투찰_사본 - 가오지구(변경1)_가오지구(변경5,일보)" xfId="645" xr:uid="{00000000-0005-0000-0000-0000B4020000}"/>
    <cellStyle name="_구문소철암투찰_광릉투찰_백제로투찰_사본 - 가오지구(변경1)_감독일지(2)" xfId="646" xr:uid="{00000000-0005-0000-0000-0000B5020000}"/>
    <cellStyle name="_구문소철암투찰_광릉투찰_백제로투찰_사본 - 가오지구(변경1)_공사일보" xfId="647" xr:uid="{00000000-0005-0000-0000-0000B6020000}"/>
    <cellStyle name="_구문소철암투찰_광릉투찰_백제로투찰_사본 - 가오지구(변경1)_사본 - 가오지구(변경5)" xfId="648" xr:uid="{00000000-0005-0000-0000-0000B7020000}"/>
    <cellStyle name="_구문소철암투찰_광릉투찰_백제로투찰_사본 - 가오지구(변경1)_작업일보" xfId="649" xr:uid="{00000000-0005-0000-0000-0000B8020000}"/>
    <cellStyle name="_구문소철암투찰_광릉투찰_백제로투찰_사본 - 가오지구(변경1)_작업일보(2)" xfId="650" xr:uid="{00000000-0005-0000-0000-0000B9020000}"/>
    <cellStyle name="_구문소철암투찰_광릉투찰_사본 - 가오지구(변경1)" xfId="651" xr:uid="{00000000-0005-0000-0000-0000BA020000}"/>
    <cellStyle name="_구문소철암투찰_광릉투찰_사본 - 가오지구(변경1)_1회기성" xfId="652" xr:uid="{00000000-0005-0000-0000-0000BB020000}"/>
    <cellStyle name="_구문소철암투찰_광릉투찰_사본 - 가오지구(변경1)_2회기성" xfId="653" xr:uid="{00000000-0005-0000-0000-0000BC020000}"/>
    <cellStyle name="_구문소철암투찰_광릉투찰_사본 - 가오지구(변경1)_3회기성" xfId="654" xr:uid="{00000000-0005-0000-0000-0000BD020000}"/>
    <cellStyle name="_구문소철암투찰_광릉투찰_사본 - 가오지구(변경1)_가오지구(2.25~3.11사업소)" xfId="655" xr:uid="{00000000-0005-0000-0000-0000BE020000}"/>
    <cellStyle name="_구문소철암투찰_광릉투찰_사본 - 가오지구(변경1)_가오지구(3~4월사업소)" xfId="656" xr:uid="{00000000-0005-0000-0000-0000BF020000}"/>
    <cellStyle name="_구문소철암투찰_광릉투찰_사본 - 가오지구(변경1)_가오지구(5월사업소)" xfId="657" xr:uid="{00000000-0005-0000-0000-0000C0020000}"/>
    <cellStyle name="_구문소철암투찰_광릉투찰_사본 - 가오지구(변경1)_가오지구(변경5,일보)" xfId="658" xr:uid="{00000000-0005-0000-0000-0000C1020000}"/>
    <cellStyle name="_구문소철암투찰_광릉투찰_사본 - 가오지구(변경1)_감독일지(2)" xfId="659" xr:uid="{00000000-0005-0000-0000-0000C2020000}"/>
    <cellStyle name="_구문소철암투찰_광릉투찰_사본 - 가오지구(변경1)_공사일보" xfId="660" xr:uid="{00000000-0005-0000-0000-0000C3020000}"/>
    <cellStyle name="_구문소철암투찰_광릉투찰_사본 - 가오지구(변경1)_사본 - 가오지구(변경5)" xfId="661" xr:uid="{00000000-0005-0000-0000-0000C4020000}"/>
    <cellStyle name="_구문소철암투찰_광릉투찰_사본 - 가오지구(변경1)_작업일보" xfId="662" xr:uid="{00000000-0005-0000-0000-0000C5020000}"/>
    <cellStyle name="_구문소철암투찰_광릉투찰_사본 - 가오지구(변경1)_작업일보(2)" xfId="663" xr:uid="{00000000-0005-0000-0000-0000C6020000}"/>
    <cellStyle name="_구문소철암투찰_무창투찰" xfId="664" xr:uid="{00000000-0005-0000-0000-0000C7020000}"/>
    <cellStyle name="_구문소철암투찰_무창투찰_가오지구(변경1)" xfId="665" xr:uid="{00000000-0005-0000-0000-0000C8020000}"/>
    <cellStyle name="_구문소철암투찰_무창투찰_가오지구(변경1)_1회기성" xfId="666" xr:uid="{00000000-0005-0000-0000-0000C9020000}"/>
    <cellStyle name="_구문소철암투찰_무창투찰_가오지구(변경1)_2회기성" xfId="667" xr:uid="{00000000-0005-0000-0000-0000CA020000}"/>
    <cellStyle name="_구문소철암투찰_무창투찰_가오지구(변경1)_3회기성" xfId="668" xr:uid="{00000000-0005-0000-0000-0000CB020000}"/>
    <cellStyle name="_구문소철암투찰_무창투찰_가오지구(변경1)_가오지구(2.25~3.11사업소)" xfId="669" xr:uid="{00000000-0005-0000-0000-0000CC020000}"/>
    <cellStyle name="_구문소철암투찰_무창투찰_가오지구(변경1)_가오지구(3~4월사업소)" xfId="670" xr:uid="{00000000-0005-0000-0000-0000CD020000}"/>
    <cellStyle name="_구문소철암투찰_무창투찰_가오지구(변경1)_가오지구(5월사업소)" xfId="671" xr:uid="{00000000-0005-0000-0000-0000CE020000}"/>
    <cellStyle name="_구문소철암투찰_무창투찰_가오지구(변경1)_가오지구(변경5,일보)" xfId="672" xr:uid="{00000000-0005-0000-0000-0000CF020000}"/>
    <cellStyle name="_구문소철암투찰_무창투찰_가오지구(변경1)_감독일지(2)" xfId="673" xr:uid="{00000000-0005-0000-0000-0000D0020000}"/>
    <cellStyle name="_구문소철암투찰_무창투찰_가오지구(변경1)_공사일보" xfId="674" xr:uid="{00000000-0005-0000-0000-0000D1020000}"/>
    <cellStyle name="_구문소철암투찰_무창투찰_가오지구(변경1)_사본 - 가오지구(변경1)" xfId="675" xr:uid="{00000000-0005-0000-0000-0000D2020000}"/>
    <cellStyle name="_구문소철암투찰_무창투찰_가오지구(변경1)_사본 - 가오지구(변경1)_사본 - 가오지구(변경1)" xfId="676" xr:uid="{00000000-0005-0000-0000-0000D3020000}"/>
    <cellStyle name="_구문소철암투찰_무창투찰_가오지구(변경1)_사본 - 가오지구(변경1)_사본 - 가오지구(변경1)_1회기성" xfId="677" xr:uid="{00000000-0005-0000-0000-0000D4020000}"/>
    <cellStyle name="_구문소철암투찰_무창투찰_가오지구(변경1)_사본 - 가오지구(변경1)_사본 - 가오지구(변경1)_2회기성" xfId="678" xr:uid="{00000000-0005-0000-0000-0000D5020000}"/>
    <cellStyle name="_구문소철암투찰_무창투찰_가오지구(변경1)_사본 - 가오지구(변경1)_사본 - 가오지구(변경1)_3회기성" xfId="679" xr:uid="{00000000-0005-0000-0000-0000D6020000}"/>
    <cellStyle name="_구문소철암투찰_무창투찰_가오지구(변경1)_사본 - 가오지구(변경1)_사본 - 가오지구(변경1)_가오지구(2.25~3.11사업소)" xfId="680" xr:uid="{00000000-0005-0000-0000-0000D7020000}"/>
    <cellStyle name="_구문소철암투찰_무창투찰_가오지구(변경1)_사본 - 가오지구(변경1)_사본 - 가오지구(변경1)_가오지구(3~4월사업소)" xfId="681" xr:uid="{00000000-0005-0000-0000-0000D8020000}"/>
    <cellStyle name="_구문소철암투찰_무창투찰_가오지구(변경1)_사본 - 가오지구(변경1)_사본 - 가오지구(변경1)_가오지구(5월사업소)" xfId="682" xr:uid="{00000000-0005-0000-0000-0000D9020000}"/>
    <cellStyle name="_구문소철암투찰_무창투찰_가오지구(변경1)_사본 - 가오지구(변경1)_사본 - 가오지구(변경1)_가오지구(변경5,일보)" xfId="683" xr:uid="{00000000-0005-0000-0000-0000DA020000}"/>
    <cellStyle name="_구문소철암투찰_무창투찰_가오지구(변경1)_사본 - 가오지구(변경1)_사본 - 가오지구(변경1)_감독일지(2)" xfId="684" xr:uid="{00000000-0005-0000-0000-0000DB020000}"/>
    <cellStyle name="_구문소철암투찰_무창투찰_가오지구(변경1)_사본 - 가오지구(변경1)_사본 - 가오지구(변경1)_공사일보" xfId="685" xr:uid="{00000000-0005-0000-0000-0000DC020000}"/>
    <cellStyle name="_구문소철암투찰_무창투찰_가오지구(변경1)_사본 - 가오지구(변경1)_사본 - 가오지구(변경1)_사본 - 가오지구(변경5)" xfId="686" xr:uid="{00000000-0005-0000-0000-0000DD020000}"/>
    <cellStyle name="_구문소철암투찰_무창투찰_가오지구(변경1)_사본 - 가오지구(변경1)_사본 - 가오지구(변경1)_작업일보" xfId="687" xr:uid="{00000000-0005-0000-0000-0000DE020000}"/>
    <cellStyle name="_구문소철암투찰_무창투찰_가오지구(변경1)_사본 - 가오지구(변경1)_사본 - 가오지구(변경1)_작업일보(2)" xfId="688" xr:uid="{00000000-0005-0000-0000-0000DF020000}"/>
    <cellStyle name="_구문소철암투찰_무창투찰_가오지구(변경1)_사본 - 가오지구(변경5)" xfId="689" xr:uid="{00000000-0005-0000-0000-0000E0020000}"/>
    <cellStyle name="_구문소철암투찰_무창투찰_가오지구(변경1)_작업일보" xfId="690" xr:uid="{00000000-0005-0000-0000-0000E1020000}"/>
    <cellStyle name="_구문소철암투찰_무창투찰_가오지구(변경1)_작업일보(2)" xfId="691" xr:uid="{00000000-0005-0000-0000-0000E2020000}"/>
    <cellStyle name="_구문소철암투찰_무창투찰_무촌투찰" xfId="692" xr:uid="{00000000-0005-0000-0000-0000E3020000}"/>
    <cellStyle name="_구문소철암투찰_무창투찰_백제로투찰" xfId="693" xr:uid="{00000000-0005-0000-0000-0000E4020000}"/>
    <cellStyle name="_구문소철암투찰_무창투찰_백제로투찰_가오지구(변경1)" xfId="694" xr:uid="{00000000-0005-0000-0000-0000E5020000}"/>
    <cellStyle name="_구문소철암투찰_무창투찰_백제로투찰_가오지구(변경1)_1회기성" xfId="695" xr:uid="{00000000-0005-0000-0000-0000E6020000}"/>
    <cellStyle name="_구문소철암투찰_무창투찰_백제로투찰_가오지구(변경1)_2회기성" xfId="696" xr:uid="{00000000-0005-0000-0000-0000E7020000}"/>
    <cellStyle name="_구문소철암투찰_무창투찰_백제로투찰_가오지구(변경1)_3회기성" xfId="697" xr:uid="{00000000-0005-0000-0000-0000E8020000}"/>
    <cellStyle name="_구문소철암투찰_무창투찰_백제로투찰_가오지구(변경1)_가오지구(2.25~3.11사업소)" xfId="698" xr:uid="{00000000-0005-0000-0000-0000E9020000}"/>
    <cellStyle name="_구문소철암투찰_무창투찰_백제로투찰_가오지구(변경1)_가오지구(3~4월사업소)" xfId="699" xr:uid="{00000000-0005-0000-0000-0000EA020000}"/>
    <cellStyle name="_구문소철암투찰_무창투찰_백제로투찰_가오지구(변경1)_가오지구(5월사업소)" xfId="700" xr:uid="{00000000-0005-0000-0000-0000EB020000}"/>
    <cellStyle name="_구문소철암투찰_무창투찰_백제로투찰_가오지구(변경1)_가오지구(변경5,일보)" xfId="701" xr:uid="{00000000-0005-0000-0000-0000EC020000}"/>
    <cellStyle name="_구문소철암투찰_무창투찰_백제로투찰_가오지구(변경1)_감독일지(2)" xfId="702" xr:uid="{00000000-0005-0000-0000-0000ED020000}"/>
    <cellStyle name="_구문소철암투찰_무창투찰_백제로투찰_가오지구(변경1)_공사일보" xfId="703" xr:uid="{00000000-0005-0000-0000-0000EE020000}"/>
    <cellStyle name="_구문소철암투찰_무창투찰_백제로투찰_가오지구(변경1)_사본 - 가오지구(변경1)" xfId="704" xr:uid="{00000000-0005-0000-0000-0000EF020000}"/>
    <cellStyle name="_구문소철암투찰_무창투찰_백제로투찰_가오지구(변경1)_사본 - 가오지구(변경1)_사본 - 가오지구(변경1)" xfId="705" xr:uid="{00000000-0005-0000-0000-0000F0020000}"/>
    <cellStyle name="_구문소철암투찰_무창투찰_백제로투찰_가오지구(변경1)_사본 - 가오지구(변경1)_사본 - 가오지구(변경1)_1회기성" xfId="706" xr:uid="{00000000-0005-0000-0000-0000F1020000}"/>
    <cellStyle name="_구문소철암투찰_무창투찰_백제로투찰_가오지구(변경1)_사본 - 가오지구(변경1)_사본 - 가오지구(변경1)_2회기성" xfId="707" xr:uid="{00000000-0005-0000-0000-0000F2020000}"/>
    <cellStyle name="_구문소철암투찰_무창투찰_백제로투찰_가오지구(변경1)_사본 - 가오지구(변경1)_사본 - 가오지구(변경1)_3회기성" xfId="708" xr:uid="{00000000-0005-0000-0000-0000F3020000}"/>
    <cellStyle name="_구문소철암투찰_무창투찰_백제로투찰_가오지구(변경1)_사본 - 가오지구(변경1)_사본 - 가오지구(변경1)_가오지구(2.25~3.11사업소)" xfId="709" xr:uid="{00000000-0005-0000-0000-0000F4020000}"/>
    <cellStyle name="_구문소철암투찰_무창투찰_백제로투찰_가오지구(변경1)_사본 - 가오지구(변경1)_사본 - 가오지구(변경1)_가오지구(3~4월사업소)" xfId="710" xr:uid="{00000000-0005-0000-0000-0000F5020000}"/>
    <cellStyle name="_구문소철암투찰_무창투찰_백제로투찰_가오지구(변경1)_사본 - 가오지구(변경1)_사본 - 가오지구(변경1)_가오지구(5월사업소)" xfId="711" xr:uid="{00000000-0005-0000-0000-0000F6020000}"/>
    <cellStyle name="_구문소철암투찰_무창투찰_백제로투찰_가오지구(변경1)_사본 - 가오지구(변경1)_사본 - 가오지구(변경1)_가오지구(변경5,일보)" xfId="712" xr:uid="{00000000-0005-0000-0000-0000F7020000}"/>
    <cellStyle name="_구문소철암투찰_무창투찰_백제로투찰_가오지구(변경1)_사본 - 가오지구(변경1)_사본 - 가오지구(변경1)_감독일지(2)" xfId="713" xr:uid="{00000000-0005-0000-0000-0000F8020000}"/>
    <cellStyle name="_구문소철암투찰_무창투찰_백제로투찰_가오지구(변경1)_사본 - 가오지구(변경1)_사본 - 가오지구(변경1)_공사일보" xfId="714" xr:uid="{00000000-0005-0000-0000-0000F9020000}"/>
    <cellStyle name="_구문소철암투찰_무창투찰_백제로투찰_가오지구(변경1)_사본 - 가오지구(변경1)_사본 - 가오지구(변경1)_사본 - 가오지구(변경5)" xfId="715" xr:uid="{00000000-0005-0000-0000-0000FA020000}"/>
    <cellStyle name="_구문소철암투찰_무창투찰_백제로투찰_가오지구(변경1)_사본 - 가오지구(변경1)_사본 - 가오지구(변경1)_작업일보" xfId="716" xr:uid="{00000000-0005-0000-0000-0000FB020000}"/>
    <cellStyle name="_구문소철암투찰_무창투찰_백제로투찰_가오지구(변경1)_사본 - 가오지구(변경1)_사본 - 가오지구(변경1)_작업일보(2)" xfId="717" xr:uid="{00000000-0005-0000-0000-0000FC020000}"/>
    <cellStyle name="_구문소철암투찰_무창투찰_백제로투찰_가오지구(변경1)_사본 - 가오지구(변경5)" xfId="718" xr:uid="{00000000-0005-0000-0000-0000FD020000}"/>
    <cellStyle name="_구문소철암투찰_무창투찰_백제로투찰_가오지구(변경1)_작업일보" xfId="719" xr:uid="{00000000-0005-0000-0000-0000FE020000}"/>
    <cellStyle name="_구문소철암투찰_무창투찰_백제로투찰_가오지구(변경1)_작업일보(2)" xfId="720" xr:uid="{00000000-0005-0000-0000-0000FF020000}"/>
    <cellStyle name="_구문소철암투찰_무창투찰_백제로투찰_사본 - 가오지구(변경1)" xfId="721" xr:uid="{00000000-0005-0000-0000-000000030000}"/>
    <cellStyle name="_구문소철암투찰_무창투찰_백제로투찰_사본 - 가오지구(변경1)_1회기성" xfId="722" xr:uid="{00000000-0005-0000-0000-000001030000}"/>
    <cellStyle name="_구문소철암투찰_무창투찰_백제로투찰_사본 - 가오지구(변경1)_2회기성" xfId="723" xr:uid="{00000000-0005-0000-0000-000002030000}"/>
    <cellStyle name="_구문소철암투찰_무창투찰_백제로투찰_사본 - 가오지구(변경1)_3회기성" xfId="724" xr:uid="{00000000-0005-0000-0000-000003030000}"/>
    <cellStyle name="_구문소철암투찰_무창투찰_백제로투찰_사본 - 가오지구(변경1)_가오지구(2.25~3.11사업소)" xfId="725" xr:uid="{00000000-0005-0000-0000-000004030000}"/>
    <cellStyle name="_구문소철암투찰_무창투찰_백제로투찰_사본 - 가오지구(변경1)_가오지구(3~4월사업소)" xfId="726" xr:uid="{00000000-0005-0000-0000-000005030000}"/>
    <cellStyle name="_구문소철암투찰_무창투찰_백제로투찰_사본 - 가오지구(변경1)_가오지구(5월사업소)" xfId="727" xr:uid="{00000000-0005-0000-0000-000006030000}"/>
    <cellStyle name="_구문소철암투찰_무창투찰_백제로투찰_사본 - 가오지구(변경1)_가오지구(변경5,일보)" xfId="728" xr:uid="{00000000-0005-0000-0000-000007030000}"/>
    <cellStyle name="_구문소철암투찰_무창투찰_백제로투찰_사본 - 가오지구(변경1)_감독일지(2)" xfId="729" xr:uid="{00000000-0005-0000-0000-000008030000}"/>
    <cellStyle name="_구문소철암투찰_무창투찰_백제로투찰_사본 - 가오지구(변경1)_공사일보" xfId="730" xr:uid="{00000000-0005-0000-0000-000009030000}"/>
    <cellStyle name="_구문소철암투찰_무창투찰_백제로투찰_사본 - 가오지구(변경1)_사본 - 가오지구(변경5)" xfId="731" xr:uid="{00000000-0005-0000-0000-00000A030000}"/>
    <cellStyle name="_구문소철암투찰_무창투찰_백제로투찰_사본 - 가오지구(변경1)_작업일보" xfId="732" xr:uid="{00000000-0005-0000-0000-00000B030000}"/>
    <cellStyle name="_구문소철암투찰_무창투찰_백제로투찰_사본 - 가오지구(변경1)_작업일보(2)" xfId="733" xr:uid="{00000000-0005-0000-0000-00000C030000}"/>
    <cellStyle name="_구문소철암투찰_무창투찰_사본 - 가오지구(변경1)" xfId="734" xr:uid="{00000000-0005-0000-0000-00000D030000}"/>
    <cellStyle name="_구문소철암투찰_무창투찰_사본 - 가오지구(변경1)_1회기성" xfId="735" xr:uid="{00000000-0005-0000-0000-00000E030000}"/>
    <cellStyle name="_구문소철암투찰_무창투찰_사본 - 가오지구(변경1)_2회기성" xfId="736" xr:uid="{00000000-0005-0000-0000-00000F030000}"/>
    <cellStyle name="_구문소철암투찰_무창투찰_사본 - 가오지구(변경1)_3회기성" xfId="737" xr:uid="{00000000-0005-0000-0000-000010030000}"/>
    <cellStyle name="_구문소철암투찰_무창투찰_사본 - 가오지구(변경1)_가오지구(2.25~3.11사업소)" xfId="738" xr:uid="{00000000-0005-0000-0000-000011030000}"/>
    <cellStyle name="_구문소철암투찰_무창투찰_사본 - 가오지구(변경1)_가오지구(3~4월사업소)" xfId="739" xr:uid="{00000000-0005-0000-0000-000012030000}"/>
    <cellStyle name="_구문소철암투찰_무창투찰_사본 - 가오지구(변경1)_가오지구(5월사업소)" xfId="740" xr:uid="{00000000-0005-0000-0000-000013030000}"/>
    <cellStyle name="_구문소철암투찰_무창투찰_사본 - 가오지구(변경1)_가오지구(변경5,일보)" xfId="741" xr:uid="{00000000-0005-0000-0000-000014030000}"/>
    <cellStyle name="_구문소철암투찰_무창투찰_사본 - 가오지구(변경1)_감독일지(2)" xfId="742" xr:uid="{00000000-0005-0000-0000-000015030000}"/>
    <cellStyle name="_구문소철암투찰_무창투찰_사본 - 가오지구(변경1)_공사일보" xfId="743" xr:uid="{00000000-0005-0000-0000-000016030000}"/>
    <cellStyle name="_구문소철암투찰_무창투찰_사본 - 가오지구(변경1)_사본 - 가오지구(변경5)" xfId="744" xr:uid="{00000000-0005-0000-0000-000017030000}"/>
    <cellStyle name="_구문소철암투찰_무창투찰_사본 - 가오지구(변경1)_작업일보" xfId="745" xr:uid="{00000000-0005-0000-0000-000018030000}"/>
    <cellStyle name="_구문소철암투찰_무창투찰_사본 - 가오지구(변경1)_작업일보(2)" xfId="746" xr:uid="{00000000-0005-0000-0000-000019030000}"/>
    <cellStyle name="_구문소철암투찰_무촌투찰" xfId="747" xr:uid="{00000000-0005-0000-0000-00001A030000}"/>
    <cellStyle name="_구문소철암투찰_백제로투찰" xfId="748" xr:uid="{00000000-0005-0000-0000-00001B030000}"/>
    <cellStyle name="_구문소철암투찰_백제로투찰_가오지구(변경1)" xfId="749" xr:uid="{00000000-0005-0000-0000-00001C030000}"/>
    <cellStyle name="_구문소철암투찰_백제로투찰_가오지구(변경1)_1회기성" xfId="750" xr:uid="{00000000-0005-0000-0000-00001D030000}"/>
    <cellStyle name="_구문소철암투찰_백제로투찰_가오지구(변경1)_2회기성" xfId="751" xr:uid="{00000000-0005-0000-0000-00001E030000}"/>
    <cellStyle name="_구문소철암투찰_백제로투찰_가오지구(변경1)_3회기성" xfId="752" xr:uid="{00000000-0005-0000-0000-00001F030000}"/>
    <cellStyle name="_구문소철암투찰_백제로투찰_가오지구(변경1)_가오지구(2.25~3.11사업소)" xfId="753" xr:uid="{00000000-0005-0000-0000-000020030000}"/>
    <cellStyle name="_구문소철암투찰_백제로투찰_가오지구(변경1)_가오지구(3~4월사업소)" xfId="754" xr:uid="{00000000-0005-0000-0000-000021030000}"/>
    <cellStyle name="_구문소철암투찰_백제로투찰_가오지구(변경1)_가오지구(5월사업소)" xfId="755" xr:uid="{00000000-0005-0000-0000-000022030000}"/>
    <cellStyle name="_구문소철암투찰_백제로투찰_가오지구(변경1)_가오지구(변경5,일보)" xfId="756" xr:uid="{00000000-0005-0000-0000-000023030000}"/>
    <cellStyle name="_구문소철암투찰_백제로투찰_가오지구(변경1)_감독일지(2)" xfId="757" xr:uid="{00000000-0005-0000-0000-000024030000}"/>
    <cellStyle name="_구문소철암투찰_백제로투찰_가오지구(변경1)_공사일보" xfId="758" xr:uid="{00000000-0005-0000-0000-000025030000}"/>
    <cellStyle name="_구문소철암투찰_백제로투찰_가오지구(변경1)_사본 - 가오지구(변경1)" xfId="759" xr:uid="{00000000-0005-0000-0000-000026030000}"/>
    <cellStyle name="_구문소철암투찰_백제로투찰_가오지구(변경1)_사본 - 가오지구(변경1)_사본 - 가오지구(변경1)" xfId="760" xr:uid="{00000000-0005-0000-0000-000027030000}"/>
    <cellStyle name="_구문소철암투찰_백제로투찰_가오지구(변경1)_사본 - 가오지구(변경1)_사본 - 가오지구(변경1)_1회기성" xfId="761" xr:uid="{00000000-0005-0000-0000-000028030000}"/>
    <cellStyle name="_구문소철암투찰_백제로투찰_가오지구(변경1)_사본 - 가오지구(변경1)_사본 - 가오지구(변경1)_2회기성" xfId="762" xr:uid="{00000000-0005-0000-0000-000029030000}"/>
    <cellStyle name="_구문소철암투찰_백제로투찰_가오지구(변경1)_사본 - 가오지구(변경1)_사본 - 가오지구(변경1)_3회기성" xfId="763" xr:uid="{00000000-0005-0000-0000-00002A030000}"/>
    <cellStyle name="_구문소철암투찰_백제로투찰_가오지구(변경1)_사본 - 가오지구(변경1)_사본 - 가오지구(변경1)_가오지구(2.25~3.11사업소)" xfId="764" xr:uid="{00000000-0005-0000-0000-00002B030000}"/>
    <cellStyle name="_구문소철암투찰_백제로투찰_가오지구(변경1)_사본 - 가오지구(변경1)_사본 - 가오지구(변경1)_가오지구(3~4월사업소)" xfId="765" xr:uid="{00000000-0005-0000-0000-00002C030000}"/>
    <cellStyle name="_구문소철암투찰_백제로투찰_가오지구(변경1)_사본 - 가오지구(변경1)_사본 - 가오지구(변경1)_가오지구(5월사업소)" xfId="766" xr:uid="{00000000-0005-0000-0000-00002D030000}"/>
    <cellStyle name="_구문소철암투찰_백제로투찰_가오지구(변경1)_사본 - 가오지구(변경1)_사본 - 가오지구(변경1)_가오지구(변경5,일보)" xfId="767" xr:uid="{00000000-0005-0000-0000-00002E030000}"/>
    <cellStyle name="_구문소철암투찰_백제로투찰_가오지구(변경1)_사본 - 가오지구(변경1)_사본 - 가오지구(변경1)_감독일지(2)" xfId="768" xr:uid="{00000000-0005-0000-0000-00002F030000}"/>
    <cellStyle name="_구문소철암투찰_백제로투찰_가오지구(변경1)_사본 - 가오지구(변경1)_사본 - 가오지구(변경1)_공사일보" xfId="769" xr:uid="{00000000-0005-0000-0000-000030030000}"/>
    <cellStyle name="_구문소철암투찰_백제로투찰_가오지구(변경1)_사본 - 가오지구(변경1)_사본 - 가오지구(변경1)_사본 - 가오지구(변경5)" xfId="770" xr:uid="{00000000-0005-0000-0000-000031030000}"/>
    <cellStyle name="_구문소철암투찰_백제로투찰_가오지구(변경1)_사본 - 가오지구(변경1)_사본 - 가오지구(변경1)_작업일보" xfId="771" xr:uid="{00000000-0005-0000-0000-000032030000}"/>
    <cellStyle name="_구문소철암투찰_백제로투찰_가오지구(변경1)_사본 - 가오지구(변경1)_사본 - 가오지구(변경1)_작업일보(2)" xfId="772" xr:uid="{00000000-0005-0000-0000-000033030000}"/>
    <cellStyle name="_구문소철암투찰_백제로투찰_가오지구(변경1)_사본 - 가오지구(변경5)" xfId="773" xr:uid="{00000000-0005-0000-0000-000034030000}"/>
    <cellStyle name="_구문소철암투찰_백제로투찰_가오지구(변경1)_작업일보" xfId="774" xr:uid="{00000000-0005-0000-0000-000035030000}"/>
    <cellStyle name="_구문소철암투찰_백제로투찰_가오지구(변경1)_작업일보(2)" xfId="775" xr:uid="{00000000-0005-0000-0000-000036030000}"/>
    <cellStyle name="_구문소철암투찰_백제로투찰_사본 - 가오지구(변경1)" xfId="776" xr:uid="{00000000-0005-0000-0000-000037030000}"/>
    <cellStyle name="_구문소철암투찰_백제로투찰_사본 - 가오지구(변경1)_1회기성" xfId="777" xr:uid="{00000000-0005-0000-0000-000038030000}"/>
    <cellStyle name="_구문소철암투찰_백제로투찰_사본 - 가오지구(변경1)_2회기성" xfId="778" xr:uid="{00000000-0005-0000-0000-000039030000}"/>
    <cellStyle name="_구문소철암투찰_백제로투찰_사본 - 가오지구(변경1)_3회기성" xfId="779" xr:uid="{00000000-0005-0000-0000-00003A030000}"/>
    <cellStyle name="_구문소철암투찰_백제로투찰_사본 - 가오지구(변경1)_가오지구(2.25~3.11사업소)" xfId="780" xr:uid="{00000000-0005-0000-0000-00003B030000}"/>
    <cellStyle name="_구문소철암투찰_백제로투찰_사본 - 가오지구(변경1)_가오지구(3~4월사업소)" xfId="781" xr:uid="{00000000-0005-0000-0000-00003C030000}"/>
    <cellStyle name="_구문소철암투찰_백제로투찰_사본 - 가오지구(변경1)_가오지구(5월사업소)" xfId="782" xr:uid="{00000000-0005-0000-0000-00003D030000}"/>
    <cellStyle name="_구문소철암투찰_백제로투찰_사본 - 가오지구(변경1)_가오지구(변경5,일보)" xfId="783" xr:uid="{00000000-0005-0000-0000-00003E030000}"/>
    <cellStyle name="_구문소철암투찰_백제로투찰_사본 - 가오지구(변경1)_감독일지(2)" xfId="784" xr:uid="{00000000-0005-0000-0000-00003F030000}"/>
    <cellStyle name="_구문소철암투찰_백제로투찰_사본 - 가오지구(변경1)_공사일보" xfId="785" xr:uid="{00000000-0005-0000-0000-000040030000}"/>
    <cellStyle name="_구문소철암투찰_백제로투찰_사본 - 가오지구(변경1)_사본 - 가오지구(변경5)" xfId="786" xr:uid="{00000000-0005-0000-0000-000041030000}"/>
    <cellStyle name="_구문소철암투찰_백제로투찰_사본 - 가오지구(변경1)_작업일보" xfId="787" xr:uid="{00000000-0005-0000-0000-000042030000}"/>
    <cellStyle name="_구문소철암투찰_백제로투찰_사본 - 가오지구(변경1)_작업일보(2)" xfId="788" xr:uid="{00000000-0005-0000-0000-000043030000}"/>
    <cellStyle name="_구문소철암투찰_사본 - 가오지구(변경1)" xfId="789" xr:uid="{00000000-0005-0000-0000-000044030000}"/>
    <cellStyle name="_구문소철암투찰_사본 - 가오지구(변경1)_1회기성" xfId="790" xr:uid="{00000000-0005-0000-0000-000045030000}"/>
    <cellStyle name="_구문소철암투찰_사본 - 가오지구(변경1)_2회기성" xfId="791" xr:uid="{00000000-0005-0000-0000-000046030000}"/>
    <cellStyle name="_구문소철암투찰_사본 - 가오지구(변경1)_3회기성" xfId="792" xr:uid="{00000000-0005-0000-0000-000047030000}"/>
    <cellStyle name="_구문소철암투찰_사본 - 가오지구(변경1)_가오지구(2.25~3.11사업소)" xfId="793" xr:uid="{00000000-0005-0000-0000-000048030000}"/>
    <cellStyle name="_구문소철암투찰_사본 - 가오지구(변경1)_가오지구(3~4월사업소)" xfId="794" xr:uid="{00000000-0005-0000-0000-000049030000}"/>
    <cellStyle name="_구문소철암투찰_사본 - 가오지구(변경1)_가오지구(5월사업소)" xfId="795" xr:uid="{00000000-0005-0000-0000-00004A030000}"/>
    <cellStyle name="_구문소철암투찰_사본 - 가오지구(변경1)_가오지구(변경5,일보)" xfId="796" xr:uid="{00000000-0005-0000-0000-00004B030000}"/>
    <cellStyle name="_구문소철암투찰_사본 - 가오지구(변경1)_감독일지(2)" xfId="797" xr:uid="{00000000-0005-0000-0000-00004C030000}"/>
    <cellStyle name="_구문소철암투찰_사본 - 가오지구(변경1)_공사일보" xfId="798" xr:uid="{00000000-0005-0000-0000-00004D030000}"/>
    <cellStyle name="_구문소철암투찰_사본 - 가오지구(변경1)_사본 - 가오지구(변경5)" xfId="799" xr:uid="{00000000-0005-0000-0000-00004E030000}"/>
    <cellStyle name="_구문소철암투찰_사본 - 가오지구(변경1)_작업일보" xfId="800" xr:uid="{00000000-0005-0000-0000-00004F030000}"/>
    <cellStyle name="_구문소철암투찰_사본 - 가오지구(변경1)_작업일보(2)" xfId="801" xr:uid="{00000000-0005-0000-0000-000050030000}"/>
    <cellStyle name="_구조물(교각)" xfId="802" xr:uid="{00000000-0005-0000-0000-000051030000}"/>
    <cellStyle name="_구조물(교각)_중1-6치환내역" xfId="803" xr:uid="{00000000-0005-0000-0000-000052030000}"/>
    <cellStyle name="_구조물(교각)_중1-6치환내역_오수 보호공 내역" xfId="804" xr:uid="{00000000-0005-0000-0000-000053030000}"/>
    <cellStyle name="_구조물(교각)_중1-6치환내역_중1-6치환내역" xfId="805" xr:uid="{00000000-0005-0000-0000-000054030000}"/>
    <cellStyle name="_구조물공1" xfId="806" xr:uid="{00000000-0005-0000-0000-000055030000}"/>
    <cellStyle name="_구조물공1_중1-6치환내역" xfId="807" xr:uid="{00000000-0005-0000-0000-000056030000}"/>
    <cellStyle name="_구조물공1_중1-6치환내역_오수 보호공 내역" xfId="808" xr:uid="{00000000-0005-0000-0000-000057030000}"/>
    <cellStyle name="_구조물공1_중1-6치환내역_중1-6치환내역" xfId="809" xr:uid="{00000000-0005-0000-0000-000058030000}"/>
    <cellStyle name="_구조물공R1" xfId="810" xr:uid="{00000000-0005-0000-0000-000059030000}"/>
    <cellStyle name="_구조물공R1_중1-6치환내역" xfId="811" xr:uid="{00000000-0005-0000-0000-00005A030000}"/>
    <cellStyle name="_구조물공R1_중1-6치환내역_오수 보호공 내역" xfId="812" xr:uid="{00000000-0005-0000-0000-00005B030000}"/>
    <cellStyle name="_구조물공R1_중1-6치환내역_중1-6치환내역" xfId="813" xr:uid="{00000000-0005-0000-0000-00005C030000}"/>
    <cellStyle name="_구토지대장" xfId="814" xr:uid="{00000000-0005-0000-0000-00005D030000}"/>
    <cellStyle name="_군산택지내역서-최종" xfId="815" xr:uid="{00000000-0005-0000-0000-00005E030000}"/>
    <cellStyle name="_근로환경표본조사" xfId="816" xr:uid="{00000000-0005-0000-0000-00005F030000}"/>
    <cellStyle name="_금암동게이트볼장" xfId="2550" xr:uid="{00000000-0005-0000-0000-000060030000}"/>
    <cellStyle name="_금암동게이트볼장_감리발주산출내역서(22개월-최종)(1)" xfId="2551" xr:uid="{00000000-0005-0000-0000-000061030000}"/>
    <cellStyle name="_금암동게이트볼장_산출내역서(실내체육관 조정후)" xfId="2552" xr:uid="{00000000-0005-0000-0000-000062030000}"/>
    <cellStyle name="_금암동게이트볼장_산출내역서(책.감)" xfId="2553" xr:uid="{00000000-0005-0000-0000-000063030000}"/>
    <cellStyle name="_금암동게이트볼장_손해배상보험 공제율" xfId="2554" xr:uid="{00000000-0005-0000-0000-000064030000}"/>
    <cellStyle name="_금암동게이트볼장_진주시-안전성평가연구소(진주 환경독선연구센터)" xfId="2555" xr:uid="{00000000-0005-0000-0000-000065030000}"/>
    <cellStyle name="_금암동게이트볼장_평창군" xfId="2556" xr:uid="{00000000-0005-0000-0000-000066030000}"/>
    <cellStyle name="_기능점수" xfId="817" xr:uid="{00000000-0005-0000-0000-000067030000}"/>
    <cellStyle name="_기성3차1회" xfId="818" xr:uid="{00000000-0005-0000-0000-000068030000}"/>
    <cellStyle name="_김윤철" xfId="819" xr:uid="{00000000-0005-0000-0000-000069030000}"/>
    <cellStyle name="_남방가설사무실" xfId="820" xr:uid="{00000000-0005-0000-0000-00006A030000}"/>
    <cellStyle name="_내역서(0823)" xfId="2557" xr:uid="{00000000-0005-0000-0000-00006B030000}"/>
    <cellStyle name="_내역서(숭실대)" xfId="2558" xr:uid="{00000000-0005-0000-0000-00006C030000}"/>
    <cellStyle name="_내역서1" xfId="2559" xr:uid="{00000000-0005-0000-0000-00006D030000}"/>
    <cellStyle name="_내역서2" xfId="2560" xr:uid="{00000000-0005-0000-0000-00006E030000}"/>
    <cellStyle name="_노곡중보수량" xfId="2561" xr:uid="{00000000-0005-0000-0000-00006F030000}"/>
    <cellStyle name="_단가산출근거" xfId="2562" xr:uid="{00000000-0005-0000-0000-000070030000}"/>
    <cellStyle name="_단가산출서" xfId="2563" xr:uid="{00000000-0005-0000-0000-000071030000}"/>
    <cellStyle name="_대구박물관_내역서" xfId="821" xr:uid="{00000000-0005-0000-0000-000072030000}"/>
    <cellStyle name="_대도시권연구용역" xfId="822" xr:uid="{00000000-0005-0000-0000-000073030000}"/>
    <cellStyle name="_덕성용배수로정비(기반)" xfId="2564" xr:uid="{00000000-0005-0000-0000-000074030000}"/>
    <cellStyle name="_도곡1교 교대 수량" xfId="2565" xr:uid="{00000000-0005-0000-0000-000075030000}"/>
    <cellStyle name="_도곡1교 교대 수량_RAMP-E교-최종000" xfId="2566" xr:uid="{00000000-0005-0000-0000-000076030000}"/>
    <cellStyle name="_도곡1교 교대 수량_RAMP-E교-최종000_감리발주산출내역서(22개월-최종)(1)" xfId="2567" xr:uid="{00000000-0005-0000-0000-000077030000}"/>
    <cellStyle name="_도곡1교 교대 수량_RAMP-E교-최종000_산출내역서(실내체육관 조정후)" xfId="2568" xr:uid="{00000000-0005-0000-0000-000078030000}"/>
    <cellStyle name="_도곡1교 교대 수량_RAMP-E교-최종000_산출내역서(책.감)" xfId="2569" xr:uid="{00000000-0005-0000-0000-000079030000}"/>
    <cellStyle name="_도곡1교 교대 수량_RAMP-E교-최종000_손해배상보험 공제율" xfId="2570" xr:uid="{00000000-0005-0000-0000-00007A030000}"/>
    <cellStyle name="_도곡1교 교대 수량_RAMP-E교-최종000_시방서" xfId="2571" xr:uid="{00000000-0005-0000-0000-00007B030000}"/>
    <cellStyle name="_도곡1교 교대 수량_RAMP-E교-최종000_시방서_감리발주산출내역서(22개월-최종)(1)" xfId="2572" xr:uid="{00000000-0005-0000-0000-00007C030000}"/>
    <cellStyle name="_도곡1교 교대 수량_RAMP-E교-최종000_시방서_산출내역서(실내체육관 조정후)" xfId="2573" xr:uid="{00000000-0005-0000-0000-00007D030000}"/>
    <cellStyle name="_도곡1교 교대 수량_RAMP-E교-최종000_시방서_산출내역서(책.감)" xfId="2574" xr:uid="{00000000-0005-0000-0000-00007E030000}"/>
    <cellStyle name="_도곡1교 교대 수량_RAMP-E교-최종000_시방서_손해배상보험 공제율" xfId="2575" xr:uid="{00000000-0005-0000-0000-00007F030000}"/>
    <cellStyle name="_도곡1교 교대 수량_RAMP-E교-최종000_시방서_진주시-안전성평가연구소(진주 환경독선연구센터)" xfId="2576" xr:uid="{00000000-0005-0000-0000-000080030000}"/>
    <cellStyle name="_도곡1교 교대 수량_RAMP-E교-최종000_시방서_평창군" xfId="2577" xr:uid="{00000000-0005-0000-0000-000081030000}"/>
    <cellStyle name="_도곡1교 교대 수량_RAMP-E교-최종000_진주시-안전성평가연구소(진주 환경독선연구센터)" xfId="2578" xr:uid="{00000000-0005-0000-0000-000082030000}"/>
    <cellStyle name="_도곡1교 교대 수량_RAMP-E교-최종000_파도 - 모항선 횡배수관 확장" xfId="2579" xr:uid="{00000000-0005-0000-0000-000083030000}"/>
    <cellStyle name="_도곡1교 교대 수량_RAMP-E교-최종000_파도 - 모항선 횡배수관 확장_감리발주산출내역서(22개월-최종)(1)" xfId="2580" xr:uid="{00000000-0005-0000-0000-000084030000}"/>
    <cellStyle name="_도곡1교 교대 수량_RAMP-E교-최종000_파도 - 모항선 횡배수관 확장_산출내역서(실내체육관 조정후)" xfId="2581" xr:uid="{00000000-0005-0000-0000-000085030000}"/>
    <cellStyle name="_도곡1교 교대 수량_RAMP-E교-최종000_파도 - 모항선 횡배수관 확장_산출내역서(책.감)" xfId="2582" xr:uid="{00000000-0005-0000-0000-000086030000}"/>
    <cellStyle name="_도곡1교 교대 수량_RAMP-E교-최종000_파도 - 모항선 횡배수관 확장_손해배상보험 공제율" xfId="2583" xr:uid="{00000000-0005-0000-0000-000087030000}"/>
    <cellStyle name="_도곡1교 교대 수량_RAMP-E교-최종000_파도 - 모항선 횡배수관 확장_시방서" xfId="2584" xr:uid="{00000000-0005-0000-0000-000088030000}"/>
    <cellStyle name="_도곡1교 교대 수량_RAMP-E교-최종000_파도 - 모항선 횡배수관 확장_시방서_감리발주산출내역서(22개월-최종)(1)" xfId="2585" xr:uid="{00000000-0005-0000-0000-000089030000}"/>
    <cellStyle name="_도곡1교 교대 수량_RAMP-E교-최종000_파도 - 모항선 횡배수관 확장_시방서_산출내역서(실내체육관 조정후)" xfId="2586" xr:uid="{00000000-0005-0000-0000-00008A030000}"/>
    <cellStyle name="_도곡1교 교대 수량_RAMP-E교-최종000_파도 - 모항선 횡배수관 확장_시방서_산출내역서(책.감)" xfId="2587" xr:uid="{00000000-0005-0000-0000-00008B030000}"/>
    <cellStyle name="_도곡1교 교대 수량_RAMP-E교-최종000_파도 - 모항선 횡배수관 확장_시방서_손해배상보험 공제율" xfId="2588" xr:uid="{00000000-0005-0000-0000-00008C030000}"/>
    <cellStyle name="_도곡1교 교대 수량_RAMP-E교-최종000_파도 - 모항선 횡배수관 확장_시방서_진주시-안전성평가연구소(진주 환경독선연구센터)" xfId="2589" xr:uid="{00000000-0005-0000-0000-00008D030000}"/>
    <cellStyle name="_도곡1교 교대 수량_RAMP-E교-최종000_파도 - 모항선 횡배수관 확장_시방서_평창군" xfId="2590" xr:uid="{00000000-0005-0000-0000-00008E030000}"/>
    <cellStyle name="_도곡1교 교대 수량_RAMP-E교-최종000_파도 - 모항선 횡배수관 확장_진주시-안전성평가연구소(진주 환경독선연구센터)" xfId="2591" xr:uid="{00000000-0005-0000-0000-00008F030000}"/>
    <cellStyle name="_도곡1교 교대 수량_RAMP-E교-최종000_파도 - 모항선 횡배수관 확장_평창군" xfId="2592" xr:uid="{00000000-0005-0000-0000-000090030000}"/>
    <cellStyle name="_도곡1교 교대 수량_RAMP-E교-최종000_평창군" xfId="2593" xr:uid="{00000000-0005-0000-0000-000091030000}"/>
    <cellStyle name="_도곡1교 교대 수량_감리발주산출내역서(22개월-최종)(1)" xfId="2594" xr:uid="{00000000-0005-0000-0000-000092030000}"/>
    <cellStyle name="_도곡1교 교대 수량_산출내역서(실내체육관 조정후)" xfId="2595" xr:uid="{00000000-0005-0000-0000-000093030000}"/>
    <cellStyle name="_도곡1교 교대 수량_산출내역서(책.감)" xfId="2596" xr:uid="{00000000-0005-0000-0000-000094030000}"/>
    <cellStyle name="_도곡1교 교대 수량_손해배상보험 공제율" xfId="2597" xr:uid="{00000000-0005-0000-0000-000095030000}"/>
    <cellStyle name="_도곡1교 교대 수량_시방서" xfId="2598" xr:uid="{00000000-0005-0000-0000-000096030000}"/>
    <cellStyle name="_도곡1교 교대 수량_시방서_감리발주산출내역서(22개월-최종)(1)" xfId="2599" xr:uid="{00000000-0005-0000-0000-000097030000}"/>
    <cellStyle name="_도곡1교 교대 수량_시방서_산출내역서(실내체육관 조정후)" xfId="2600" xr:uid="{00000000-0005-0000-0000-000098030000}"/>
    <cellStyle name="_도곡1교 교대 수량_시방서_산출내역서(책.감)" xfId="2601" xr:uid="{00000000-0005-0000-0000-000099030000}"/>
    <cellStyle name="_도곡1교 교대 수량_시방서_손해배상보험 공제율" xfId="2602" xr:uid="{00000000-0005-0000-0000-00009A030000}"/>
    <cellStyle name="_도곡1교 교대 수량_시방서_진주시-안전성평가연구소(진주 환경독선연구센터)" xfId="2603" xr:uid="{00000000-0005-0000-0000-00009B030000}"/>
    <cellStyle name="_도곡1교 교대 수량_시방서_평창군" xfId="2604" xr:uid="{00000000-0005-0000-0000-00009C030000}"/>
    <cellStyle name="_도곡1교 교대 수량_진주시-안전성평가연구소(진주 환경독선연구센터)" xfId="2605" xr:uid="{00000000-0005-0000-0000-00009D030000}"/>
    <cellStyle name="_도곡1교 교대 수량_평창군" xfId="2606" xr:uid="{00000000-0005-0000-0000-00009E030000}"/>
    <cellStyle name="_도곡1교 교대(시점) 수량" xfId="2607" xr:uid="{00000000-0005-0000-0000-00009F030000}"/>
    <cellStyle name="_도곡1교 교대(시점) 수량_RAMP-E교-최종000" xfId="2608" xr:uid="{00000000-0005-0000-0000-0000A0030000}"/>
    <cellStyle name="_도곡1교 교대(시점) 수량_RAMP-E교-최종000_감리발주산출내역서(22개월-최종)(1)" xfId="2609" xr:uid="{00000000-0005-0000-0000-0000A1030000}"/>
    <cellStyle name="_도곡1교 교대(시점) 수량_RAMP-E교-최종000_산출내역서(실내체육관 조정후)" xfId="2610" xr:uid="{00000000-0005-0000-0000-0000A2030000}"/>
    <cellStyle name="_도곡1교 교대(시점) 수량_RAMP-E교-최종000_산출내역서(책.감)" xfId="2611" xr:uid="{00000000-0005-0000-0000-0000A3030000}"/>
    <cellStyle name="_도곡1교 교대(시점) 수량_RAMP-E교-최종000_손해배상보험 공제율" xfId="2612" xr:uid="{00000000-0005-0000-0000-0000A4030000}"/>
    <cellStyle name="_도곡1교 교대(시점) 수량_RAMP-E교-최종000_시방서" xfId="2613" xr:uid="{00000000-0005-0000-0000-0000A5030000}"/>
    <cellStyle name="_도곡1교 교대(시점) 수량_RAMP-E교-최종000_시방서_감리발주산출내역서(22개월-최종)(1)" xfId="2614" xr:uid="{00000000-0005-0000-0000-0000A6030000}"/>
    <cellStyle name="_도곡1교 교대(시점) 수량_RAMP-E교-최종000_시방서_산출내역서(실내체육관 조정후)" xfId="2615" xr:uid="{00000000-0005-0000-0000-0000A7030000}"/>
    <cellStyle name="_도곡1교 교대(시점) 수량_RAMP-E교-최종000_시방서_산출내역서(책.감)" xfId="2616" xr:uid="{00000000-0005-0000-0000-0000A8030000}"/>
    <cellStyle name="_도곡1교 교대(시점) 수량_RAMP-E교-최종000_시방서_손해배상보험 공제율" xfId="2617" xr:uid="{00000000-0005-0000-0000-0000A9030000}"/>
    <cellStyle name="_도곡1교 교대(시점) 수량_RAMP-E교-최종000_시방서_진주시-안전성평가연구소(진주 환경독선연구센터)" xfId="2618" xr:uid="{00000000-0005-0000-0000-0000AA030000}"/>
    <cellStyle name="_도곡1교 교대(시점) 수량_RAMP-E교-최종000_시방서_평창군" xfId="2619" xr:uid="{00000000-0005-0000-0000-0000AB030000}"/>
    <cellStyle name="_도곡1교 교대(시점) 수량_RAMP-E교-최종000_진주시-안전성평가연구소(진주 환경독선연구센터)" xfId="2620" xr:uid="{00000000-0005-0000-0000-0000AC030000}"/>
    <cellStyle name="_도곡1교 교대(시점) 수량_RAMP-E교-최종000_파도 - 모항선 횡배수관 확장" xfId="2621" xr:uid="{00000000-0005-0000-0000-0000AD030000}"/>
    <cellStyle name="_도곡1교 교대(시점) 수량_RAMP-E교-최종000_파도 - 모항선 횡배수관 확장_감리발주산출내역서(22개월-최종)(1)" xfId="2622" xr:uid="{00000000-0005-0000-0000-0000AE030000}"/>
    <cellStyle name="_도곡1교 교대(시점) 수량_RAMP-E교-최종000_파도 - 모항선 횡배수관 확장_산출내역서(실내체육관 조정후)" xfId="2623" xr:uid="{00000000-0005-0000-0000-0000AF030000}"/>
    <cellStyle name="_도곡1교 교대(시점) 수량_RAMP-E교-최종000_파도 - 모항선 횡배수관 확장_산출내역서(책.감)" xfId="2624" xr:uid="{00000000-0005-0000-0000-0000B0030000}"/>
    <cellStyle name="_도곡1교 교대(시점) 수량_RAMP-E교-최종000_파도 - 모항선 횡배수관 확장_손해배상보험 공제율" xfId="2625" xr:uid="{00000000-0005-0000-0000-0000B1030000}"/>
    <cellStyle name="_도곡1교 교대(시점) 수량_RAMP-E교-최종000_파도 - 모항선 횡배수관 확장_시방서" xfId="2626" xr:uid="{00000000-0005-0000-0000-0000B2030000}"/>
    <cellStyle name="_도곡1교 교대(시점) 수량_RAMP-E교-최종000_파도 - 모항선 횡배수관 확장_시방서_감리발주산출내역서(22개월-최종)(1)" xfId="2627" xr:uid="{00000000-0005-0000-0000-0000B3030000}"/>
    <cellStyle name="_도곡1교 교대(시점) 수량_RAMP-E교-최종000_파도 - 모항선 횡배수관 확장_시방서_산출내역서(실내체육관 조정후)" xfId="2628" xr:uid="{00000000-0005-0000-0000-0000B4030000}"/>
    <cellStyle name="_도곡1교 교대(시점) 수량_RAMP-E교-최종000_파도 - 모항선 횡배수관 확장_시방서_산출내역서(책.감)" xfId="2629" xr:uid="{00000000-0005-0000-0000-0000B5030000}"/>
    <cellStyle name="_도곡1교 교대(시점) 수량_RAMP-E교-최종000_파도 - 모항선 횡배수관 확장_시방서_손해배상보험 공제율" xfId="2630" xr:uid="{00000000-0005-0000-0000-0000B6030000}"/>
    <cellStyle name="_도곡1교 교대(시점) 수량_RAMP-E교-최종000_파도 - 모항선 횡배수관 확장_시방서_진주시-안전성평가연구소(진주 환경독선연구센터)" xfId="2631" xr:uid="{00000000-0005-0000-0000-0000B7030000}"/>
    <cellStyle name="_도곡1교 교대(시점) 수량_RAMP-E교-최종000_파도 - 모항선 횡배수관 확장_시방서_평창군" xfId="2632" xr:uid="{00000000-0005-0000-0000-0000B8030000}"/>
    <cellStyle name="_도곡1교 교대(시점) 수량_RAMP-E교-최종000_파도 - 모항선 횡배수관 확장_진주시-안전성평가연구소(진주 환경독선연구센터)" xfId="2633" xr:uid="{00000000-0005-0000-0000-0000B9030000}"/>
    <cellStyle name="_도곡1교 교대(시점) 수량_RAMP-E교-최종000_파도 - 모항선 횡배수관 확장_평창군" xfId="2634" xr:uid="{00000000-0005-0000-0000-0000BA030000}"/>
    <cellStyle name="_도곡1교 교대(시점) 수량_RAMP-E교-최종000_평창군" xfId="2635" xr:uid="{00000000-0005-0000-0000-0000BB030000}"/>
    <cellStyle name="_도곡1교 교대(시점) 수량_감리발주산출내역서(22개월-최종)(1)" xfId="2636" xr:uid="{00000000-0005-0000-0000-0000BC030000}"/>
    <cellStyle name="_도곡1교 교대(시점) 수량_산출내역서(실내체육관 조정후)" xfId="2637" xr:uid="{00000000-0005-0000-0000-0000BD030000}"/>
    <cellStyle name="_도곡1교 교대(시점) 수량_산출내역서(책.감)" xfId="2638" xr:uid="{00000000-0005-0000-0000-0000BE030000}"/>
    <cellStyle name="_도곡1교 교대(시점) 수량_손해배상보험 공제율" xfId="2639" xr:uid="{00000000-0005-0000-0000-0000BF030000}"/>
    <cellStyle name="_도곡1교 교대(시점) 수량_시방서" xfId="2640" xr:uid="{00000000-0005-0000-0000-0000C0030000}"/>
    <cellStyle name="_도곡1교 교대(시점) 수량_시방서_감리발주산출내역서(22개월-최종)(1)" xfId="2641" xr:uid="{00000000-0005-0000-0000-0000C1030000}"/>
    <cellStyle name="_도곡1교 교대(시점) 수량_시방서_산출내역서(실내체육관 조정후)" xfId="2642" xr:uid="{00000000-0005-0000-0000-0000C2030000}"/>
    <cellStyle name="_도곡1교 교대(시점) 수량_시방서_산출내역서(책.감)" xfId="2643" xr:uid="{00000000-0005-0000-0000-0000C3030000}"/>
    <cellStyle name="_도곡1교 교대(시점) 수량_시방서_손해배상보험 공제율" xfId="2644" xr:uid="{00000000-0005-0000-0000-0000C4030000}"/>
    <cellStyle name="_도곡1교 교대(시점) 수량_시방서_진주시-안전성평가연구소(진주 환경독선연구센터)" xfId="2645" xr:uid="{00000000-0005-0000-0000-0000C5030000}"/>
    <cellStyle name="_도곡1교 교대(시점) 수량_시방서_평창군" xfId="2646" xr:uid="{00000000-0005-0000-0000-0000C6030000}"/>
    <cellStyle name="_도곡1교 교대(시점) 수량_진주시-안전성평가연구소(진주 환경독선연구센터)" xfId="2647" xr:uid="{00000000-0005-0000-0000-0000C7030000}"/>
    <cellStyle name="_도곡1교 교대(시점) 수량_평창군" xfId="2648" xr:uid="{00000000-0005-0000-0000-0000C8030000}"/>
    <cellStyle name="_도곡1교 하부공 수량" xfId="2649" xr:uid="{00000000-0005-0000-0000-0000C9030000}"/>
    <cellStyle name="_도곡1교 하부공 수량_RAMP-E교-최종000" xfId="2650" xr:uid="{00000000-0005-0000-0000-0000CA030000}"/>
    <cellStyle name="_도곡1교 하부공 수량_RAMP-E교-최종000_감리발주산출내역서(22개월-최종)(1)" xfId="2651" xr:uid="{00000000-0005-0000-0000-0000CB030000}"/>
    <cellStyle name="_도곡1교 하부공 수량_RAMP-E교-최종000_산출내역서(실내체육관 조정후)" xfId="2652" xr:uid="{00000000-0005-0000-0000-0000CC030000}"/>
    <cellStyle name="_도곡1교 하부공 수량_RAMP-E교-최종000_산출내역서(책.감)" xfId="2653" xr:uid="{00000000-0005-0000-0000-0000CD030000}"/>
    <cellStyle name="_도곡1교 하부공 수량_RAMP-E교-최종000_손해배상보험 공제율" xfId="2654" xr:uid="{00000000-0005-0000-0000-0000CE030000}"/>
    <cellStyle name="_도곡1교 하부공 수량_RAMP-E교-최종000_시방서" xfId="2655" xr:uid="{00000000-0005-0000-0000-0000CF030000}"/>
    <cellStyle name="_도곡1교 하부공 수량_RAMP-E교-최종000_시방서_감리발주산출내역서(22개월-최종)(1)" xfId="2656" xr:uid="{00000000-0005-0000-0000-0000D0030000}"/>
    <cellStyle name="_도곡1교 하부공 수량_RAMP-E교-최종000_시방서_산출내역서(실내체육관 조정후)" xfId="2657" xr:uid="{00000000-0005-0000-0000-0000D1030000}"/>
    <cellStyle name="_도곡1교 하부공 수량_RAMP-E교-최종000_시방서_산출내역서(책.감)" xfId="2658" xr:uid="{00000000-0005-0000-0000-0000D2030000}"/>
    <cellStyle name="_도곡1교 하부공 수량_RAMP-E교-최종000_시방서_손해배상보험 공제율" xfId="2659" xr:uid="{00000000-0005-0000-0000-0000D3030000}"/>
    <cellStyle name="_도곡1교 하부공 수량_RAMP-E교-최종000_시방서_진주시-안전성평가연구소(진주 환경독선연구센터)" xfId="2660" xr:uid="{00000000-0005-0000-0000-0000D4030000}"/>
    <cellStyle name="_도곡1교 하부공 수량_RAMP-E교-최종000_시방서_평창군" xfId="2661" xr:uid="{00000000-0005-0000-0000-0000D5030000}"/>
    <cellStyle name="_도곡1교 하부공 수량_RAMP-E교-최종000_진주시-안전성평가연구소(진주 환경독선연구센터)" xfId="2662" xr:uid="{00000000-0005-0000-0000-0000D6030000}"/>
    <cellStyle name="_도곡1교 하부공 수량_RAMP-E교-최종000_파도 - 모항선 횡배수관 확장" xfId="2663" xr:uid="{00000000-0005-0000-0000-0000D7030000}"/>
    <cellStyle name="_도곡1교 하부공 수량_RAMP-E교-최종000_파도 - 모항선 횡배수관 확장_감리발주산출내역서(22개월-최종)(1)" xfId="2664" xr:uid="{00000000-0005-0000-0000-0000D8030000}"/>
    <cellStyle name="_도곡1교 하부공 수량_RAMP-E교-최종000_파도 - 모항선 횡배수관 확장_산출내역서(실내체육관 조정후)" xfId="2665" xr:uid="{00000000-0005-0000-0000-0000D9030000}"/>
    <cellStyle name="_도곡1교 하부공 수량_RAMP-E교-최종000_파도 - 모항선 횡배수관 확장_산출내역서(책.감)" xfId="2666" xr:uid="{00000000-0005-0000-0000-0000DA030000}"/>
    <cellStyle name="_도곡1교 하부공 수량_RAMP-E교-최종000_파도 - 모항선 횡배수관 확장_손해배상보험 공제율" xfId="2667" xr:uid="{00000000-0005-0000-0000-0000DB030000}"/>
    <cellStyle name="_도곡1교 하부공 수량_RAMP-E교-최종000_파도 - 모항선 횡배수관 확장_시방서" xfId="2668" xr:uid="{00000000-0005-0000-0000-0000DC030000}"/>
    <cellStyle name="_도곡1교 하부공 수량_RAMP-E교-최종000_파도 - 모항선 횡배수관 확장_시방서_감리발주산출내역서(22개월-최종)(1)" xfId="2669" xr:uid="{00000000-0005-0000-0000-0000DD030000}"/>
    <cellStyle name="_도곡1교 하부공 수량_RAMP-E교-최종000_파도 - 모항선 횡배수관 확장_시방서_산출내역서(실내체육관 조정후)" xfId="2670" xr:uid="{00000000-0005-0000-0000-0000DE030000}"/>
    <cellStyle name="_도곡1교 하부공 수량_RAMP-E교-최종000_파도 - 모항선 횡배수관 확장_시방서_산출내역서(책.감)" xfId="2671" xr:uid="{00000000-0005-0000-0000-0000DF030000}"/>
    <cellStyle name="_도곡1교 하부공 수량_RAMP-E교-최종000_파도 - 모항선 횡배수관 확장_시방서_손해배상보험 공제율" xfId="2672" xr:uid="{00000000-0005-0000-0000-0000E0030000}"/>
    <cellStyle name="_도곡1교 하부공 수량_RAMP-E교-최종000_파도 - 모항선 횡배수관 확장_시방서_진주시-안전성평가연구소(진주 환경독선연구센터)" xfId="2673" xr:uid="{00000000-0005-0000-0000-0000E1030000}"/>
    <cellStyle name="_도곡1교 하부공 수량_RAMP-E교-최종000_파도 - 모항선 횡배수관 확장_시방서_평창군" xfId="2674" xr:uid="{00000000-0005-0000-0000-0000E2030000}"/>
    <cellStyle name="_도곡1교 하부공 수량_RAMP-E교-최종000_파도 - 모항선 횡배수관 확장_진주시-안전성평가연구소(진주 환경독선연구센터)" xfId="2675" xr:uid="{00000000-0005-0000-0000-0000E3030000}"/>
    <cellStyle name="_도곡1교 하부공 수량_RAMP-E교-최종000_파도 - 모항선 횡배수관 확장_평창군" xfId="2676" xr:uid="{00000000-0005-0000-0000-0000E4030000}"/>
    <cellStyle name="_도곡1교 하부공 수량_RAMP-E교-최종000_평창군" xfId="2677" xr:uid="{00000000-0005-0000-0000-0000E5030000}"/>
    <cellStyle name="_도곡1교 하부공 수량_감리발주산출내역서(22개월-최종)(1)" xfId="2678" xr:uid="{00000000-0005-0000-0000-0000E6030000}"/>
    <cellStyle name="_도곡1교 하부공 수량_산출내역서(실내체육관 조정후)" xfId="2679" xr:uid="{00000000-0005-0000-0000-0000E7030000}"/>
    <cellStyle name="_도곡1교 하부공 수량_산출내역서(책.감)" xfId="2680" xr:uid="{00000000-0005-0000-0000-0000E8030000}"/>
    <cellStyle name="_도곡1교 하부공 수량_손해배상보험 공제율" xfId="2681" xr:uid="{00000000-0005-0000-0000-0000E9030000}"/>
    <cellStyle name="_도곡1교 하부공 수량_시방서" xfId="2682" xr:uid="{00000000-0005-0000-0000-0000EA030000}"/>
    <cellStyle name="_도곡1교 하부공 수량_시방서_감리발주산출내역서(22개월-최종)(1)" xfId="2683" xr:uid="{00000000-0005-0000-0000-0000EB030000}"/>
    <cellStyle name="_도곡1교 하부공 수량_시방서_산출내역서(실내체육관 조정후)" xfId="2684" xr:uid="{00000000-0005-0000-0000-0000EC030000}"/>
    <cellStyle name="_도곡1교 하부공 수량_시방서_산출내역서(책.감)" xfId="2685" xr:uid="{00000000-0005-0000-0000-0000ED030000}"/>
    <cellStyle name="_도곡1교 하부공 수량_시방서_손해배상보험 공제율" xfId="2686" xr:uid="{00000000-0005-0000-0000-0000EE030000}"/>
    <cellStyle name="_도곡1교 하부공 수량_시방서_진주시-안전성평가연구소(진주 환경독선연구센터)" xfId="2687" xr:uid="{00000000-0005-0000-0000-0000EF030000}"/>
    <cellStyle name="_도곡1교 하부공 수량_시방서_평창군" xfId="2688" xr:uid="{00000000-0005-0000-0000-0000F0030000}"/>
    <cellStyle name="_도곡1교 하부공 수량_진주시-안전성평가연구소(진주 환경독선연구센터)" xfId="2689" xr:uid="{00000000-0005-0000-0000-0000F1030000}"/>
    <cellStyle name="_도곡1교 하부공 수량_평창군" xfId="2690" xr:uid="{00000000-0005-0000-0000-0000F2030000}"/>
    <cellStyle name="_도곡2교 교대 수량" xfId="2691" xr:uid="{00000000-0005-0000-0000-0000F3030000}"/>
    <cellStyle name="_도곡2교 교대 수량_RAMP-E교-최종000" xfId="2692" xr:uid="{00000000-0005-0000-0000-0000F4030000}"/>
    <cellStyle name="_도곡2교 교대 수량_RAMP-E교-최종000_감리발주산출내역서(22개월-최종)(1)" xfId="2693" xr:uid="{00000000-0005-0000-0000-0000F5030000}"/>
    <cellStyle name="_도곡2교 교대 수량_RAMP-E교-최종000_산출내역서(실내체육관 조정후)" xfId="2694" xr:uid="{00000000-0005-0000-0000-0000F6030000}"/>
    <cellStyle name="_도곡2교 교대 수량_RAMP-E교-최종000_산출내역서(책.감)" xfId="2695" xr:uid="{00000000-0005-0000-0000-0000F7030000}"/>
    <cellStyle name="_도곡2교 교대 수량_RAMP-E교-최종000_손해배상보험 공제율" xfId="2696" xr:uid="{00000000-0005-0000-0000-0000F8030000}"/>
    <cellStyle name="_도곡2교 교대 수량_RAMP-E교-최종000_시방서" xfId="2697" xr:uid="{00000000-0005-0000-0000-0000F9030000}"/>
    <cellStyle name="_도곡2교 교대 수량_RAMP-E교-최종000_시방서_감리발주산출내역서(22개월-최종)(1)" xfId="2698" xr:uid="{00000000-0005-0000-0000-0000FA030000}"/>
    <cellStyle name="_도곡2교 교대 수량_RAMP-E교-최종000_시방서_산출내역서(실내체육관 조정후)" xfId="2699" xr:uid="{00000000-0005-0000-0000-0000FB030000}"/>
    <cellStyle name="_도곡2교 교대 수량_RAMP-E교-최종000_시방서_산출내역서(책.감)" xfId="2700" xr:uid="{00000000-0005-0000-0000-0000FC030000}"/>
    <cellStyle name="_도곡2교 교대 수량_RAMP-E교-최종000_시방서_손해배상보험 공제율" xfId="2701" xr:uid="{00000000-0005-0000-0000-0000FD030000}"/>
    <cellStyle name="_도곡2교 교대 수량_RAMP-E교-최종000_시방서_진주시-안전성평가연구소(진주 환경독선연구센터)" xfId="2702" xr:uid="{00000000-0005-0000-0000-0000FE030000}"/>
    <cellStyle name="_도곡2교 교대 수량_RAMP-E교-최종000_시방서_평창군" xfId="2703" xr:uid="{00000000-0005-0000-0000-0000FF030000}"/>
    <cellStyle name="_도곡2교 교대 수량_RAMP-E교-최종000_진주시-안전성평가연구소(진주 환경독선연구센터)" xfId="2704" xr:uid="{00000000-0005-0000-0000-000000040000}"/>
    <cellStyle name="_도곡2교 교대 수량_RAMP-E교-최종000_파도 - 모항선 횡배수관 확장" xfId="2705" xr:uid="{00000000-0005-0000-0000-000001040000}"/>
    <cellStyle name="_도곡2교 교대 수량_RAMP-E교-최종000_파도 - 모항선 횡배수관 확장_감리발주산출내역서(22개월-최종)(1)" xfId="2706" xr:uid="{00000000-0005-0000-0000-000002040000}"/>
    <cellStyle name="_도곡2교 교대 수량_RAMP-E교-최종000_파도 - 모항선 횡배수관 확장_산출내역서(실내체육관 조정후)" xfId="2707" xr:uid="{00000000-0005-0000-0000-000003040000}"/>
    <cellStyle name="_도곡2교 교대 수량_RAMP-E교-최종000_파도 - 모항선 횡배수관 확장_산출내역서(책.감)" xfId="2708" xr:uid="{00000000-0005-0000-0000-000004040000}"/>
    <cellStyle name="_도곡2교 교대 수량_RAMP-E교-최종000_파도 - 모항선 횡배수관 확장_손해배상보험 공제율" xfId="2709" xr:uid="{00000000-0005-0000-0000-000005040000}"/>
    <cellStyle name="_도곡2교 교대 수량_RAMP-E교-최종000_파도 - 모항선 횡배수관 확장_시방서" xfId="2710" xr:uid="{00000000-0005-0000-0000-000006040000}"/>
    <cellStyle name="_도곡2교 교대 수량_RAMP-E교-최종000_파도 - 모항선 횡배수관 확장_시방서_감리발주산출내역서(22개월-최종)(1)" xfId="2711" xr:uid="{00000000-0005-0000-0000-000007040000}"/>
    <cellStyle name="_도곡2교 교대 수량_RAMP-E교-최종000_파도 - 모항선 횡배수관 확장_시방서_산출내역서(실내체육관 조정후)" xfId="2712" xr:uid="{00000000-0005-0000-0000-000008040000}"/>
    <cellStyle name="_도곡2교 교대 수량_RAMP-E교-최종000_파도 - 모항선 횡배수관 확장_시방서_산출내역서(책.감)" xfId="2713" xr:uid="{00000000-0005-0000-0000-000009040000}"/>
    <cellStyle name="_도곡2교 교대 수량_RAMP-E교-최종000_파도 - 모항선 횡배수관 확장_시방서_손해배상보험 공제율" xfId="2714" xr:uid="{00000000-0005-0000-0000-00000A040000}"/>
    <cellStyle name="_도곡2교 교대 수량_RAMP-E교-최종000_파도 - 모항선 횡배수관 확장_시방서_진주시-안전성평가연구소(진주 환경독선연구센터)" xfId="2715" xr:uid="{00000000-0005-0000-0000-00000B040000}"/>
    <cellStyle name="_도곡2교 교대 수량_RAMP-E교-최종000_파도 - 모항선 횡배수관 확장_시방서_평창군" xfId="2716" xr:uid="{00000000-0005-0000-0000-00000C040000}"/>
    <cellStyle name="_도곡2교 교대 수량_RAMP-E교-최종000_파도 - 모항선 횡배수관 확장_진주시-안전성평가연구소(진주 환경독선연구센터)" xfId="2717" xr:uid="{00000000-0005-0000-0000-00000D040000}"/>
    <cellStyle name="_도곡2교 교대 수량_RAMP-E교-최종000_파도 - 모항선 횡배수관 확장_평창군" xfId="2718" xr:uid="{00000000-0005-0000-0000-00000E040000}"/>
    <cellStyle name="_도곡2교 교대 수량_RAMP-E교-최종000_평창군" xfId="2719" xr:uid="{00000000-0005-0000-0000-00000F040000}"/>
    <cellStyle name="_도곡2교 교대 수량_감리발주산출내역서(22개월-최종)(1)" xfId="2720" xr:uid="{00000000-0005-0000-0000-000010040000}"/>
    <cellStyle name="_도곡2교 교대 수량_산출내역서(실내체육관 조정후)" xfId="2721" xr:uid="{00000000-0005-0000-0000-000011040000}"/>
    <cellStyle name="_도곡2교 교대 수량_산출내역서(책.감)" xfId="2722" xr:uid="{00000000-0005-0000-0000-000012040000}"/>
    <cellStyle name="_도곡2교 교대 수량_손해배상보험 공제율" xfId="2723" xr:uid="{00000000-0005-0000-0000-000013040000}"/>
    <cellStyle name="_도곡2교 교대 수량_시방서" xfId="2724" xr:uid="{00000000-0005-0000-0000-000014040000}"/>
    <cellStyle name="_도곡2교 교대 수량_시방서_감리발주산출내역서(22개월-최종)(1)" xfId="2725" xr:uid="{00000000-0005-0000-0000-000015040000}"/>
    <cellStyle name="_도곡2교 교대 수량_시방서_산출내역서(실내체육관 조정후)" xfId="2726" xr:uid="{00000000-0005-0000-0000-000016040000}"/>
    <cellStyle name="_도곡2교 교대 수량_시방서_산출내역서(책.감)" xfId="2727" xr:uid="{00000000-0005-0000-0000-000017040000}"/>
    <cellStyle name="_도곡2교 교대 수량_시방서_손해배상보험 공제율" xfId="2728" xr:uid="{00000000-0005-0000-0000-000018040000}"/>
    <cellStyle name="_도곡2교 교대 수량_시방서_진주시-안전성평가연구소(진주 환경독선연구센터)" xfId="2729" xr:uid="{00000000-0005-0000-0000-000019040000}"/>
    <cellStyle name="_도곡2교 교대 수량_시방서_평창군" xfId="2730" xr:uid="{00000000-0005-0000-0000-00001A040000}"/>
    <cellStyle name="_도곡2교 교대 수량_진주시-안전성평가연구소(진주 환경독선연구센터)" xfId="2731" xr:uid="{00000000-0005-0000-0000-00001B040000}"/>
    <cellStyle name="_도곡2교 교대 수량_평창군" xfId="2732" xr:uid="{00000000-0005-0000-0000-00001C040000}"/>
    <cellStyle name="_도곡2교 교대(종점) 수량" xfId="2733" xr:uid="{00000000-0005-0000-0000-00001D040000}"/>
    <cellStyle name="_도곡2교 교대(종점) 수량_RAMP-E교-최종000" xfId="2734" xr:uid="{00000000-0005-0000-0000-00001E040000}"/>
    <cellStyle name="_도곡2교 교대(종점) 수량_RAMP-E교-최종000_감리발주산출내역서(22개월-최종)(1)" xfId="2735" xr:uid="{00000000-0005-0000-0000-00001F040000}"/>
    <cellStyle name="_도곡2교 교대(종점) 수량_RAMP-E교-최종000_산출내역서(실내체육관 조정후)" xfId="2736" xr:uid="{00000000-0005-0000-0000-000020040000}"/>
    <cellStyle name="_도곡2교 교대(종점) 수량_RAMP-E교-최종000_산출내역서(책.감)" xfId="2737" xr:uid="{00000000-0005-0000-0000-000021040000}"/>
    <cellStyle name="_도곡2교 교대(종점) 수량_RAMP-E교-최종000_손해배상보험 공제율" xfId="2738" xr:uid="{00000000-0005-0000-0000-000022040000}"/>
    <cellStyle name="_도곡2교 교대(종점) 수량_RAMP-E교-최종000_시방서" xfId="2739" xr:uid="{00000000-0005-0000-0000-000023040000}"/>
    <cellStyle name="_도곡2교 교대(종점) 수량_RAMP-E교-최종000_시방서_감리발주산출내역서(22개월-최종)(1)" xfId="2740" xr:uid="{00000000-0005-0000-0000-000024040000}"/>
    <cellStyle name="_도곡2교 교대(종점) 수량_RAMP-E교-최종000_시방서_산출내역서(실내체육관 조정후)" xfId="2741" xr:uid="{00000000-0005-0000-0000-000025040000}"/>
    <cellStyle name="_도곡2교 교대(종점) 수량_RAMP-E교-최종000_시방서_산출내역서(책.감)" xfId="2742" xr:uid="{00000000-0005-0000-0000-000026040000}"/>
    <cellStyle name="_도곡2교 교대(종점) 수량_RAMP-E교-최종000_시방서_손해배상보험 공제율" xfId="2743" xr:uid="{00000000-0005-0000-0000-000027040000}"/>
    <cellStyle name="_도곡2교 교대(종점) 수량_RAMP-E교-최종000_시방서_진주시-안전성평가연구소(진주 환경독선연구센터)" xfId="2744" xr:uid="{00000000-0005-0000-0000-000028040000}"/>
    <cellStyle name="_도곡2교 교대(종점) 수량_RAMP-E교-최종000_시방서_평창군" xfId="2745" xr:uid="{00000000-0005-0000-0000-000029040000}"/>
    <cellStyle name="_도곡2교 교대(종점) 수량_RAMP-E교-최종000_진주시-안전성평가연구소(진주 환경독선연구센터)" xfId="2746" xr:uid="{00000000-0005-0000-0000-00002A040000}"/>
    <cellStyle name="_도곡2교 교대(종점) 수량_RAMP-E교-최종000_파도 - 모항선 횡배수관 확장" xfId="2747" xr:uid="{00000000-0005-0000-0000-00002B040000}"/>
    <cellStyle name="_도곡2교 교대(종점) 수량_RAMP-E교-최종000_파도 - 모항선 횡배수관 확장_감리발주산출내역서(22개월-최종)(1)" xfId="2748" xr:uid="{00000000-0005-0000-0000-00002C040000}"/>
    <cellStyle name="_도곡2교 교대(종점) 수량_RAMP-E교-최종000_파도 - 모항선 횡배수관 확장_산출내역서(실내체육관 조정후)" xfId="2749" xr:uid="{00000000-0005-0000-0000-00002D040000}"/>
    <cellStyle name="_도곡2교 교대(종점) 수량_RAMP-E교-최종000_파도 - 모항선 횡배수관 확장_산출내역서(책.감)" xfId="2750" xr:uid="{00000000-0005-0000-0000-00002E040000}"/>
    <cellStyle name="_도곡2교 교대(종점) 수량_RAMP-E교-최종000_파도 - 모항선 횡배수관 확장_손해배상보험 공제율" xfId="2751" xr:uid="{00000000-0005-0000-0000-00002F040000}"/>
    <cellStyle name="_도곡2교 교대(종점) 수량_RAMP-E교-최종000_파도 - 모항선 횡배수관 확장_시방서" xfId="2752" xr:uid="{00000000-0005-0000-0000-000030040000}"/>
    <cellStyle name="_도곡2교 교대(종점) 수량_RAMP-E교-최종000_파도 - 모항선 횡배수관 확장_시방서_감리발주산출내역서(22개월-최종)(1)" xfId="2753" xr:uid="{00000000-0005-0000-0000-000031040000}"/>
    <cellStyle name="_도곡2교 교대(종점) 수량_RAMP-E교-최종000_파도 - 모항선 횡배수관 확장_시방서_산출내역서(실내체육관 조정후)" xfId="2754" xr:uid="{00000000-0005-0000-0000-000032040000}"/>
    <cellStyle name="_도곡2교 교대(종점) 수량_RAMP-E교-최종000_파도 - 모항선 횡배수관 확장_시방서_산출내역서(책.감)" xfId="2755" xr:uid="{00000000-0005-0000-0000-000033040000}"/>
    <cellStyle name="_도곡2교 교대(종점) 수량_RAMP-E교-최종000_파도 - 모항선 횡배수관 확장_시방서_손해배상보험 공제율" xfId="2756" xr:uid="{00000000-0005-0000-0000-000034040000}"/>
    <cellStyle name="_도곡2교 교대(종점) 수량_RAMP-E교-최종000_파도 - 모항선 횡배수관 확장_시방서_진주시-안전성평가연구소(진주 환경독선연구센터)" xfId="2757" xr:uid="{00000000-0005-0000-0000-000035040000}"/>
    <cellStyle name="_도곡2교 교대(종점) 수량_RAMP-E교-최종000_파도 - 모항선 횡배수관 확장_시방서_평창군" xfId="2758" xr:uid="{00000000-0005-0000-0000-000036040000}"/>
    <cellStyle name="_도곡2교 교대(종점) 수량_RAMP-E교-최종000_파도 - 모항선 횡배수관 확장_진주시-안전성평가연구소(진주 환경독선연구센터)" xfId="2759" xr:uid="{00000000-0005-0000-0000-000037040000}"/>
    <cellStyle name="_도곡2교 교대(종점) 수량_RAMP-E교-최종000_파도 - 모항선 횡배수관 확장_평창군" xfId="2760" xr:uid="{00000000-0005-0000-0000-000038040000}"/>
    <cellStyle name="_도곡2교 교대(종점) 수량_RAMP-E교-최종000_평창군" xfId="2761" xr:uid="{00000000-0005-0000-0000-000039040000}"/>
    <cellStyle name="_도곡2교 교대(종점) 수량_감리발주산출내역서(22개월-최종)(1)" xfId="2762" xr:uid="{00000000-0005-0000-0000-00003A040000}"/>
    <cellStyle name="_도곡2교 교대(종점) 수량_산출내역서(실내체육관 조정후)" xfId="2763" xr:uid="{00000000-0005-0000-0000-00003B040000}"/>
    <cellStyle name="_도곡2교 교대(종점) 수량_산출내역서(책.감)" xfId="2764" xr:uid="{00000000-0005-0000-0000-00003C040000}"/>
    <cellStyle name="_도곡2교 교대(종점) 수량_손해배상보험 공제율" xfId="2765" xr:uid="{00000000-0005-0000-0000-00003D040000}"/>
    <cellStyle name="_도곡2교 교대(종점) 수량_시방서" xfId="2766" xr:uid="{00000000-0005-0000-0000-00003E040000}"/>
    <cellStyle name="_도곡2교 교대(종점) 수량_시방서_감리발주산출내역서(22개월-최종)(1)" xfId="2767" xr:uid="{00000000-0005-0000-0000-00003F040000}"/>
    <cellStyle name="_도곡2교 교대(종점) 수량_시방서_산출내역서(실내체육관 조정후)" xfId="2768" xr:uid="{00000000-0005-0000-0000-000040040000}"/>
    <cellStyle name="_도곡2교 교대(종점) 수량_시방서_산출내역서(책.감)" xfId="2769" xr:uid="{00000000-0005-0000-0000-000041040000}"/>
    <cellStyle name="_도곡2교 교대(종점) 수량_시방서_손해배상보험 공제율" xfId="2770" xr:uid="{00000000-0005-0000-0000-000042040000}"/>
    <cellStyle name="_도곡2교 교대(종점) 수량_시방서_진주시-안전성평가연구소(진주 환경독선연구센터)" xfId="2771" xr:uid="{00000000-0005-0000-0000-000043040000}"/>
    <cellStyle name="_도곡2교 교대(종점) 수량_시방서_평창군" xfId="2772" xr:uid="{00000000-0005-0000-0000-000044040000}"/>
    <cellStyle name="_도곡2교 교대(종점) 수량_진주시-안전성평가연구소(진주 환경독선연구센터)" xfId="2773" xr:uid="{00000000-0005-0000-0000-000045040000}"/>
    <cellStyle name="_도곡2교 교대(종점) 수량_평창군" xfId="2774" xr:uid="{00000000-0005-0000-0000-000046040000}"/>
    <cellStyle name="_도곡3교 교대 수량" xfId="2775" xr:uid="{00000000-0005-0000-0000-000047040000}"/>
    <cellStyle name="_도곡3교 교대 수량_RAMP-E교-최종000" xfId="2776" xr:uid="{00000000-0005-0000-0000-000048040000}"/>
    <cellStyle name="_도곡3교 교대 수량_RAMP-E교-최종000_감리발주산출내역서(22개월-최종)(1)" xfId="2777" xr:uid="{00000000-0005-0000-0000-000049040000}"/>
    <cellStyle name="_도곡3교 교대 수량_RAMP-E교-최종000_산출내역서(실내체육관 조정후)" xfId="2778" xr:uid="{00000000-0005-0000-0000-00004A040000}"/>
    <cellStyle name="_도곡3교 교대 수량_RAMP-E교-최종000_산출내역서(책.감)" xfId="2779" xr:uid="{00000000-0005-0000-0000-00004B040000}"/>
    <cellStyle name="_도곡3교 교대 수량_RAMP-E교-최종000_손해배상보험 공제율" xfId="2780" xr:uid="{00000000-0005-0000-0000-00004C040000}"/>
    <cellStyle name="_도곡3교 교대 수량_RAMP-E교-최종000_시방서" xfId="2781" xr:uid="{00000000-0005-0000-0000-00004D040000}"/>
    <cellStyle name="_도곡3교 교대 수량_RAMP-E교-최종000_시방서_감리발주산출내역서(22개월-최종)(1)" xfId="2782" xr:uid="{00000000-0005-0000-0000-00004E040000}"/>
    <cellStyle name="_도곡3교 교대 수량_RAMP-E교-최종000_시방서_산출내역서(실내체육관 조정후)" xfId="2783" xr:uid="{00000000-0005-0000-0000-00004F040000}"/>
    <cellStyle name="_도곡3교 교대 수량_RAMP-E교-최종000_시방서_산출내역서(책.감)" xfId="2784" xr:uid="{00000000-0005-0000-0000-000050040000}"/>
    <cellStyle name="_도곡3교 교대 수량_RAMP-E교-최종000_시방서_손해배상보험 공제율" xfId="2785" xr:uid="{00000000-0005-0000-0000-000051040000}"/>
    <cellStyle name="_도곡3교 교대 수량_RAMP-E교-최종000_시방서_진주시-안전성평가연구소(진주 환경독선연구센터)" xfId="2786" xr:uid="{00000000-0005-0000-0000-000052040000}"/>
    <cellStyle name="_도곡3교 교대 수량_RAMP-E교-최종000_시방서_평창군" xfId="2787" xr:uid="{00000000-0005-0000-0000-000053040000}"/>
    <cellStyle name="_도곡3교 교대 수량_RAMP-E교-최종000_진주시-안전성평가연구소(진주 환경독선연구센터)" xfId="2788" xr:uid="{00000000-0005-0000-0000-000054040000}"/>
    <cellStyle name="_도곡3교 교대 수량_RAMP-E교-최종000_파도 - 모항선 횡배수관 확장" xfId="2789" xr:uid="{00000000-0005-0000-0000-000055040000}"/>
    <cellStyle name="_도곡3교 교대 수량_RAMP-E교-최종000_파도 - 모항선 횡배수관 확장_감리발주산출내역서(22개월-최종)(1)" xfId="2790" xr:uid="{00000000-0005-0000-0000-000056040000}"/>
    <cellStyle name="_도곡3교 교대 수량_RAMP-E교-최종000_파도 - 모항선 횡배수관 확장_산출내역서(실내체육관 조정후)" xfId="2791" xr:uid="{00000000-0005-0000-0000-000057040000}"/>
    <cellStyle name="_도곡3교 교대 수량_RAMP-E교-최종000_파도 - 모항선 횡배수관 확장_산출내역서(책.감)" xfId="2792" xr:uid="{00000000-0005-0000-0000-000058040000}"/>
    <cellStyle name="_도곡3교 교대 수량_RAMP-E교-최종000_파도 - 모항선 횡배수관 확장_손해배상보험 공제율" xfId="2793" xr:uid="{00000000-0005-0000-0000-000059040000}"/>
    <cellStyle name="_도곡3교 교대 수량_RAMP-E교-최종000_파도 - 모항선 횡배수관 확장_시방서" xfId="2794" xr:uid="{00000000-0005-0000-0000-00005A040000}"/>
    <cellStyle name="_도곡3교 교대 수량_RAMP-E교-최종000_파도 - 모항선 횡배수관 확장_시방서_감리발주산출내역서(22개월-최종)(1)" xfId="2795" xr:uid="{00000000-0005-0000-0000-00005B040000}"/>
    <cellStyle name="_도곡3교 교대 수량_RAMP-E교-최종000_파도 - 모항선 횡배수관 확장_시방서_산출내역서(실내체육관 조정후)" xfId="2796" xr:uid="{00000000-0005-0000-0000-00005C040000}"/>
    <cellStyle name="_도곡3교 교대 수량_RAMP-E교-최종000_파도 - 모항선 횡배수관 확장_시방서_산출내역서(책.감)" xfId="2797" xr:uid="{00000000-0005-0000-0000-00005D040000}"/>
    <cellStyle name="_도곡3교 교대 수량_RAMP-E교-최종000_파도 - 모항선 횡배수관 확장_시방서_손해배상보험 공제율" xfId="2798" xr:uid="{00000000-0005-0000-0000-00005E040000}"/>
    <cellStyle name="_도곡3교 교대 수량_RAMP-E교-최종000_파도 - 모항선 횡배수관 확장_시방서_진주시-안전성평가연구소(진주 환경독선연구센터)" xfId="2799" xr:uid="{00000000-0005-0000-0000-00005F040000}"/>
    <cellStyle name="_도곡3교 교대 수량_RAMP-E교-최종000_파도 - 모항선 횡배수관 확장_시방서_평창군" xfId="2800" xr:uid="{00000000-0005-0000-0000-000060040000}"/>
    <cellStyle name="_도곡3교 교대 수량_RAMP-E교-최종000_파도 - 모항선 횡배수관 확장_진주시-안전성평가연구소(진주 환경독선연구센터)" xfId="2801" xr:uid="{00000000-0005-0000-0000-000061040000}"/>
    <cellStyle name="_도곡3교 교대 수량_RAMP-E교-최종000_파도 - 모항선 횡배수관 확장_평창군" xfId="2802" xr:uid="{00000000-0005-0000-0000-000062040000}"/>
    <cellStyle name="_도곡3교 교대 수량_RAMP-E교-최종000_평창군" xfId="2803" xr:uid="{00000000-0005-0000-0000-000063040000}"/>
    <cellStyle name="_도곡3교 교대 수량_감리발주산출내역서(22개월-최종)(1)" xfId="2804" xr:uid="{00000000-0005-0000-0000-000064040000}"/>
    <cellStyle name="_도곡3교 교대 수량_산출내역서(실내체육관 조정후)" xfId="2805" xr:uid="{00000000-0005-0000-0000-000065040000}"/>
    <cellStyle name="_도곡3교 교대 수량_산출내역서(책.감)" xfId="2806" xr:uid="{00000000-0005-0000-0000-000066040000}"/>
    <cellStyle name="_도곡3교 교대 수량_손해배상보험 공제율" xfId="2807" xr:uid="{00000000-0005-0000-0000-000067040000}"/>
    <cellStyle name="_도곡3교 교대 수량_시방서" xfId="2808" xr:uid="{00000000-0005-0000-0000-000068040000}"/>
    <cellStyle name="_도곡3교 교대 수량_시방서_감리발주산출내역서(22개월-최종)(1)" xfId="2809" xr:uid="{00000000-0005-0000-0000-000069040000}"/>
    <cellStyle name="_도곡3교 교대 수량_시방서_산출내역서(실내체육관 조정후)" xfId="2810" xr:uid="{00000000-0005-0000-0000-00006A040000}"/>
    <cellStyle name="_도곡3교 교대 수량_시방서_산출내역서(책.감)" xfId="2811" xr:uid="{00000000-0005-0000-0000-00006B040000}"/>
    <cellStyle name="_도곡3교 교대 수량_시방서_손해배상보험 공제율" xfId="2812" xr:uid="{00000000-0005-0000-0000-00006C040000}"/>
    <cellStyle name="_도곡3교 교대 수량_시방서_진주시-안전성평가연구소(진주 환경독선연구센터)" xfId="2813" xr:uid="{00000000-0005-0000-0000-00006D040000}"/>
    <cellStyle name="_도곡3교 교대 수량_시방서_평창군" xfId="2814" xr:uid="{00000000-0005-0000-0000-00006E040000}"/>
    <cellStyle name="_도곡3교 교대 수량_진주시-안전성평가연구소(진주 환경독선연구센터)" xfId="2815" xr:uid="{00000000-0005-0000-0000-00006F040000}"/>
    <cellStyle name="_도곡3교 교대 수량_평창군" xfId="2816" xr:uid="{00000000-0005-0000-0000-000070040000}"/>
    <cellStyle name="_도곡4교 하부공 수량" xfId="2817" xr:uid="{00000000-0005-0000-0000-000071040000}"/>
    <cellStyle name="_도곡4교 하부공 수량_RAMP-E교-최종000" xfId="2818" xr:uid="{00000000-0005-0000-0000-000072040000}"/>
    <cellStyle name="_도곡4교 하부공 수량_RAMP-E교-최종000_감리발주산출내역서(22개월-최종)(1)" xfId="2819" xr:uid="{00000000-0005-0000-0000-000073040000}"/>
    <cellStyle name="_도곡4교 하부공 수량_RAMP-E교-최종000_산출내역서(실내체육관 조정후)" xfId="2820" xr:uid="{00000000-0005-0000-0000-000074040000}"/>
    <cellStyle name="_도곡4교 하부공 수량_RAMP-E교-최종000_산출내역서(책.감)" xfId="2821" xr:uid="{00000000-0005-0000-0000-000075040000}"/>
    <cellStyle name="_도곡4교 하부공 수량_RAMP-E교-최종000_손해배상보험 공제율" xfId="2822" xr:uid="{00000000-0005-0000-0000-000076040000}"/>
    <cellStyle name="_도곡4교 하부공 수량_RAMP-E교-최종000_시방서" xfId="2823" xr:uid="{00000000-0005-0000-0000-000077040000}"/>
    <cellStyle name="_도곡4교 하부공 수량_RAMP-E교-최종000_시방서_감리발주산출내역서(22개월-최종)(1)" xfId="2824" xr:uid="{00000000-0005-0000-0000-000078040000}"/>
    <cellStyle name="_도곡4교 하부공 수량_RAMP-E교-최종000_시방서_산출내역서(실내체육관 조정후)" xfId="2825" xr:uid="{00000000-0005-0000-0000-000079040000}"/>
    <cellStyle name="_도곡4교 하부공 수량_RAMP-E교-최종000_시방서_산출내역서(책.감)" xfId="2826" xr:uid="{00000000-0005-0000-0000-00007A040000}"/>
    <cellStyle name="_도곡4교 하부공 수량_RAMP-E교-최종000_시방서_손해배상보험 공제율" xfId="2827" xr:uid="{00000000-0005-0000-0000-00007B040000}"/>
    <cellStyle name="_도곡4교 하부공 수량_RAMP-E교-최종000_시방서_진주시-안전성평가연구소(진주 환경독선연구센터)" xfId="2828" xr:uid="{00000000-0005-0000-0000-00007C040000}"/>
    <cellStyle name="_도곡4교 하부공 수량_RAMP-E교-최종000_시방서_평창군" xfId="2829" xr:uid="{00000000-0005-0000-0000-00007D040000}"/>
    <cellStyle name="_도곡4교 하부공 수량_RAMP-E교-최종000_진주시-안전성평가연구소(진주 환경독선연구센터)" xfId="2830" xr:uid="{00000000-0005-0000-0000-00007E040000}"/>
    <cellStyle name="_도곡4교 하부공 수량_RAMP-E교-최종000_파도 - 모항선 횡배수관 확장" xfId="2831" xr:uid="{00000000-0005-0000-0000-00007F040000}"/>
    <cellStyle name="_도곡4교 하부공 수량_RAMP-E교-최종000_파도 - 모항선 횡배수관 확장_감리발주산출내역서(22개월-최종)(1)" xfId="2832" xr:uid="{00000000-0005-0000-0000-000080040000}"/>
    <cellStyle name="_도곡4교 하부공 수량_RAMP-E교-최종000_파도 - 모항선 횡배수관 확장_산출내역서(실내체육관 조정후)" xfId="2833" xr:uid="{00000000-0005-0000-0000-000081040000}"/>
    <cellStyle name="_도곡4교 하부공 수량_RAMP-E교-최종000_파도 - 모항선 횡배수관 확장_산출내역서(책.감)" xfId="2834" xr:uid="{00000000-0005-0000-0000-000082040000}"/>
    <cellStyle name="_도곡4교 하부공 수량_RAMP-E교-최종000_파도 - 모항선 횡배수관 확장_손해배상보험 공제율" xfId="2835" xr:uid="{00000000-0005-0000-0000-000083040000}"/>
    <cellStyle name="_도곡4교 하부공 수량_RAMP-E교-최종000_파도 - 모항선 횡배수관 확장_시방서" xfId="2836" xr:uid="{00000000-0005-0000-0000-000084040000}"/>
    <cellStyle name="_도곡4교 하부공 수량_RAMP-E교-최종000_파도 - 모항선 횡배수관 확장_시방서_감리발주산출내역서(22개월-최종)(1)" xfId="2837" xr:uid="{00000000-0005-0000-0000-000085040000}"/>
    <cellStyle name="_도곡4교 하부공 수량_RAMP-E교-최종000_파도 - 모항선 횡배수관 확장_시방서_산출내역서(실내체육관 조정후)" xfId="2838" xr:uid="{00000000-0005-0000-0000-000086040000}"/>
    <cellStyle name="_도곡4교 하부공 수량_RAMP-E교-최종000_파도 - 모항선 횡배수관 확장_시방서_산출내역서(책.감)" xfId="2839" xr:uid="{00000000-0005-0000-0000-000087040000}"/>
    <cellStyle name="_도곡4교 하부공 수량_RAMP-E교-최종000_파도 - 모항선 횡배수관 확장_시방서_손해배상보험 공제율" xfId="2840" xr:uid="{00000000-0005-0000-0000-000088040000}"/>
    <cellStyle name="_도곡4교 하부공 수량_RAMP-E교-최종000_파도 - 모항선 횡배수관 확장_시방서_진주시-안전성평가연구소(진주 환경독선연구센터)" xfId="2841" xr:uid="{00000000-0005-0000-0000-000089040000}"/>
    <cellStyle name="_도곡4교 하부공 수량_RAMP-E교-최종000_파도 - 모항선 횡배수관 확장_시방서_평창군" xfId="2842" xr:uid="{00000000-0005-0000-0000-00008A040000}"/>
    <cellStyle name="_도곡4교 하부공 수량_RAMP-E교-최종000_파도 - 모항선 횡배수관 확장_진주시-안전성평가연구소(진주 환경독선연구센터)" xfId="2843" xr:uid="{00000000-0005-0000-0000-00008B040000}"/>
    <cellStyle name="_도곡4교 하부공 수량_RAMP-E교-최종000_파도 - 모항선 횡배수관 확장_평창군" xfId="2844" xr:uid="{00000000-0005-0000-0000-00008C040000}"/>
    <cellStyle name="_도곡4교 하부공 수량_RAMP-E교-최종000_평창군" xfId="2845" xr:uid="{00000000-0005-0000-0000-00008D040000}"/>
    <cellStyle name="_도곡4교 하부공 수량_감리발주산출내역서(22개월-최종)(1)" xfId="2846" xr:uid="{00000000-0005-0000-0000-00008E040000}"/>
    <cellStyle name="_도곡4교 하부공 수량_산출내역서(실내체육관 조정후)" xfId="2847" xr:uid="{00000000-0005-0000-0000-00008F040000}"/>
    <cellStyle name="_도곡4교 하부공 수량_산출내역서(책.감)" xfId="2848" xr:uid="{00000000-0005-0000-0000-000090040000}"/>
    <cellStyle name="_도곡4교 하부공 수량_손해배상보험 공제율" xfId="2849" xr:uid="{00000000-0005-0000-0000-000091040000}"/>
    <cellStyle name="_도곡4교 하부공 수량_시방서" xfId="2850" xr:uid="{00000000-0005-0000-0000-000092040000}"/>
    <cellStyle name="_도곡4교 하부공 수량_시방서_감리발주산출내역서(22개월-최종)(1)" xfId="2851" xr:uid="{00000000-0005-0000-0000-000093040000}"/>
    <cellStyle name="_도곡4교 하부공 수량_시방서_산출내역서(실내체육관 조정후)" xfId="2852" xr:uid="{00000000-0005-0000-0000-000094040000}"/>
    <cellStyle name="_도곡4교 하부공 수량_시방서_산출내역서(책.감)" xfId="2853" xr:uid="{00000000-0005-0000-0000-000095040000}"/>
    <cellStyle name="_도곡4교 하부공 수량_시방서_손해배상보험 공제율" xfId="2854" xr:uid="{00000000-0005-0000-0000-000096040000}"/>
    <cellStyle name="_도곡4교 하부공 수량_시방서_진주시-안전성평가연구소(진주 환경독선연구센터)" xfId="2855" xr:uid="{00000000-0005-0000-0000-000097040000}"/>
    <cellStyle name="_도곡4교 하부공 수량_시방서_평창군" xfId="2856" xr:uid="{00000000-0005-0000-0000-000098040000}"/>
    <cellStyle name="_도곡4교 하부공 수량_진주시-안전성평가연구소(진주 환경독선연구센터)" xfId="2857" xr:uid="{00000000-0005-0000-0000-000099040000}"/>
    <cellStyle name="_도곡4교 하부공 수량_평창군" xfId="2858" xr:uid="{00000000-0005-0000-0000-00009A040000}"/>
    <cellStyle name="_도곡교 교대 수량" xfId="2859" xr:uid="{00000000-0005-0000-0000-00009B040000}"/>
    <cellStyle name="_도곡교 교대 수량_RAMP-E교-최종000" xfId="2860" xr:uid="{00000000-0005-0000-0000-00009C040000}"/>
    <cellStyle name="_도곡교 교대 수량_RAMP-E교-최종000_감리발주산출내역서(22개월-최종)(1)" xfId="2861" xr:uid="{00000000-0005-0000-0000-00009D040000}"/>
    <cellStyle name="_도곡교 교대 수량_RAMP-E교-최종000_산출내역서(실내체육관 조정후)" xfId="2862" xr:uid="{00000000-0005-0000-0000-00009E040000}"/>
    <cellStyle name="_도곡교 교대 수량_RAMP-E교-최종000_산출내역서(책.감)" xfId="2863" xr:uid="{00000000-0005-0000-0000-00009F040000}"/>
    <cellStyle name="_도곡교 교대 수량_RAMP-E교-최종000_손해배상보험 공제율" xfId="2864" xr:uid="{00000000-0005-0000-0000-0000A0040000}"/>
    <cellStyle name="_도곡교 교대 수량_RAMP-E교-최종000_시방서" xfId="2865" xr:uid="{00000000-0005-0000-0000-0000A1040000}"/>
    <cellStyle name="_도곡교 교대 수량_RAMP-E교-최종000_시방서_감리발주산출내역서(22개월-최종)(1)" xfId="2866" xr:uid="{00000000-0005-0000-0000-0000A2040000}"/>
    <cellStyle name="_도곡교 교대 수량_RAMP-E교-최종000_시방서_산출내역서(실내체육관 조정후)" xfId="2867" xr:uid="{00000000-0005-0000-0000-0000A3040000}"/>
    <cellStyle name="_도곡교 교대 수량_RAMP-E교-최종000_시방서_산출내역서(책.감)" xfId="2868" xr:uid="{00000000-0005-0000-0000-0000A4040000}"/>
    <cellStyle name="_도곡교 교대 수량_RAMP-E교-최종000_시방서_손해배상보험 공제율" xfId="2869" xr:uid="{00000000-0005-0000-0000-0000A5040000}"/>
    <cellStyle name="_도곡교 교대 수량_RAMP-E교-최종000_시방서_진주시-안전성평가연구소(진주 환경독선연구센터)" xfId="2870" xr:uid="{00000000-0005-0000-0000-0000A6040000}"/>
    <cellStyle name="_도곡교 교대 수량_RAMP-E교-최종000_시방서_평창군" xfId="2871" xr:uid="{00000000-0005-0000-0000-0000A7040000}"/>
    <cellStyle name="_도곡교 교대 수량_RAMP-E교-최종000_진주시-안전성평가연구소(진주 환경독선연구센터)" xfId="2872" xr:uid="{00000000-0005-0000-0000-0000A8040000}"/>
    <cellStyle name="_도곡교 교대 수량_RAMP-E교-최종000_파도 - 모항선 횡배수관 확장" xfId="2873" xr:uid="{00000000-0005-0000-0000-0000A9040000}"/>
    <cellStyle name="_도곡교 교대 수량_RAMP-E교-최종000_파도 - 모항선 횡배수관 확장_감리발주산출내역서(22개월-최종)(1)" xfId="2874" xr:uid="{00000000-0005-0000-0000-0000AA040000}"/>
    <cellStyle name="_도곡교 교대 수량_RAMP-E교-최종000_파도 - 모항선 횡배수관 확장_산출내역서(실내체육관 조정후)" xfId="2875" xr:uid="{00000000-0005-0000-0000-0000AB040000}"/>
    <cellStyle name="_도곡교 교대 수량_RAMP-E교-최종000_파도 - 모항선 횡배수관 확장_산출내역서(책.감)" xfId="2876" xr:uid="{00000000-0005-0000-0000-0000AC040000}"/>
    <cellStyle name="_도곡교 교대 수량_RAMP-E교-최종000_파도 - 모항선 횡배수관 확장_손해배상보험 공제율" xfId="2877" xr:uid="{00000000-0005-0000-0000-0000AD040000}"/>
    <cellStyle name="_도곡교 교대 수량_RAMP-E교-최종000_파도 - 모항선 횡배수관 확장_시방서" xfId="2878" xr:uid="{00000000-0005-0000-0000-0000AE040000}"/>
    <cellStyle name="_도곡교 교대 수량_RAMP-E교-최종000_파도 - 모항선 횡배수관 확장_시방서_감리발주산출내역서(22개월-최종)(1)" xfId="2879" xr:uid="{00000000-0005-0000-0000-0000AF040000}"/>
    <cellStyle name="_도곡교 교대 수량_RAMP-E교-최종000_파도 - 모항선 횡배수관 확장_시방서_산출내역서(실내체육관 조정후)" xfId="2880" xr:uid="{00000000-0005-0000-0000-0000B0040000}"/>
    <cellStyle name="_도곡교 교대 수량_RAMP-E교-최종000_파도 - 모항선 횡배수관 확장_시방서_산출내역서(책.감)" xfId="2881" xr:uid="{00000000-0005-0000-0000-0000B1040000}"/>
    <cellStyle name="_도곡교 교대 수량_RAMP-E교-최종000_파도 - 모항선 횡배수관 확장_시방서_손해배상보험 공제율" xfId="2882" xr:uid="{00000000-0005-0000-0000-0000B2040000}"/>
    <cellStyle name="_도곡교 교대 수량_RAMP-E교-최종000_파도 - 모항선 횡배수관 확장_시방서_진주시-안전성평가연구소(진주 환경독선연구센터)" xfId="2883" xr:uid="{00000000-0005-0000-0000-0000B3040000}"/>
    <cellStyle name="_도곡교 교대 수량_RAMP-E교-최종000_파도 - 모항선 횡배수관 확장_시방서_평창군" xfId="2884" xr:uid="{00000000-0005-0000-0000-0000B4040000}"/>
    <cellStyle name="_도곡교 교대 수량_RAMP-E교-최종000_파도 - 모항선 횡배수관 확장_진주시-안전성평가연구소(진주 환경독선연구센터)" xfId="2885" xr:uid="{00000000-0005-0000-0000-0000B5040000}"/>
    <cellStyle name="_도곡교 교대 수량_RAMP-E교-최종000_파도 - 모항선 횡배수관 확장_평창군" xfId="2886" xr:uid="{00000000-0005-0000-0000-0000B6040000}"/>
    <cellStyle name="_도곡교 교대 수량_RAMP-E교-최종000_평창군" xfId="2887" xr:uid="{00000000-0005-0000-0000-0000B7040000}"/>
    <cellStyle name="_도곡교 교대 수량_감리발주산출내역서(22개월-최종)(1)" xfId="2888" xr:uid="{00000000-0005-0000-0000-0000B8040000}"/>
    <cellStyle name="_도곡교 교대 수량_산출내역서(실내체육관 조정후)" xfId="2889" xr:uid="{00000000-0005-0000-0000-0000B9040000}"/>
    <cellStyle name="_도곡교 교대 수량_산출내역서(책.감)" xfId="2890" xr:uid="{00000000-0005-0000-0000-0000BA040000}"/>
    <cellStyle name="_도곡교 교대 수량_손해배상보험 공제율" xfId="2891" xr:uid="{00000000-0005-0000-0000-0000BB040000}"/>
    <cellStyle name="_도곡교 교대 수량_시방서" xfId="2892" xr:uid="{00000000-0005-0000-0000-0000BC040000}"/>
    <cellStyle name="_도곡교 교대 수량_시방서_감리발주산출내역서(22개월-최종)(1)" xfId="2893" xr:uid="{00000000-0005-0000-0000-0000BD040000}"/>
    <cellStyle name="_도곡교 교대 수량_시방서_산출내역서(실내체육관 조정후)" xfId="2894" xr:uid="{00000000-0005-0000-0000-0000BE040000}"/>
    <cellStyle name="_도곡교 교대 수량_시방서_산출내역서(책.감)" xfId="2895" xr:uid="{00000000-0005-0000-0000-0000BF040000}"/>
    <cellStyle name="_도곡교 교대 수량_시방서_손해배상보험 공제율" xfId="2896" xr:uid="{00000000-0005-0000-0000-0000C0040000}"/>
    <cellStyle name="_도곡교 교대 수량_시방서_진주시-안전성평가연구소(진주 환경독선연구센터)" xfId="2897" xr:uid="{00000000-0005-0000-0000-0000C1040000}"/>
    <cellStyle name="_도곡교 교대 수량_시방서_평창군" xfId="2898" xr:uid="{00000000-0005-0000-0000-0000C2040000}"/>
    <cellStyle name="_도곡교 교대 수량_진주시-안전성평가연구소(진주 환경독선연구센터)" xfId="2899" xr:uid="{00000000-0005-0000-0000-0000C3040000}"/>
    <cellStyle name="_도곡교 교대 수량_평창군" xfId="2900" xr:uid="{00000000-0005-0000-0000-0000C4040000}"/>
    <cellStyle name="_도구제작비" xfId="823" xr:uid="{00000000-0005-0000-0000-0000C5040000}"/>
    <cellStyle name="_도구제작비_1" xfId="824" xr:uid="{00000000-0005-0000-0000-0000C6040000}"/>
    <cellStyle name="_동일고무밸트" xfId="825" xr:uid="{00000000-0005-0000-0000-0000C7040000}"/>
    <cellStyle name="_동향 조사" xfId="826" xr:uid="{00000000-0005-0000-0000-0000C8040000}"/>
    <cellStyle name="_디자인삽화" xfId="827" xr:uid="{00000000-0005-0000-0000-0000C9040000}"/>
    <cellStyle name="_디자인삽화(2006)" xfId="828" xr:uid="{00000000-0005-0000-0000-0000CA040000}"/>
    <cellStyle name="_륜근건설" xfId="829" xr:uid="{00000000-0005-0000-0000-0000CB040000}"/>
    <cellStyle name="_만족도조사" xfId="830" xr:uid="{00000000-0005-0000-0000-0000CC040000}"/>
    <cellStyle name="_메일사이트" xfId="831" xr:uid="{00000000-0005-0000-0000-0000CD040000}"/>
    <cellStyle name="_무선열배관시스템" xfId="832" xr:uid="{00000000-0005-0000-0000-0000CE040000}"/>
    <cellStyle name="_무창투찰" xfId="833" xr:uid="{00000000-0005-0000-0000-0000CF040000}"/>
    <cellStyle name="_무창투찰_가오지구(변경1)" xfId="834" xr:uid="{00000000-0005-0000-0000-0000D0040000}"/>
    <cellStyle name="_무창투찰_가오지구(변경1)_1회기성" xfId="835" xr:uid="{00000000-0005-0000-0000-0000D1040000}"/>
    <cellStyle name="_무창투찰_가오지구(변경1)_2회기성" xfId="836" xr:uid="{00000000-0005-0000-0000-0000D2040000}"/>
    <cellStyle name="_무창투찰_가오지구(변경1)_3회기성" xfId="837" xr:uid="{00000000-0005-0000-0000-0000D3040000}"/>
    <cellStyle name="_무창투찰_가오지구(변경1)_가오지구(2.25~3.11사업소)" xfId="838" xr:uid="{00000000-0005-0000-0000-0000D4040000}"/>
    <cellStyle name="_무창투찰_가오지구(변경1)_가오지구(3~4월사업소)" xfId="839" xr:uid="{00000000-0005-0000-0000-0000D5040000}"/>
    <cellStyle name="_무창투찰_가오지구(변경1)_가오지구(5월사업소)" xfId="840" xr:uid="{00000000-0005-0000-0000-0000D6040000}"/>
    <cellStyle name="_무창투찰_가오지구(변경1)_가오지구(변경5,일보)" xfId="841" xr:uid="{00000000-0005-0000-0000-0000D7040000}"/>
    <cellStyle name="_무창투찰_가오지구(변경1)_감독일지(2)" xfId="842" xr:uid="{00000000-0005-0000-0000-0000D8040000}"/>
    <cellStyle name="_무창투찰_가오지구(변경1)_공사일보" xfId="843" xr:uid="{00000000-0005-0000-0000-0000D9040000}"/>
    <cellStyle name="_무창투찰_가오지구(변경1)_사본 - 가오지구(변경1)" xfId="844" xr:uid="{00000000-0005-0000-0000-0000DA040000}"/>
    <cellStyle name="_무창투찰_가오지구(변경1)_사본 - 가오지구(변경1)_사본 - 가오지구(변경1)" xfId="845" xr:uid="{00000000-0005-0000-0000-0000DB040000}"/>
    <cellStyle name="_무창투찰_가오지구(변경1)_사본 - 가오지구(변경1)_사본 - 가오지구(변경1)_1회기성" xfId="846" xr:uid="{00000000-0005-0000-0000-0000DC040000}"/>
    <cellStyle name="_무창투찰_가오지구(변경1)_사본 - 가오지구(변경1)_사본 - 가오지구(변경1)_2회기성" xfId="847" xr:uid="{00000000-0005-0000-0000-0000DD040000}"/>
    <cellStyle name="_무창투찰_가오지구(변경1)_사본 - 가오지구(변경1)_사본 - 가오지구(변경1)_3회기성" xfId="848" xr:uid="{00000000-0005-0000-0000-0000DE040000}"/>
    <cellStyle name="_무창투찰_가오지구(변경1)_사본 - 가오지구(변경1)_사본 - 가오지구(변경1)_가오지구(2.25~3.11사업소)" xfId="849" xr:uid="{00000000-0005-0000-0000-0000DF040000}"/>
    <cellStyle name="_무창투찰_가오지구(변경1)_사본 - 가오지구(변경1)_사본 - 가오지구(변경1)_가오지구(3~4월사업소)" xfId="850" xr:uid="{00000000-0005-0000-0000-0000E0040000}"/>
    <cellStyle name="_무창투찰_가오지구(변경1)_사본 - 가오지구(변경1)_사본 - 가오지구(변경1)_가오지구(5월사업소)" xfId="851" xr:uid="{00000000-0005-0000-0000-0000E1040000}"/>
    <cellStyle name="_무창투찰_가오지구(변경1)_사본 - 가오지구(변경1)_사본 - 가오지구(변경1)_가오지구(변경5,일보)" xfId="852" xr:uid="{00000000-0005-0000-0000-0000E2040000}"/>
    <cellStyle name="_무창투찰_가오지구(변경1)_사본 - 가오지구(변경1)_사본 - 가오지구(변경1)_감독일지(2)" xfId="853" xr:uid="{00000000-0005-0000-0000-0000E3040000}"/>
    <cellStyle name="_무창투찰_가오지구(변경1)_사본 - 가오지구(변경1)_사본 - 가오지구(변경1)_공사일보" xfId="854" xr:uid="{00000000-0005-0000-0000-0000E4040000}"/>
    <cellStyle name="_무창투찰_가오지구(변경1)_사본 - 가오지구(변경1)_사본 - 가오지구(변경1)_사본 - 가오지구(변경5)" xfId="855" xr:uid="{00000000-0005-0000-0000-0000E5040000}"/>
    <cellStyle name="_무창투찰_가오지구(변경1)_사본 - 가오지구(변경1)_사본 - 가오지구(변경1)_작업일보" xfId="856" xr:uid="{00000000-0005-0000-0000-0000E6040000}"/>
    <cellStyle name="_무창투찰_가오지구(변경1)_사본 - 가오지구(변경1)_사본 - 가오지구(변경1)_작업일보(2)" xfId="857" xr:uid="{00000000-0005-0000-0000-0000E7040000}"/>
    <cellStyle name="_무창투찰_가오지구(변경1)_사본 - 가오지구(변경5)" xfId="858" xr:uid="{00000000-0005-0000-0000-0000E8040000}"/>
    <cellStyle name="_무창투찰_가오지구(변경1)_작업일보" xfId="859" xr:uid="{00000000-0005-0000-0000-0000E9040000}"/>
    <cellStyle name="_무창투찰_가오지구(변경1)_작업일보(2)" xfId="860" xr:uid="{00000000-0005-0000-0000-0000EA040000}"/>
    <cellStyle name="_무창투찰_무촌투찰" xfId="861" xr:uid="{00000000-0005-0000-0000-0000EB040000}"/>
    <cellStyle name="_무창투찰_백제로투찰" xfId="862" xr:uid="{00000000-0005-0000-0000-0000EC040000}"/>
    <cellStyle name="_무창투찰_백제로투찰_가오지구(변경1)" xfId="863" xr:uid="{00000000-0005-0000-0000-0000ED040000}"/>
    <cellStyle name="_무창투찰_백제로투찰_가오지구(변경1)_1회기성" xfId="864" xr:uid="{00000000-0005-0000-0000-0000EE040000}"/>
    <cellStyle name="_무창투찰_백제로투찰_가오지구(변경1)_2회기성" xfId="865" xr:uid="{00000000-0005-0000-0000-0000EF040000}"/>
    <cellStyle name="_무창투찰_백제로투찰_가오지구(변경1)_3회기성" xfId="866" xr:uid="{00000000-0005-0000-0000-0000F0040000}"/>
    <cellStyle name="_무창투찰_백제로투찰_가오지구(변경1)_가오지구(2.25~3.11사업소)" xfId="867" xr:uid="{00000000-0005-0000-0000-0000F1040000}"/>
    <cellStyle name="_무창투찰_백제로투찰_가오지구(변경1)_가오지구(3~4월사업소)" xfId="868" xr:uid="{00000000-0005-0000-0000-0000F2040000}"/>
    <cellStyle name="_무창투찰_백제로투찰_가오지구(변경1)_가오지구(5월사업소)" xfId="869" xr:uid="{00000000-0005-0000-0000-0000F3040000}"/>
    <cellStyle name="_무창투찰_백제로투찰_가오지구(변경1)_가오지구(변경5,일보)" xfId="870" xr:uid="{00000000-0005-0000-0000-0000F4040000}"/>
    <cellStyle name="_무창투찰_백제로투찰_가오지구(변경1)_감독일지(2)" xfId="871" xr:uid="{00000000-0005-0000-0000-0000F5040000}"/>
    <cellStyle name="_무창투찰_백제로투찰_가오지구(변경1)_공사일보" xfId="872" xr:uid="{00000000-0005-0000-0000-0000F6040000}"/>
    <cellStyle name="_무창투찰_백제로투찰_가오지구(변경1)_사본 - 가오지구(변경1)" xfId="873" xr:uid="{00000000-0005-0000-0000-0000F7040000}"/>
    <cellStyle name="_무창투찰_백제로투찰_가오지구(변경1)_사본 - 가오지구(변경1)_사본 - 가오지구(변경1)" xfId="874" xr:uid="{00000000-0005-0000-0000-0000F8040000}"/>
    <cellStyle name="_무창투찰_백제로투찰_가오지구(변경1)_사본 - 가오지구(변경1)_사본 - 가오지구(변경1)_1회기성" xfId="875" xr:uid="{00000000-0005-0000-0000-0000F9040000}"/>
    <cellStyle name="_무창투찰_백제로투찰_가오지구(변경1)_사본 - 가오지구(변경1)_사본 - 가오지구(변경1)_2회기성" xfId="876" xr:uid="{00000000-0005-0000-0000-0000FA040000}"/>
    <cellStyle name="_무창투찰_백제로투찰_가오지구(변경1)_사본 - 가오지구(변경1)_사본 - 가오지구(변경1)_3회기성" xfId="877" xr:uid="{00000000-0005-0000-0000-0000FB040000}"/>
    <cellStyle name="_무창투찰_백제로투찰_가오지구(변경1)_사본 - 가오지구(변경1)_사본 - 가오지구(변경1)_가오지구(2.25~3.11사업소)" xfId="878" xr:uid="{00000000-0005-0000-0000-0000FC040000}"/>
    <cellStyle name="_무창투찰_백제로투찰_가오지구(변경1)_사본 - 가오지구(변경1)_사본 - 가오지구(변경1)_가오지구(3~4월사업소)" xfId="879" xr:uid="{00000000-0005-0000-0000-0000FD040000}"/>
    <cellStyle name="_무창투찰_백제로투찰_가오지구(변경1)_사본 - 가오지구(변경1)_사본 - 가오지구(변경1)_가오지구(5월사업소)" xfId="880" xr:uid="{00000000-0005-0000-0000-0000FE040000}"/>
    <cellStyle name="_무창투찰_백제로투찰_가오지구(변경1)_사본 - 가오지구(변경1)_사본 - 가오지구(변경1)_가오지구(변경5,일보)" xfId="881" xr:uid="{00000000-0005-0000-0000-0000FF040000}"/>
    <cellStyle name="_무창투찰_백제로투찰_가오지구(변경1)_사본 - 가오지구(변경1)_사본 - 가오지구(변경1)_감독일지(2)" xfId="882" xr:uid="{00000000-0005-0000-0000-000000050000}"/>
    <cellStyle name="_무창투찰_백제로투찰_가오지구(변경1)_사본 - 가오지구(변경1)_사본 - 가오지구(변경1)_공사일보" xfId="883" xr:uid="{00000000-0005-0000-0000-000001050000}"/>
    <cellStyle name="_무창투찰_백제로투찰_가오지구(변경1)_사본 - 가오지구(변경1)_사본 - 가오지구(변경1)_사본 - 가오지구(변경5)" xfId="884" xr:uid="{00000000-0005-0000-0000-000002050000}"/>
    <cellStyle name="_무창투찰_백제로투찰_가오지구(변경1)_사본 - 가오지구(변경1)_사본 - 가오지구(변경1)_작업일보" xfId="885" xr:uid="{00000000-0005-0000-0000-000003050000}"/>
    <cellStyle name="_무창투찰_백제로투찰_가오지구(변경1)_사본 - 가오지구(변경1)_사본 - 가오지구(변경1)_작업일보(2)" xfId="886" xr:uid="{00000000-0005-0000-0000-000004050000}"/>
    <cellStyle name="_무창투찰_백제로투찰_가오지구(변경1)_사본 - 가오지구(변경5)" xfId="887" xr:uid="{00000000-0005-0000-0000-000005050000}"/>
    <cellStyle name="_무창투찰_백제로투찰_가오지구(변경1)_작업일보" xfId="888" xr:uid="{00000000-0005-0000-0000-000006050000}"/>
    <cellStyle name="_무창투찰_백제로투찰_가오지구(변경1)_작업일보(2)" xfId="889" xr:uid="{00000000-0005-0000-0000-000007050000}"/>
    <cellStyle name="_무창투찰_백제로투찰_사본 - 가오지구(변경1)" xfId="890" xr:uid="{00000000-0005-0000-0000-000008050000}"/>
    <cellStyle name="_무창투찰_백제로투찰_사본 - 가오지구(변경1)_1회기성" xfId="891" xr:uid="{00000000-0005-0000-0000-000009050000}"/>
    <cellStyle name="_무창투찰_백제로투찰_사본 - 가오지구(변경1)_2회기성" xfId="892" xr:uid="{00000000-0005-0000-0000-00000A050000}"/>
    <cellStyle name="_무창투찰_백제로투찰_사본 - 가오지구(변경1)_3회기성" xfId="893" xr:uid="{00000000-0005-0000-0000-00000B050000}"/>
    <cellStyle name="_무창투찰_백제로투찰_사본 - 가오지구(변경1)_가오지구(2.25~3.11사업소)" xfId="894" xr:uid="{00000000-0005-0000-0000-00000C050000}"/>
    <cellStyle name="_무창투찰_백제로투찰_사본 - 가오지구(변경1)_가오지구(3~4월사업소)" xfId="895" xr:uid="{00000000-0005-0000-0000-00000D050000}"/>
    <cellStyle name="_무창투찰_백제로투찰_사본 - 가오지구(변경1)_가오지구(5월사업소)" xfId="896" xr:uid="{00000000-0005-0000-0000-00000E050000}"/>
    <cellStyle name="_무창투찰_백제로투찰_사본 - 가오지구(변경1)_가오지구(변경5,일보)" xfId="897" xr:uid="{00000000-0005-0000-0000-00000F050000}"/>
    <cellStyle name="_무창투찰_백제로투찰_사본 - 가오지구(변경1)_감독일지(2)" xfId="898" xr:uid="{00000000-0005-0000-0000-000010050000}"/>
    <cellStyle name="_무창투찰_백제로투찰_사본 - 가오지구(변경1)_공사일보" xfId="899" xr:uid="{00000000-0005-0000-0000-000011050000}"/>
    <cellStyle name="_무창투찰_백제로투찰_사본 - 가오지구(변경1)_사본 - 가오지구(변경5)" xfId="900" xr:uid="{00000000-0005-0000-0000-000012050000}"/>
    <cellStyle name="_무창투찰_백제로투찰_사본 - 가오지구(변경1)_작업일보" xfId="901" xr:uid="{00000000-0005-0000-0000-000013050000}"/>
    <cellStyle name="_무창투찰_백제로투찰_사본 - 가오지구(변경1)_작업일보(2)" xfId="902" xr:uid="{00000000-0005-0000-0000-000014050000}"/>
    <cellStyle name="_무창투찰_사본 - 가오지구(변경1)" xfId="903" xr:uid="{00000000-0005-0000-0000-000015050000}"/>
    <cellStyle name="_무창투찰_사본 - 가오지구(변경1)_1회기성" xfId="904" xr:uid="{00000000-0005-0000-0000-000016050000}"/>
    <cellStyle name="_무창투찰_사본 - 가오지구(변경1)_2회기성" xfId="905" xr:uid="{00000000-0005-0000-0000-000017050000}"/>
    <cellStyle name="_무창투찰_사본 - 가오지구(변경1)_3회기성" xfId="906" xr:uid="{00000000-0005-0000-0000-000018050000}"/>
    <cellStyle name="_무창투찰_사본 - 가오지구(변경1)_가오지구(2.25~3.11사업소)" xfId="907" xr:uid="{00000000-0005-0000-0000-000019050000}"/>
    <cellStyle name="_무창투찰_사본 - 가오지구(변경1)_가오지구(3~4월사업소)" xfId="908" xr:uid="{00000000-0005-0000-0000-00001A050000}"/>
    <cellStyle name="_무창투찰_사본 - 가오지구(변경1)_가오지구(5월사업소)" xfId="909" xr:uid="{00000000-0005-0000-0000-00001B050000}"/>
    <cellStyle name="_무창투찰_사본 - 가오지구(변경1)_가오지구(변경5,일보)" xfId="910" xr:uid="{00000000-0005-0000-0000-00001C050000}"/>
    <cellStyle name="_무창투찰_사본 - 가오지구(변경1)_감독일지(2)" xfId="911" xr:uid="{00000000-0005-0000-0000-00001D050000}"/>
    <cellStyle name="_무창투찰_사본 - 가오지구(변경1)_공사일보" xfId="912" xr:uid="{00000000-0005-0000-0000-00001E050000}"/>
    <cellStyle name="_무창투찰_사본 - 가오지구(변경1)_사본 - 가오지구(변경5)" xfId="913" xr:uid="{00000000-0005-0000-0000-00001F050000}"/>
    <cellStyle name="_무창투찰_사본 - 가오지구(변경1)_작업일보" xfId="914" xr:uid="{00000000-0005-0000-0000-000020050000}"/>
    <cellStyle name="_무창투찰_사본 - 가오지구(변경1)_작업일보(2)" xfId="915" xr:uid="{00000000-0005-0000-0000-000021050000}"/>
    <cellStyle name="_무촌투찰" xfId="916" xr:uid="{00000000-0005-0000-0000-000022050000}"/>
    <cellStyle name="_문화콘텐츠닷컴(최종)" xfId="917" xr:uid="{00000000-0005-0000-0000-000023050000}"/>
    <cellStyle name="_방송장치" xfId="918" xr:uid="{00000000-0005-0000-0000-000024050000}"/>
    <cellStyle name="_백제로투찰" xfId="919" xr:uid="{00000000-0005-0000-0000-000025050000}"/>
    <cellStyle name="_백제로투찰_가오지구(변경1)" xfId="920" xr:uid="{00000000-0005-0000-0000-000026050000}"/>
    <cellStyle name="_백제로투찰_가오지구(변경1)_1회기성" xfId="921" xr:uid="{00000000-0005-0000-0000-000027050000}"/>
    <cellStyle name="_백제로투찰_가오지구(변경1)_2회기성" xfId="922" xr:uid="{00000000-0005-0000-0000-000028050000}"/>
    <cellStyle name="_백제로투찰_가오지구(변경1)_3회기성" xfId="923" xr:uid="{00000000-0005-0000-0000-000029050000}"/>
    <cellStyle name="_백제로투찰_가오지구(변경1)_가오지구(2.25~3.11사업소)" xfId="924" xr:uid="{00000000-0005-0000-0000-00002A050000}"/>
    <cellStyle name="_백제로투찰_가오지구(변경1)_가오지구(3~4월사업소)" xfId="925" xr:uid="{00000000-0005-0000-0000-00002B050000}"/>
    <cellStyle name="_백제로투찰_가오지구(변경1)_가오지구(5월사업소)" xfId="926" xr:uid="{00000000-0005-0000-0000-00002C050000}"/>
    <cellStyle name="_백제로투찰_가오지구(변경1)_가오지구(변경5,일보)" xfId="927" xr:uid="{00000000-0005-0000-0000-00002D050000}"/>
    <cellStyle name="_백제로투찰_가오지구(변경1)_감독일지(2)" xfId="928" xr:uid="{00000000-0005-0000-0000-00002E050000}"/>
    <cellStyle name="_백제로투찰_가오지구(변경1)_공사일보" xfId="929" xr:uid="{00000000-0005-0000-0000-00002F050000}"/>
    <cellStyle name="_백제로투찰_가오지구(변경1)_사본 - 가오지구(변경1)" xfId="930" xr:uid="{00000000-0005-0000-0000-000030050000}"/>
    <cellStyle name="_백제로투찰_가오지구(변경1)_사본 - 가오지구(변경1)_사본 - 가오지구(변경1)" xfId="931" xr:uid="{00000000-0005-0000-0000-000031050000}"/>
    <cellStyle name="_백제로투찰_가오지구(변경1)_사본 - 가오지구(변경1)_사본 - 가오지구(변경1)_1회기성" xfId="932" xr:uid="{00000000-0005-0000-0000-000032050000}"/>
    <cellStyle name="_백제로투찰_가오지구(변경1)_사본 - 가오지구(변경1)_사본 - 가오지구(변경1)_2회기성" xfId="933" xr:uid="{00000000-0005-0000-0000-000033050000}"/>
    <cellStyle name="_백제로투찰_가오지구(변경1)_사본 - 가오지구(변경1)_사본 - 가오지구(변경1)_3회기성" xfId="934" xr:uid="{00000000-0005-0000-0000-000034050000}"/>
    <cellStyle name="_백제로투찰_가오지구(변경1)_사본 - 가오지구(변경1)_사본 - 가오지구(변경1)_가오지구(2.25~3.11사업소)" xfId="935" xr:uid="{00000000-0005-0000-0000-000035050000}"/>
    <cellStyle name="_백제로투찰_가오지구(변경1)_사본 - 가오지구(변경1)_사본 - 가오지구(변경1)_가오지구(3~4월사업소)" xfId="936" xr:uid="{00000000-0005-0000-0000-000036050000}"/>
    <cellStyle name="_백제로투찰_가오지구(변경1)_사본 - 가오지구(변경1)_사본 - 가오지구(변경1)_가오지구(5월사업소)" xfId="937" xr:uid="{00000000-0005-0000-0000-000037050000}"/>
    <cellStyle name="_백제로투찰_가오지구(변경1)_사본 - 가오지구(변경1)_사본 - 가오지구(변경1)_가오지구(변경5,일보)" xfId="938" xr:uid="{00000000-0005-0000-0000-000038050000}"/>
    <cellStyle name="_백제로투찰_가오지구(변경1)_사본 - 가오지구(변경1)_사본 - 가오지구(변경1)_감독일지(2)" xfId="939" xr:uid="{00000000-0005-0000-0000-000039050000}"/>
    <cellStyle name="_백제로투찰_가오지구(변경1)_사본 - 가오지구(변경1)_사본 - 가오지구(변경1)_공사일보" xfId="940" xr:uid="{00000000-0005-0000-0000-00003A050000}"/>
    <cellStyle name="_백제로투찰_가오지구(변경1)_사본 - 가오지구(변경1)_사본 - 가오지구(변경1)_사본 - 가오지구(변경5)" xfId="941" xr:uid="{00000000-0005-0000-0000-00003B050000}"/>
    <cellStyle name="_백제로투찰_가오지구(변경1)_사본 - 가오지구(변경1)_사본 - 가오지구(변경1)_작업일보" xfId="942" xr:uid="{00000000-0005-0000-0000-00003C050000}"/>
    <cellStyle name="_백제로투찰_가오지구(변경1)_사본 - 가오지구(변경1)_사본 - 가오지구(변경1)_작업일보(2)" xfId="943" xr:uid="{00000000-0005-0000-0000-00003D050000}"/>
    <cellStyle name="_백제로투찰_가오지구(변경1)_사본 - 가오지구(변경5)" xfId="944" xr:uid="{00000000-0005-0000-0000-00003E050000}"/>
    <cellStyle name="_백제로투찰_가오지구(변경1)_작업일보" xfId="945" xr:uid="{00000000-0005-0000-0000-00003F050000}"/>
    <cellStyle name="_백제로투찰_가오지구(변경1)_작업일보(2)" xfId="946" xr:uid="{00000000-0005-0000-0000-000040050000}"/>
    <cellStyle name="_백제로투찰_사본 - 가오지구(변경1)" xfId="947" xr:uid="{00000000-0005-0000-0000-000041050000}"/>
    <cellStyle name="_백제로투찰_사본 - 가오지구(변경1)_1회기성" xfId="948" xr:uid="{00000000-0005-0000-0000-000042050000}"/>
    <cellStyle name="_백제로투찰_사본 - 가오지구(변경1)_2회기성" xfId="949" xr:uid="{00000000-0005-0000-0000-000043050000}"/>
    <cellStyle name="_백제로투찰_사본 - 가오지구(변경1)_3회기성" xfId="950" xr:uid="{00000000-0005-0000-0000-000044050000}"/>
    <cellStyle name="_백제로투찰_사본 - 가오지구(변경1)_가오지구(2.25~3.11사업소)" xfId="951" xr:uid="{00000000-0005-0000-0000-000045050000}"/>
    <cellStyle name="_백제로투찰_사본 - 가오지구(변경1)_가오지구(3~4월사업소)" xfId="952" xr:uid="{00000000-0005-0000-0000-000046050000}"/>
    <cellStyle name="_백제로투찰_사본 - 가오지구(변경1)_가오지구(5월사업소)" xfId="953" xr:uid="{00000000-0005-0000-0000-000047050000}"/>
    <cellStyle name="_백제로투찰_사본 - 가오지구(변경1)_가오지구(변경5,일보)" xfId="954" xr:uid="{00000000-0005-0000-0000-000048050000}"/>
    <cellStyle name="_백제로투찰_사본 - 가오지구(변경1)_감독일지(2)" xfId="955" xr:uid="{00000000-0005-0000-0000-000049050000}"/>
    <cellStyle name="_백제로투찰_사본 - 가오지구(변경1)_공사일보" xfId="956" xr:uid="{00000000-0005-0000-0000-00004A050000}"/>
    <cellStyle name="_백제로투찰_사본 - 가오지구(변경1)_사본 - 가오지구(변경5)" xfId="957" xr:uid="{00000000-0005-0000-0000-00004B050000}"/>
    <cellStyle name="_백제로투찰_사본 - 가오지구(변경1)_작업일보" xfId="958" xr:uid="{00000000-0005-0000-0000-00004C050000}"/>
    <cellStyle name="_백제로투찰_사본 - 가오지구(변경1)_작업일보(2)" xfId="959" xr:uid="{00000000-0005-0000-0000-00004D050000}"/>
    <cellStyle name="_버스1" xfId="960" xr:uid="{00000000-0005-0000-0000-00004E050000}"/>
    <cellStyle name="_법령정보유관리" xfId="961" xr:uid="{00000000-0005-0000-0000-00004F050000}"/>
    <cellStyle name="_별첨(계획서및실적서양식)" xfId="2901" xr:uid="{00000000-0005-0000-0000-000050050000}"/>
    <cellStyle name="_별첨(계획서및실적서양식)_1" xfId="2902" xr:uid="{00000000-0005-0000-0000-000051050000}"/>
    <cellStyle name="_보고서양식" xfId="962" xr:uid="{00000000-0005-0000-0000-000052050000}"/>
    <cellStyle name="_보고서양식_중1-6치환내역" xfId="963" xr:uid="{00000000-0005-0000-0000-000053050000}"/>
    <cellStyle name="_보고서양식_중1-6치환내역_오수 보호공 내역" xfId="964" xr:uid="{00000000-0005-0000-0000-000054050000}"/>
    <cellStyle name="_보고서양식_중1-6치환내역_중1-6치환내역" xfId="965" xr:uid="{00000000-0005-0000-0000-000055050000}"/>
    <cellStyle name="_보안시스템" xfId="966" xr:uid="{00000000-0005-0000-0000-000056050000}"/>
    <cellStyle name="_보완개발" xfId="967" xr:uid="{00000000-0005-0000-0000-000057050000}"/>
    <cellStyle name="_보훈의료발전방안" xfId="968" xr:uid="{00000000-0005-0000-0000-000058050000}"/>
    <cellStyle name="_비디오복사" xfId="969" xr:uid="{00000000-0005-0000-0000-000059050000}"/>
    <cellStyle name="_사본 - 가오지구(변경1)" xfId="970" xr:uid="{00000000-0005-0000-0000-00005A050000}"/>
    <cellStyle name="_사본 - 가오지구(변경1)_1회기성" xfId="971" xr:uid="{00000000-0005-0000-0000-00005B050000}"/>
    <cellStyle name="_사본 - 가오지구(변경1)_2회기성" xfId="972" xr:uid="{00000000-0005-0000-0000-00005C050000}"/>
    <cellStyle name="_사본 - 가오지구(변경1)_3회기성" xfId="973" xr:uid="{00000000-0005-0000-0000-00005D050000}"/>
    <cellStyle name="_사본 - 가오지구(변경1)_가오지구(2.25~3.11사업소)" xfId="974" xr:uid="{00000000-0005-0000-0000-00005E050000}"/>
    <cellStyle name="_사본 - 가오지구(변경1)_가오지구(3~4월사업소)" xfId="975" xr:uid="{00000000-0005-0000-0000-00005F050000}"/>
    <cellStyle name="_사본 - 가오지구(변경1)_가오지구(5월사업소)" xfId="976" xr:uid="{00000000-0005-0000-0000-000060050000}"/>
    <cellStyle name="_사본 - 가오지구(변경1)_가오지구(변경5,일보)" xfId="977" xr:uid="{00000000-0005-0000-0000-000061050000}"/>
    <cellStyle name="_사본 - 가오지구(변경1)_감독일지(2)" xfId="978" xr:uid="{00000000-0005-0000-0000-000062050000}"/>
    <cellStyle name="_사본 - 가오지구(변경1)_공사일보" xfId="979" xr:uid="{00000000-0005-0000-0000-000063050000}"/>
    <cellStyle name="_사본 - 가오지구(변경1)_사본 - 가오지구(변경5)" xfId="980" xr:uid="{00000000-0005-0000-0000-000064050000}"/>
    <cellStyle name="_사본 - 가오지구(변경1)_작업일보" xfId="981" xr:uid="{00000000-0005-0000-0000-000065050000}"/>
    <cellStyle name="_사본 - 가오지구(변경1)_작업일보(2)" xfId="982" xr:uid="{00000000-0005-0000-0000-000066050000}"/>
    <cellStyle name="_사진대지" xfId="983" xr:uid="{00000000-0005-0000-0000-000067050000}"/>
    <cellStyle name="_산림입지도" xfId="984" xr:uid="{00000000-0005-0000-0000-000068050000}"/>
    <cellStyle name="_산림입지도_감응속도측정기" xfId="985" xr:uid="{00000000-0005-0000-0000-000069050000}"/>
    <cellStyle name="_산림입지도_산지이용구분도" xfId="986" xr:uid="{00000000-0005-0000-0000-00006A050000}"/>
    <cellStyle name="_산림입지도_임업연구정보" xfId="987" xr:uid="{00000000-0005-0000-0000-00006B050000}"/>
    <cellStyle name="_산림입지도_지속가능한산림자원육성계획" xfId="988" xr:uid="{00000000-0005-0000-0000-00006C050000}"/>
    <cellStyle name="_산림입지도_지식관리" xfId="989" xr:uid="{00000000-0005-0000-0000-00006D050000}"/>
    <cellStyle name="_산림입지도_추진내용" xfId="990" xr:uid="{00000000-0005-0000-0000-00006E050000}"/>
    <cellStyle name="_산림청(휴양림)" xfId="991" xr:uid="{00000000-0005-0000-0000-00006F050000}"/>
    <cellStyle name="_산림토양환경" xfId="992" xr:uid="{00000000-0005-0000-0000-000070050000}"/>
    <cellStyle name="_산지이용구분도" xfId="993" xr:uid="{00000000-0005-0000-0000-000071050000}"/>
    <cellStyle name="_서울대학교!" xfId="994" xr:uid="{00000000-0005-0000-0000-000072050000}"/>
    <cellStyle name="_설계변경(쉬트파일및골재)" xfId="995" xr:uid="{00000000-0005-0000-0000-000073050000}"/>
    <cellStyle name="_설계변경(시범단지)" xfId="996" xr:uid="{00000000-0005-0000-0000-000074050000}"/>
    <cellStyle name="_설계변경용 최종(제경비변경)-단가까지변경" xfId="997" xr:uid="{00000000-0005-0000-0000-000075050000}"/>
    <cellStyle name="_세척제" xfId="998" xr:uid="{00000000-0005-0000-0000-000076050000}"/>
    <cellStyle name="_소야지수량" xfId="2903" xr:uid="{00000000-0005-0000-0000-000077050000}"/>
    <cellStyle name="_소프트" xfId="999" xr:uid="{00000000-0005-0000-0000-000078050000}"/>
    <cellStyle name="_속초정수장0108" xfId="1000" xr:uid="{00000000-0005-0000-0000-000079050000}"/>
    <cellStyle name="_속초정수장0108_8공구(부산울산)실행" xfId="1001" xr:uid="{00000000-0005-0000-0000-00007A050000}"/>
    <cellStyle name="_속초정수장0108_8공구(부산울산)실행_부산8투찰" xfId="1002" xr:uid="{00000000-0005-0000-0000-00007B050000}"/>
    <cellStyle name="_속초정수장0108_8공구(부산울산)실행_부산8투찰_부산8투찰" xfId="1003" xr:uid="{00000000-0005-0000-0000-00007C050000}"/>
    <cellStyle name="_속초정수장0108_낙찰이야" xfId="1004" xr:uid="{00000000-0005-0000-0000-00007D050000}"/>
    <cellStyle name="_속초정수장0108_부산4공구투찰" xfId="1005" xr:uid="{00000000-0005-0000-0000-00007E050000}"/>
    <cellStyle name="_속초정수장0108_부산8투찰" xfId="1006" xr:uid="{00000000-0005-0000-0000-00007F050000}"/>
    <cellStyle name="_속초정수장0108_부산-울산" xfId="1007" xr:uid="{00000000-0005-0000-0000-000080050000}"/>
    <cellStyle name="_속초정수장0108_설계예산서" xfId="1008" xr:uid="{00000000-0005-0000-0000-000081050000}"/>
    <cellStyle name="_속초정수장0108_시공계획서" xfId="1009" xr:uid="{00000000-0005-0000-0000-000082050000}"/>
    <cellStyle name="_속초정수장0108_실행작성0126" xfId="1010" xr:uid="{00000000-0005-0000-0000-000083050000}"/>
    <cellStyle name="_속초정수장0108_실행작성1214" xfId="1011" xr:uid="{00000000-0005-0000-0000-000084050000}"/>
    <cellStyle name="_속초정수장0108_옥포3공구1017" xfId="1012" xr:uid="{00000000-0005-0000-0000-000085050000}"/>
    <cellStyle name="_속초정수장0108_진짜시공계획서" xfId="1013" xr:uid="{00000000-0005-0000-0000-000086050000}"/>
    <cellStyle name="_속초정수장0108_하도" xfId="1014" xr:uid="{00000000-0005-0000-0000-000087050000}"/>
    <cellStyle name="_송곡유입수로" xfId="2904" xr:uid="{00000000-0005-0000-0000-000088050000}"/>
    <cellStyle name="_쇼핑백" xfId="1015" xr:uid="{00000000-0005-0000-0000-000089050000}"/>
    <cellStyle name="_수락지수량" xfId="2905" xr:uid="{00000000-0005-0000-0000-00008A050000}"/>
    <cellStyle name="_수량(감독실)" xfId="1016" xr:uid="{00000000-0005-0000-0000-00008B050000}"/>
    <cellStyle name="_수량산출서" xfId="2906" xr:uid="{00000000-0005-0000-0000-00008C050000}"/>
    <cellStyle name="_수량산출서(0722)" xfId="2907" xr:uid="{00000000-0005-0000-0000-00008D050000}"/>
    <cellStyle name="_수집운반원가" xfId="1017" xr:uid="{00000000-0005-0000-0000-00008E050000}"/>
    <cellStyle name="_숭실대학교 걷고싶은 거리 녹화사업" xfId="2908" xr:uid="{00000000-0005-0000-0000-00008F050000}"/>
    <cellStyle name="_시드스프레이-일위대가(2003하반기노임적용)" xfId="2909" xr:uid="{00000000-0005-0000-0000-000090050000}"/>
    <cellStyle name="_시방서" xfId="2910" xr:uid="{00000000-0005-0000-0000-000091050000}"/>
    <cellStyle name="_시방서_감리발주산출내역서(22개월-최종)(1)" xfId="2911" xr:uid="{00000000-0005-0000-0000-000092050000}"/>
    <cellStyle name="_시방서_산출내역서(실내체육관 조정후)" xfId="2912" xr:uid="{00000000-0005-0000-0000-000093050000}"/>
    <cellStyle name="_시방서_산출내역서(책.감)" xfId="2913" xr:uid="{00000000-0005-0000-0000-000094050000}"/>
    <cellStyle name="_시방서_손해배상보험 공제율" xfId="2914" xr:uid="{00000000-0005-0000-0000-000095050000}"/>
    <cellStyle name="_시방서_진주시-안전성평가연구소(진주 환경독선연구센터)" xfId="2915" xr:uid="{00000000-0005-0000-0000-000096050000}"/>
    <cellStyle name="_시방서_평창군" xfId="2916" xr:uid="{00000000-0005-0000-0000-000097050000}"/>
    <cellStyle name="_시험표본재해조사" xfId="1018" xr:uid="{00000000-0005-0000-0000-000098050000}"/>
    <cellStyle name="_시흥시 하수종말(전체분)" xfId="1019" xr:uid="{00000000-0005-0000-0000-000099050000}"/>
    <cellStyle name="_신석용상투찰" xfId="1020" xr:uid="{00000000-0005-0000-0000-00009A050000}"/>
    <cellStyle name="_실태조사" xfId="1021" xr:uid="{00000000-0005-0000-0000-00009B050000}"/>
    <cellStyle name="_실행(갑지)" xfId="1022" xr:uid="{00000000-0005-0000-0000-00009C050000}"/>
    <cellStyle name="_실행내역(1회변경)" xfId="1023" xr:uid="{00000000-0005-0000-0000-00009D050000}"/>
    <cellStyle name="_아카이브구축" xfId="1024" xr:uid="{00000000-0005-0000-0000-00009E050000}"/>
    <cellStyle name="_안내표지류" xfId="1025" xr:uid="{00000000-0005-0000-0000-00009F050000}"/>
    <cellStyle name="_안전보건디비" xfId="1026" xr:uid="{00000000-0005-0000-0000-0000A0050000}"/>
    <cellStyle name="_안전보건활동지원공정표(최종본)-작업구분별" xfId="1027" xr:uid="{00000000-0005-0000-0000-0000A1050000}"/>
    <cellStyle name="_앗싸부산낙찰" xfId="1028" xr:uid="{00000000-0005-0000-0000-0000A2050000}"/>
    <cellStyle name="_야외전시장조성" xfId="1029" xr:uid="{00000000-0005-0000-0000-0000A3050000}"/>
    <cellStyle name="_양식" xfId="2917" xr:uid="{00000000-0005-0000-0000-0000A4050000}"/>
    <cellStyle name="_양식_1" xfId="2918" xr:uid="{00000000-0005-0000-0000-0000A5050000}"/>
    <cellStyle name="_양식_2" xfId="2919" xr:uid="{00000000-0005-0000-0000-0000A6050000}"/>
    <cellStyle name="_염화물살포기" xfId="1030" xr:uid="{00000000-0005-0000-0000-0000A7050000}"/>
    <cellStyle name="_영상(S,W)" xfId="1031" xr:uid="{00000000-0005-0000-0000-0000A8050000}"/>
    <cellStyle name="_영상콘텐츠" xfId="1032" xr:uid="{00000000-0005-0000-0000-0000A9050000}"/>
    <cellStyle name="_예산고가 가시설공" xfId="1033" xr:uid="{00000000-0005-0000-0000-0000AA050000}"/>
    <cellStyle name="_예산고가 가시설공_중1-6치환내역" xfId="1034" xr:uid="{00000000-0005-0000-0000-0000AB050000}"/>
    <cellStyle name="_예산고가 가시설공_중1-6치환내역_오수 보호공 내역" xfId="1035" xr:uid="{00000000-0005-0000-0000-0000AC050000}"/>
    <cellStyle name="_예산고가 가시설공_중1-6치환내역_중1-6치환내역" xfId="1036" xr:uid="{00000000-0005-0000-0000-0000AD050000}"/>
    <cellStyle name="_예산고가 가시설수량" xfId="1037" xr:uid="{00000000-0005-0000-0000-0000AE050000}"/>
    <cellStyle name="_예산고가 가시설수량_중1-6치환내역" xfId="1038" xr:uid="{00000000-0005-0000-0000-0000AF050000}"/>
    <cellStyle name="_예산고가 가시설수량_중1-6치환내역_오수 보호공 내역" xfId="1039" xr:uid="{00000000-0005-0000-0000-0000B0050000}"/>
    <cellStyle name="_예산고가 가시설수량_중1-6치환내역_중1-6치환내역" xfId="1040" xr:uid="{00000000-0005-0000-0000-0000B1050000}"/>
    <cellStyle name="_예산고가 교대 토공" xfId="1041" xr:uid="{00000000-0005-0000-0000-0000B2050000}"/>
    <cellStyle name="_예산고가 교대 토공_0.3차발주설계서" xfId="1042" xr:uid="{00000000-0005-0000-0000-0000B3050000}"/>
    <cellStyle name="_예산고가 교대 토공_0.3차발주설계서_중1-6치환내역" xfId="1043" xr:uid="{00000000-0005-0000-0000-0000B4050000}"/>
    <cellStyle name="_예산고가 교대 토공_0.3차발주설계서_중1-6치환내역_오수 보호공 내역" xfId="1044" xr:uid="{00000000-0005-0000-0000-0000B5050000}"/>
    <cellStyle name="_예산고가 교대 토공_0.3차발주설계서_중1-6치환내역_중1-6치환내역" xfId="1045" xr:uid="{00000000-0005-0000-0000-0000B6050000}"/>
    <cellStyle name="_예산고가 교대 토공_1.설계서(rev-4)" xfId="1046" xr:uid="{00000000-0005-0000-0000-0000B7050000}"/>
    <cellStyle name="_예산고가 교대 토공_1.설계서(rev-5)" xfId="1047" xr:uid="{00000000-0005-0000-0000-0000B8050000}"/>
    <cellStyle name="_예산고가 교대 토공_2002년2차1회 설계서" xfId="1048" xr:uid="{00000000-0005-0000-0000-0000B9050000}"/>
    <cellStyle name="_예산고가 교대 토공_2002년2차1회 설계서_중1-6치환내역" xfId="1049" xr:uid="{00000000-0005-0000-0000-0000BA050000}"/>
    <cellStyle name="_예산고가 교대 토공_2002년2차1회 설계서_중1-6치환내역_오수 보호공 내역" xfId="1050" xr:uid="{00000000-0005-0000-0000-0000BB050000}"/>
    <cellStyle name="_예산고가 교대 토공_2002년2차1회 설계서_중1-6치환내역_중1-6치환내역" xfId="1051" xr:uid="{00000000-0005-0000-0000-0000BC050000}"/>
    <cellStyle name="_예산고가 교대 토공_2차단가" xfId="1052" xr:uid="{00000000-0005-0000-0000-0000BD050000}"/>
    <cellStyle name="_예산고가 교대 토공_3차발주설계서" xfId="1053" xr:uid="{00000000-0005-0000-0000-0000BE050000}"/>
    <cellStyle name="_예산고가 교대 토공_3차발주설계서_중1-6치환내역" xfId="1054" xr:uid="{00000000-0005-0000-0000-0000BF050000}"/>
    <cellStyle name="_예산고가 교대 토공_3차발주설계서_중1-6치환내역_오수 보호공 내역" xfId="1055" xr:uid="{00000000-0005-0000-0000-0000C0050000}"/>
    <cellStyle name="_예산고가 교대 토공_3차발주설계서_중1-6치환내역_중1-6치환내역" xfId="1056" xr:uid="{00000000-0005-0000-0000-0000C1050000}"/>
    <cellStyle name="_예산고가 교대 토공_3차발주설계서_청에서" xfId="1057" xr:uid="{00000000-0005-0000-0000-0000C2050000}"/>
    <cellStyle name="_예산고가 교대 토공_3차발주설계서_청에서_0.3차발주설계서" xfId="1058" xr:uid="{00000000-0005-0000-0000-0000C3050000}"/>
    <cellStyle name="_예산고가 교대 토공_3차발주설계서_청에서_0.3차발주설계서_중1-6치환내역" xfId="1059" xr:uid="{00000000-0005-0000-0000-0000C4050000}"/>
    <cellStyle name="_예산고가 교대 토공_3차발주설계서_청에서_0.3차발주설계서_중1-6치환내역_오수 보호공 내역" xfId="1060" xr:uid="{00000000-0005-0000-0000-0000C5050000}"/>
    <cellStyle name="_예산고가 교대 토공_3차발주설계서_청에서_0.3차발주설계서_중1-6치환내역_중1-6치환내역" xfId="1061" xr:uid="{00000000-0005-0000-0000-0000C6050000}"/>
    <cellStyle name="_예산고가 교대 토공_3차발주설계서_청에서_중1-6치환내역" xfId="1062" xr:uid="{00000000-0005-0000-0000-0000C7050000}"/>
    <cellStyle name="_예산고가 교대 토공_3차발주설계서_청에서_중1-6치환내역_오수 보호공 내역" xfId="1063" xr:uid="{00000000-0005-0000-0000-0000C8050000}"/>
    <cellStyle name="_예산고가 교대 토공_3차발주설계서_청에서_중1-6치환내역_중1-6치환내역" xfId="1064" xr:uid="{00000000-0005-0000-0000-0000C9050000}"/>
    <cellStyle name="_예산고가 교대 토공_ES(화성동탄2)" xfId="1065" xr:uid="{00000000-0005-0000-0000-0000CA050000}"/>
    <cellStyle name="_예산고가 교대 토공_ES(화성동탄2)-1" xfId="1066" xr:uid="{00000000-0005-0000-0000-0000CB050000}"/>
    <cellStyle name="_예산고가 교대 토공_H파일박기" xfId="1067" xr:uid="{00000000-0005-0000-0000-0000CC050000}"/>
    <cellStyle name="_예산고가 교대 토공_가도&amp;흄관" xfId="1068" xr:uid="{00000000-0005-0000-0000-0000CD050000}"/>
    <cellStyle name="_예산고가 교대 토공_가도철거" xfId="1069" xr:uid="{00000000-0005-0000-0000-0000CE050000}"/>
    <cellStyle name="_예산고가 교대 토공_가도철거_중1-6치환내역" xfId="1070" xr:uid="{00000000-0005-0000-0000-0000CF050000}"/>
    <cellStyle name="_예산고가 교대 토공_가도철거_중1-6치환내역_오수 보호공 내역" xfId="1071" xr:uid="{00000000-0005-0000-0000-0000D0050000}"/>
    <cellStyle name="_예산고가 교대 토공_가도철거_중1-6치환내역_중1-6치환내역" xfId="1072" xr:uid="{00000000-0005-0000-0000-0000D1050000}"/>
    <cellStyle name="_예산고가 교대 토공_가배수관" xfId="1073" xr:uid="{00000000-0005-0000-0000-0000D2050000}"/>
    <cellStyle name="_예산고가 교대 토공_공사비비교" xfId="1074" xr:uid="{00000000-0005-0000-0000-0000D3050000}"/>
    <cellStyle name="_예산고가 교대 토공_공사비비교_중1-6치환내역" xfId="1075" xr:uid="{00000000-0005-0000-0000-0000D4050000}"/>
    <cellStyle name="_예산고가 교대 토공_공사비비교_중1-6치환내역_오수 보호공 내역" xfId="1076" xr:uid="{00000000-0005-0000-0000-0000D5050000}"/>
    <cellStyle name="_예산고가 교대 토공_공사비비교_중1-6치환내역_중1-6치환내역" xfId="1077" xr:uid="{00000000-0005-0000-0000-0000D6050000}"/>
    <cellStyle name="_예산고가 교대 토공_기성3차1회" xfId="1078" xr:uid="{00000000-0005-0000-0000-0000D7050000}"/>
    <cellStyle name="_예산고가 교대 토공_기성3차1회_중1-6치환내역" xfId="1079" xr:uid="{00000000-0005-0000-0000-0000D8050000}"/>
    <cellStyle name="_예산고가 교대 토공_기성3차1회_중1-6치환내역_오수 보호공 내역" xfId="1080" xr:uid="{00000000-0005-0000-0000-0000D9050000}"/>
    <cellStyle name="_예산고가 교대 토공_기성3차1회_중1-6치환내역_중1-6치환내역" xfId="1081" xr:uid="{00000000-0005-0000-0000-0000DA050000}"/>
    <cellStyle name="_예산고가 교대 토공_단가비교표(2차)" xfId="1082" xr:uid="{00000000-0005-0000-0000-0000DB050000}"/>
    <cellStyle name="_예산고가 교대 토공_보고서양식" xfId="1083" xr:uid="{00000000-0005-0000-0000-0000DC050000}"/>
    <cellStyle name="_예산고가 교대 토공_보고서양식_중1-6치환내역" xfId="1084" xr:uid="{00000000-0005-0000-0000-0000DD050000}"/>
    <cellStyle name="_예산고가 교대 토공_보고서양식_중1-6치환내역_오수 보호공 내역" xfId="1085" xr:uid="{00000000-0005-0000-0000-0000DE050000}"/>
    <cellStyle name="_예산고가 교대 토공_보고서양식_중1-6치환내역_중1-6치환내역" xfId="1086" xr:uid="{00000000-0005-0000-0000-0000DF050000}"/>
    <cellStyle name="_예산고가 교대 토공_설계서" xfId="1087" xr:uid="{00000000-0005-0000-0000-0000E0050000}"/>
    <cellStyle name="_예산고가 교대 토공_설계서_중1-6치환내역" xfId="1088" xr:uid="{00000000-0005-0000-0000-0000E1050000}"/>
    <cellStyle name="_예산고가 교대 토공_설계서_중1-6치환내역_오수 보호공 내역" xfId="1089" xr:uid="{00000000-0005-0000-0000-0000E2050000}"/>
    <cellStyle name="_예산고가 교대 토공_설계서_중1-6치환내역_중1-6치환내역" xfId="1090" xr:uid="{00000000-0005-0000-0000-0000E3050000}"/>
    <cellStyle name="_예산고가 교대 토공_설계서_청에서" xfId="1091" xr:uid="{00000000-0005-0000-0000-0000E4050000}"/>
    <cellStyle name="_예산고가 교대 토공_설계서_청에서_0.3차발주설계서" xfId="1092" xr:uid="{00000000-0005-0000-0000-0000E5050000}"/>
    <cellStyle name="_예산고가 교대 토공_설계서_청에서_0.3차발주설계서_중1-6치환내역" xfId="1093" xr:uid="{00000000-0005-0000-0000-0000E6050000}"/>
    <cellStyle name="_예산고가 교대 토공_설계서_청에서_0.3차발주설계서_중1-6치환내역_오수 보호공 내역" xfId="1094" xr:uid="{00000000-0005-0000-0000-0000E7050000}"/>
    <cellStyle name="_예산고가 교대 토공_설계서_청에서_0.3차발주설계서_중1-6치환내역_중1-6치환내역" xfId="1095" xr:uid="{00000000-0005-0000-0000-0000E8050000}"/>
    <cellStyle name="_예산고가 교대 토공_설계서_청에서_중1-6치환내역" xfId="1096" xr:uid="{00000000-0005-0000-0000-0000E9050000}"/>
    <cellStyle name="_예산고가 교대 토공_설계서_청에서_중1-6치환내역_오수 보호공 내역" xfId="1097" xr:uid="{00000000-0005-0000-0000-0000EA050000}"/>
    <cellStyle name="_예산고가 교대 토공_설계서_청에서_중1-6치환내역_중1-6치환내역" xfId="1098" xr:uid="{00000000-0005-0000-0000-0000EB050000}"/>
    <cellStyle name="_예산고가 교대 토공_예산고가(p71,73)가시설변경" xfId="1099" xr:uid="{00000000-0005-0000-0000-0000EC050000}"/>
    <cellStyle name="_예산고가 교대 토공_예산고가(p71,73)가시설변경_중1-6치환내역" xfId="1100" xr:uid="{00000000-0005-0000-0000-0000ED050000}"/>
    <cellStyle name="_예산고가 교대 토공_예산고가(p71,73)가시설변경_중1-6치환내역_오수 보호공 내역" xfId="1101" xr:uid="{00000000-0005-0000-0000-0000EE050000}"/>
    <cellStyle name="_예산고가 교대 토공_예산고가(p71,73)가시설변경_중1-6치환내역_중1-6치환내역" xfId="1102" xr:uid="{00000000-0005-0000-0000-0000EF050000}"/>
    <cellStyle name="_예산고가 교대 토공_요약서" xfId="1103" xr:uid="{00000000-0005-0000-0000-0000F0050000}"/>
    <cellStyle name="_예산고가 교대 토공_요약서_중1-6치환내역" xfId="1104" xr:uid="{00000000-0005-0000-0000-0000F1050000}"/>
    <cellStyle name="_예산고가 교대 토공_요약서_중1-6치환내역_오수 보호공 내역" xfId="1105" xr:uid="{00000000-0005-0000-0000-0000F2050000}"/>
    <cellStyle name="_예산고가 교대 토공_요약서_중1-6치환내역_중1-6치환내역" xfId="1106" xr:uid="{00000000-0005-0000-0000-0000F3050000}"/>
    <cellStyle name="_예산고가 교대 토공_중1-6치환내역" xfId="1107" xr:uid="{00000000-0005-0000-0000-0000F4050000}"/>
    <cellStyle name="_예산고가 교대 토공_중1-6치환내역_오수 보호공 내역" xfId="1108" xr:uid="{00000000-0005-0000-0000-0000F5050000}"/>
    <cellStyle name="_예산고가 교대 토공_중1-6치환내역_중1-6치환내역" xfId="1109" xr:uid="{00000000-0005-0000-0000-0000F6050000}"/>
    <cellStyle name="_예산고가 교대 토공_총체1회 설계변경 설계서" xfId="1110" xr:uid="{00000000-0005-0000-0000-0000F7050000}"/>
    <cellStyle name="_예산고가 교대 토공_총체1회 설계변경 설계서_0.3차발주설계서" xfId="1111" xr:uid="{00000000-0005-0000-0000-0000F8050000}"/>
    <cellStyle name="_예산고가 교대 토공_총체1회 설계변경 설계서_0.3차발주설계서_중1-6치환내역" xfId="1112" xr:uid="{00000000-0005-0000-0000-0000F9050000}"/>
    <cellStyle name="_예산고가 교대 토공_총체1회 설계변경 설계서_0.3차발주설계서_중1-6치환내역_오수 보호공 내역" xfId="1113" xr:uid="{00000000-0005-0000-0000-0000FA050000}"/>
    <cellStyle name="_예산고가 교대 토공_총체1회 설계변경 설계서_0.3차발주설계서_중1-6치환내역_중1-6치환내역" xfId="1114" xr:uid="{00000000-0005-0000-0000-0000FB050000}"/>
    <cellStyle name="_예산고가 교대 토공_총체1회 설계변경 설계서_1" xfId="1115" xr:uid="{00000000-0005-0000-0000-0000FC050000}"/>
    <cellStyle name="_예산고가 교대 토공_총체1회 설계변경 설계서_1.설계서(rev-4)" xfId="1116" xr:uid="{00000000-0005-0000-0000-0000FD050000}"/>
    <cellStyle name="_예산고가 교대 토공_총체1회 설계변경 설계서_1.설계서(rev-5)" xfId="1117" xr:uid="{00000000-0005-0000-0000-0000FE050000}"/>
    <cellStyle name="_예산고가 교대 토공_총체1회 설계변경 설계서_1_중1-6치환내역" xfId="1118" xr:uid="{00000000-0005-0000-0000-0000FF050000}"/>
    <cellStyle name="_예산고가 교대 토공_총체1회 설계변경 설계서_1_중1-6치환내역_오수 보호공 내역" xfId="1119" xr:uid="{00000000-0005-0000-0000-000000060000}"/>
    <cellStyle name="_예산고가 교대 토공_총체1회 설계변경 설계서_1_중1-6치환내역_중1-6치환내역" xfId="1120" xr:uid="{00000000-0005-0000-0000-000001060000}"/>
    <cellStyle name="_예산고가 교대 토공_총체1회 설계변경 설계서_3차발주설계서" xfId="1121" xr:uid="{00000000-0005-0000-0000-000002060000}"/>
    <cellStyle name="_예산고가 교대 토공_총체1회 설계변경 설계서_3차발주설계서_중1-6치환내역" xfId="1122" xr:uid="{00000000-0005-0000-0000-000003060000}"/>
    <cellStyle name="_예산고가 교대 토공_총체1회 설계변경 설계서_3차발주설계서_중1-6치환내역_오수 보호공 내역" xfId="1123" xr:uid="{00000000-0005-0000-0000-000004060000}"/>
    <cellStyle name="_예산고가 교대 토공_총체1회 설계변경 설계서_3차발주설계서_중1-6치환내역_중1-6치환내역" xfId="1124" xr:uid="{00000000-0005-0000-0000-000005060000}"/>
    <cellStyle name="_예산고가 교대 토공_총체1회 설계변경 설계서_3차발주설계서_청에서" xfId="1125" xr:uid="{00000000-0005-0000-0000-000006060000}"/>
    <cellStyle name="_예산고가 교대 토공_총체1회 설계변경 설계서_3차발주설계서_청에서_0.3차발주설계서" xfId="1126" xr:uid="{00000000-0005-0000-0000-000007060000}"/>
    <cellStyle name="_예산고가 교대 토공_총체1회 설계변경 설계서_3차발주설계서_청에서_0.3차발주설계서_중1-6치환내역" xfId="1127" xr:uid="{00000000-0005-0000-0000-000008060000}"/>
    <cellStyle name="_예산고가 교대 토공_총체1회 설계변경 설계서_3차발주설계서_청에서_0.3차발주설계서_중1-6치환내역_오수 보호공 내역" xfId="1128" xr:uid="{00000000-0005-0000-0000-000009060000}"/>
    <cellStyle name="_예산고가 교대 토공_총체1회 설계변경 설계서_3차발주설계서_청에서_0.3차발주설계서_중1-6치환내역_중1-6치환내역" xfId="1129" xr:uid="{00000000-0005-0000-0000-00000A060000}"/>
    <cellStyle name="_예산고가 교대 토공_총체1회 설계변경 설계서_3차발주설계서_청에서_중1-6치환내역" xfId="1130" xr:uid="{00000000-0005-0000-0000-00000B060000}"/>
    <cellStyle name="_예산고가 교대 토공_총체1회 설계변경 설계서_3차발주설계서_청에서_중1-6치환내역_오수 보호공 내역" xfId="1131" xr:uid="{00000000-0005-0000-0000-00000C060000}"/>
    <cellStyle name="_예산고가 교대 토공_총체1회 설계변경 설계서_3차발주설계서_청에서_중1-6치환내역_중1-6치환내역" xfId="1132" xr:uid="{00000000-0005-0000-0000-00000D060000}"/>
    <cellStyle name="_예산고가 교대 토공_총체1회 설계변경 설계서_ES(화성동탄2)" xfId="1133" xr:uid="{00000000-0005-0000-0000-00000E060000}"/>
    <cellStyle name="_예산고가 교대 토공_총체1회 설계변경 설계서_ES(화성동탄2)-1" xfId="1134" xr:uid="{00000000-0005-0000-0000-00000F060000}"/>
    <cellStyle name="_예산고가 교대 토공_총체1회 설계변경 설계서_설계서" xfId="1135" xr:uid="{00000000-0005-0000-0000-000010060000}"/>
    <cellStyle name="_예산고가 교대 토공_총체1회 설계변경 설계서_설계서_중1-6치환내역" xfId="1136" xr:uid="{00000000-0005-0000-0000-000011060000}"/>
    <cellStyle name="_예산고가 교대 토공_총체1회 설계변경 설계서_설계서_중1-6치환내역_오수 보호공 내역" xfId="1137" xr:uid="{00000000-0005-0000-0000-000012060000}"/>
    <cellStyle name="_예산고가 교대 토공_총체1회 설계변경 설계서_설계서_중1-6치환내역_중1-6치환내역" xfId="1138" xr:uid="{00000000-0005-0000-0000-000013060000}"/>
    <cellStyle name="_예산고가 교대 토공_총체1회 설계변경 설계서_설계서_청에서" xfId="1139" xr:uid="{00000000-0005-0000-0000-000014060000}"/>
    <cellStyle name="_예산고가 교대 토공_총체1회 설계변경 설계서_설계서_청에서_0.3차발주설계서" xfId="1140" xr:uid="{00000000-0005-0000-0000-000015060000}"/>
    <cellStyle name="_예산고가 교대 토공_총체1회 설계변경 설계서_설계서_청에서_0.3차발주설계서_중1-6치환내역" xfId="1141" xr:uid="{00000000-0005-0000-0000-000016060000}"/>
    <cellStyle name="_예산고가 교대 토공_총체1회 설계변경 설계서_설계서_청에서_0.3차발주설계서_중1-6치환내역_오수 보호공 내역" xfId="1142" xr:uid="{00000000-0005-0000-0000-000017060000}"/>
    <cellStyle name="_예산고가 교대 토공_총체1회 설계변경 설계서_설계서_청에서_0.3차발주설계서_중1-6치환내역_중1-6치환내역" xfId="1143" xr:uid="{00000000-0005-0000-0000-000018060000}"/>
    <cellStyle name="_예산고가 교대 토공_총체1회 설계변경 설계서_설계서_청에서_중1-6치환내역" xfId="1144" xr:uid="{00000000-0005-0000-0000-000019060000}"/>
    <cellStyle name="_예산고가 교대 토공_총체1회 설계변경 설계서_설계서_청에서_중1-6치환내역_오수 보호공 내역" xfId="1145" xr:uid="{00000000-0005-0000-0000-00001A060000}"/>
    <cellStyle name="_예산고가 교대 토공_총체1회 설계변경 설계서_설계서_청에서_중1-6치환내역_중1-6치환내역" xfId="1146" xr:uid="{00000000-0005-0000-0000-00001B060000}"/>
    <cellStyle name="_예산고가 교대 토공_총체1회 설계변경 설계서_요약서" xfId="1147" xr:uid="{00000000-0005-0000-0000-00001C060000}"/>
    <cellStyle name="_예산고가 교대 토공_총체1회 설계변경 설계서_요약서_중1-6치환내역" xfId="1148" xr:uid="{00000000-0005-0000-0000-00001D060000}"/>
    <cellStyle name="_예산고가 교대 토공_총체1회 설계변경 설계서_요약서_중1-6치환내역_오수 보호공 내역" xfId="1149" xr:uid="{00000000-0005-0000-0000-00001E060000}"/>
    <cellStyle name="_예산고가 교대 토공_총체1회 설계변경 설계서_요약서_중1-6치환내역_중1-6치환내역" xfId="1150" xr:uid="{00000000-0005-0000-0000-00001F060000}"/>
    <cellStyle name="_예산고가 교대 토공_총체1회 설계변경 설계서_중1-6치환내역" xfId="1151" xr:uid="{00000000-0005-0000-0000-000020060000}"/>
    <cellStyle name="_예산고가 교대 토공_총체1회 설계변경 설계서_중1-6치환내역_오수 보호공 내역" xfId="1152" xr:uid="{00000000-0005-0000-0000-000021060000}"/>
    <cellStyle name="_예산고가 교대 토공_총체1회 설계변경 설계서_중1-6치환내역_중1-6치환내역" xfId="1153" xr:uid="{00000000-0005-0000-0000-000022060000}"/>
    <cellStyle name="_예산고가 교대 토공_총체1회 설계변경 설계서_총체1회 설계변경 설계서" xfId="1154" xr:uid="{00000000-0005-0000-0000-000023060000}"/>
    <cellStyle name="_예산고가 교대 토공_총체1회 설계변경 설계서_총체1회 설계변경 설계서_0.3차발주설계서" xfId="1155" xr:uid="{00000000-0005-0000-0000-000024060000}"/>
    <cellStyle name="_예산고가 교대 토공_총체1회 설계변경 설계서_총체1회 설계변경 설계서_0.3차발주설계서_중1-6치환내역" xfId="1156" xr:uid="{00000000-0005-0000-0000-000025060000}"/>
    <cellStyle name="_예산고가 교대 토공_총체1회 설계변경 설계서_총체1회 설계변경 설계서_0.3차발주설계서_중1-6치환내역_오수 보호공 내역" xfId="1157" xr:uid="{00000000-0005-0000-0000-000026060000}"/>
    <cellStyle name="_예산고가 교대 토공_총체1회 설계변경 설계서_총체1회 설계변경 설계서_0.3차발주설계서_중1-6치환내역_중1-6치환내역" xfId="1158" xr:uid="{00000000-0005-0000-0000-000027060000}"/>
    <cellStyle name="_예산고가 교대 토공_총체1회 설계변경 설계서_총체1회 설계변경 설계서_1" xfId="1159" xr:uid="{00000000-0005-0000-0000-000028060000}"/>
    <cellStyle name="_예산고가 교대 토공_총체1회 설계변경 설계서_총체1회 설계변경 설계서_1.설계서(rev-4)" xfId="1160" xr:uid="{00000000-0005-0000-0000-000029060000}"/>
    <cellStyle name="_예산고가 교대 토공_총체1회 설계변경 설계서_총체1회 설계변경 설계서_1.설계서(rev-5)" xfId="1161" xr:uid="{00000000-0005-0000-0000-00002A060000}"/>
    <cellStyle name="_예산고가 교대 토공_총체1회 설계변경 설계서_총체1회 설계변경 설계서_1_중1-6치환내역" xfId="1162" xr:uid="{00000000-0005-0000-0000-00002B060000}"/>
    <cellStyle name="_예산고가 교대 토공_총체1회 설계변경 설계서_총체1회 설계변경 설계서_1_중1-6치환내역_오수 보호공 내역" xfId="1163" xr:uid="{00000000-0005-0000-0000-00002C060000}"/>
    <cellStyle name="_예산고가 교대 토공_총체1회 설계변경 설계서_총체1회 설계변경 설계서_1_중1-6치환내역_중1-6치환내역" xfId="1164" xr:uid="{00000000-0005-0000-0000-00002D060000}"/>
    <cellStyle name="_예산고가 교대 토공_총체1회 설계변경 설계서_총체1회 설계변경 설계서_3차발주설계서" xfId="1165" xr:uid="{00000000-0005-0000-0000-00002E060000}"/>
    <cellStyle name="_예산고가 교대 토공_총체1회 설계변경 설계서_총체1회 설계변경 설계서_3차발주설계서_중1-6치환내역" xfId="1166" xr:uid="{00000000-0005-0000-0000-00002F060000}"/>
    <cellStyle name="_예산고가 교대 토공_총체1회 설계변경 설계서_총체1회 설계변경 설계서_3차발주설계서_중1-6치환내역_오수 보호공 내역" xfId="1167" xr:uid="{00000000-0005-0000-0000-000030060000}"/>
    <cellStyle name="_예산고가 교대 토공_총체1회 설계변경 설계서_총체1회 설계변경 설계서_3차발주설계서_중1-6치환내역_중1-6치환내역" xfId="1168" xr:uid="{00000000-0005-0000-0000-000031060000}"/>
    <cellStyle name="_예산고가 교대 토공_총체1회 설계변경 설계서_총체1회 설계변경 설계서_3차발주설계서_청에서" xfId="1169" xr:uid="{00000000-0005-0000-0000-000032060000}"/>
    <cellStyle name="_예산고가 교대 토공_총체1회 설계변경 설계서_총체1회 설계변경 설계서_3차발주설계서_청에서_0.3차발주설계서" xfId="1170" xr:uid="{00000000-0005-0000-0000-000033060000}"/>
    <cellStyle name="_예산고가 교대 토공_총체1회 설계변경 설계서_총체1회 설계변경 설계서_3차발주설계서_청에서_0.3차발주설계서_중1-6치환내역" xfId="1171" xr:uid="{00000000-0005-0000-0000-000034060000}"/>
    <cellStyle name="_예산고가 교대 토공_총체1회 설계변경 설계서_총체1회 설계변경 설계서_3차발주설계서_청에서_0.3차발주설계서_중1-6치환내역_오수 보호공 내역" xfId="1172" xr:uid="{00000000-0005-0000-0000-000035060000}"/>
    <cellStyle name="_예산고가 교대 토공_총체1회 설계변경 설계서_총체1회 설계변경 설계서_3차발주설계서_청에서_0.3차발주설계서_중1-6치환내역_중1-6치환내역" xfId="1173" xr:uid="{00000000-0005-0000-0000-000036060000}"/>
    <cellStyle name="_예산고가 교대 토공_총체1회 설계변경 설계서_총체1회 설계변경 설계서_3차발주설계서_청에서_중1-6치환내역" xfId="1174" xr:uid="{00000000-0005-0000-0000-000037060000}"/>
    <cellStyle name="_예산고가 교대 토공_총체1회 설계변경 설계서_총체1회 설계변경 설계서_3차발주설계서_청에서_중1-6치환내역_오수 보호공 내역" xfId="1175" xr:uid="{00000000-0005-0000-0000-000038060000}"/>
    <cellStyle name="_예산고가 교대 토공_총체1회 설계변경 설계서_총체1회 설계변경 설계서_3차발주설계서_청에서_중1-6치환내역_중1-6치환내역" xfId="1176" xr:uid="{00000000-0005-0000-0000-000039060000}"/>
    <cellStyle name="_예산고가 교대 토공_총체1회 설계변경 설계서_총체1회 설계변경 설계서_ES(화성동탄2)" xfId="1177" xr:uid="{00000000-0005-0000-0000-00003A060000}"/>
    <cellStyle name="_예산고가 교대 토공_총체1회 설계변경 설계서_총체1회 설계변경 설계서_ES(화성동탄2)-1" xfId="1178" xr:uid="{00000000-0005-0000-0000-00003B060000}"/>
    <cellStyle name="_예산고가 교대 토공_총체1회 설계변경 설계서_총체1회 설계변경 설계서_설계서" xfId="1179" xr:uid="{00000000-0005-0000-0000-00003C060000}"/>
    <cellStyle name="_예산고가 교대 토공_총체1회 설계변경 설계서_총체1회 설계변경 설계서_설계서_중1-6치환내역" xfId="1180" xr:uid="{00000000-0005-0000-0000-00003D060000}"/>
    <cellStyle name="_예산고가 교대 토공_총체1회 설계변경 설계서_총체1회 설계변경 설계서_설계서_중1-6치환내역_오수 보호공 내역" xfId="1181" xr:uid="{00000000-0005-0000-0000-00003E060000}"/>
    <cellStyle name="_예산고가 교대 토공_총체1회 설계변경 설계서_총체1회 설계변경 설계서_설계서_중1-6치환내역_중1-6치환내역" xfId="1182" xr:uid="{00000000-0005-0000-0000-00003F060000}"/>
    <cellStyle name="_예산고가 교대 토공_총체1회 설계변경 설계서_총체1회 설계변경 설계서_설계서_청에서" xfId="1183" xr:uid="{00000000-0005-0000-0000-000040060000}"/>
    <cellStyle name="_예산고가 교대 토공_총체1회 설계변경 설계서_총체1회 설계변경 설계서_설계서_청에서_0.3차발주설계서" xfId="1184" xr:uid="{00000000-0005-0000-0000-000041060000}"/>
    <cellStyle name="_예산고가 교대 토공_총체1회 설계변경 설계서_총체1회 설계변경 설계서_설계서_청에서_0.3차발주설계서_중1-6치환내역" xfId="1185" xr:uid="{00000000-0005-0000-0000-000042060000}"/>
    <cellStyle name="_예산고가 교대 토공_총체1회 설계변경 설계서_총체1회 설계변경 설계서_설계서_청에서_0.3차발주설계서_중1-6치환내역_오수 보호공 내역" xfId="1186" xr:uid="{00000000-0005-0000-0000-000043060000}"/>
    <cellStyle name="_예산고가 교대 토공_총체1회 설계변경 설계서_총체1회 설계변경 설계서_설계서_청에서_0.3차발주설계서_중1-6치환내역_중1-6치환내역" xfId="1187" xr:uid="{00000000-0005-0000-0000-000044060000}"/>
    <cellStyle name="_예산고가 교대 토공_총체1회 설계변경 설계서_총체1회 설계변경 설계서_설계서_청에서_중1-6치환내역" xfId="1188" xr:uid="{00000000-0005-0000-0000-000045060000}"/>
    <cellStyle name="_예산고가 교대 토공_총체1회 설계변경 설계서_총체1회 설계변경 설계서_설계서_청에서_중1-6치환내역_오수 보호공 내역" xfId="1189" xr:uid="{00000000-0005-0000-0000-000046060000}"/>
    <cellStyle name="_예산고가 교대 토공_총체1회 설계변경 설계서_총체1회 설계변경 설계서_설계서_청에서_중1-6치환내역_중1-6치환내역" xfId="1190" xr:uid="{00000000-0005-0000-0000-000047060000}"/>
    <cellStyle name="_예산고가 교대 토공_총체1회 설계변경 설계서_총체1회 설계변경 설계서_요약서" xfId="1191" xr:uid="{00000000-0005-0000-0000-000048060000}"/>
    <cellStyle name="_예산고가 교대 토공_총체1회 설계변경 설계서_총체1회 설계변경 설계서_요약서_중1-6치환내역" xfId="1192" xr:uid="{00000000-0005-0000-0000-000049060000}"/>
    <cellStyle name="_예산고가 교대 토공_총체1회 설계변경 설계서_총체1회 설계변경 설계서_요약서_중1-6치환내역_오수 보호공 내역" xfId="1193" xr:uid="{00000000-0005-0000-0000-00004A060000}"/>
    <cellStyle name="_예산고가 교대 토공_총체1회 설계변경 설계서_총체1회 설계변경 설계서_요약서_중1-6치환내역_중1-6치환내역" xfId="1194" xr:uid="{00000000-0005-0000-0000-00004B060000}"/>
    <cellStyle name="_예산고가 교대 토공_총체1회 설계변경 설계서_총체1회 설계변경 설계서_중1-6치환내역" xfId="1195" xr:uid="{00000000-0005-0000-0000-00004C060000}"/>
    <cellStyle name="_예산고가 교대 토공_총체1회 설계변경 설계서_총체1회 설계변경 설계서_중1-6치환내역_오수 보호공 내역" xfId="1196" xr:uid="{00000000-0005-0000-0000-00004D060000}"/>
    <cellStyle name="_예산고가 교대 토공_총체1회 설계변경 설계서_총체1회 설계변경 설계서_중1-6치환내역_중1-6치환내역" xfId="1197" xr:uid="{00000000-0005-0000-0000-00004E060000}"/>
    <cellStyle name="_예산고가 교대 토공_총체1회 설계변경 설계서_총체1회 설계변경 설계서_총체1회 설계변경 설계서" xfId="1198" xr:uid="{00000000-0005-0000-0000-00004F060000}"/>
    <cellStyle name="_예산고가 교대 토공_총체1회 설계변경 설계서_총체1회 설계변경 설계서_총체1회 설계변경 설계서_중1-6치환내역" xfId="1199" xr:uid="{00000000-0005-0000-0000-000050060000}"/>
    <cellStyle name="_예산고가 교대 토공_총체1회 설계변경 설계서_총체1회 설계변경 설계서_총체1회 설계변경 설계서_중1-6치환내역_오수 보호공 내역" xfId="1200" xr:uid="{00000000-0005-0000-0000-000051060000}"/>
    <cellStyle name="_예산고가 교대 토공_총체1회 설계변경 설계서_총체1회 설계변경 설계서_총체1회 설계변경 설계서_중1-6치환내역_중1-6치환내역" xfId="1201" xr:uid="{00000000-0005-0000-0000-000052060000}"/>
    <cellStyle name="_예산고가 터파기변경" xfId="1202" xr:uid="{00000000-0005-0000-0000-000053060000}"/>
    <cellStyle name="_예산고가(p10)가시설변경" xfId="1203" xr:uid="{00000000-0005-0000-0000-000054060000}"/>
    <cellStyle name="_예산고가(p10)가시설변경_2차단가" xfId="1204" xr:uid="{00000000-0005-0000-0000-000055060000}"/>
    <cellStyle name="_예산고가(p10)가시설변경_H파일박기" xfId="1205" xr:uid="{00000000-0005-0000-0000-000056060000}"/>
    <cellStyle name="_예산고가(p10)가시설변경_가도&amp;흄관" xfId="1206" xr:uid="{00000000-0005-0000-0000-000057060000}"/>
    <cellStyle name="_예산고가(p10)가시설변경_가도철거" xfId="1207" xr:uid="{00000000-0005-0000-0000-000058060000}"/>
    <cellStyle name="_예산고가(p10)가시설변경_가도철거_중1-6치환내역" xfId="1208" xr:uid="{00000000-0005-0000-0000-000059060000}"/>
    <cellStyle name="_예산고가(p10)가시설변경_가도철거_중1-6치환내역_오수 보호공 내역" xfId="1209" xr:uid="{00000000-0005-0000-0000-00005A060000}"/>
    <cellStyle name="_예산고가(p10)가시설변경_가도철거_중1-6치환내역_중1-6치환내역" xfId="1210" xr:uid="{00000000-0005-0000-0000-00005B060000}"/>
    <cellStyle name="_예산고가(p10)가시설변경_가배수관" xfId="1211" xr:uid="{00000000-0005-0000-0000-00005C060000}"/>
    <cellStyle name="_예산고가(p10)가시설변경_중1-6치환내역" xfId="1212" xr:uid="{00000000-0005-0000-0000-00005D060000}"/>
    <cellStyle name="_예산고가(p10)가시설변경_중1-6치환내역_오수 보호공 내역" xfId="1213" xr:uid="{00000000-0005-0000-0000-00005E060000}"/>
    <cellStyle name="_예산고가(p10)가시설변경_중1-6치환내역_중1-6치환내역" xfId="1214" xr:uid="{00000000-0005-0000-0000-00005F060000}"/>
    <cellStyle name="_예산고가(p10,71,73)가시설변경" xfId="1215" xr:uid="{00000000-0005-0000-0000-000060060000}"/>
    <cellStyle name="_예산고가(p10,71,73)가시설변경_0.3차발주설계서" xfId="1216" xr:uid="{00000000-0005-0000-0000-000061060000}"/>
    <cellStyle name="_예산고가(p10,71,73)가시설변경_0.3차발주설계서_중1-6치환내역" xfId="1217" xr:uid="{00000000-0005-0000-0000-000062060000}"/>
    <cellStyle name="_예산고가(p10,71,73)가시설변경_0.3차발주설계서_중1-6치환내역_오수 보호공 내역" xfId="1218" xr:uid="{00000000-0005-0000-0000-000063060000}"/>
    <cellStyle name="_예산고가(p10,71,73)가시설변경_0.3차발주설계서_중1-6치환내역_중1-6치환내역" xfId="1219" xr:uid="{00000000-0005-0000-0000-000064060000}"/>
    <cellStyle name="_예산고가(p10,71,73)가시설변경_1.설계서(rev-4)" xfId="1220" xr:uid="{00000000-0005-0000-0000-000065060000}"/>
    <cellStyle name="_예산고가(p10,71,73)가시설변경_1.설계서(rev-5)" xfId="1221" xr:uid="{00000000-0005-0000-0000-000066060000}"/>
    <cellStyle name="_예산고가(p10,71,73)가시설변경_2002년2차1회 설계서" xfId="1222" xr:uid="{00000000-0005-0000-0000-000067060000}"/>
    <cellStyle name="_예산고가(p10,71,73)가시설변경_2002년2차1회 설계서_중1-6치환내역" xfId="1223" xr:uid="{00000000-0005-0000-0000-000068060000}"/>
    <cellStyle name="_예산고가(p10,71,73)가시설변경_2002년2차1회 설계서_중1-6치환내역_오수 보호공 내역" xfId="1224" xr:uid="{00000000-0005-0000-0000-000069060000}"/>
    <cellStyle name="_예산고가(p10,71,73)가시설변경_2002년2차1회 설계서_중1-6치환내역_중1-6치환내역" xfId="1225" xr:uid="{00000000-0005-0000-0000-00006A060000}"/>
    <cellStyle name="_예산고가(p10,71,73)가시설변경_3차발주설계서" xfId="1226" xr:uid="{00000000-0005-0000-0000-00006B060000}"/>
    <cellStyle name="_예산고가(p10,71,73)가시설변경_3차발주설계서_중1-6치환내역" xfId="1227" xr:uid="{00000000-0005-0000-0000-00006C060000}"/>
    <cellStyle name="_예산고가(p10,71,73)가시설변경_3차발주설계서_중1-6치환내역_오수 보호공 내역" xfId="1228" xr:uid="{00000000-0005-0000-0000-00006D060000}"/>
    <cellStyle name="_예산고가(p10,71,73)가시설변경_3차발주설계서_중1-6치환내역_중1-6치환내역" xfId="1229" xr:uid="{00000000-0005-0000-0000-00006E060000}"/>
    <cellStyle name="_예산고가(p10,71,73)가시설변경_3차발주설계서_청에서" xfId="1230" xr:uid="{00000000-0005-0000-0000-00006F060000}"/>
    <cellStyle name="_예산고가(p10,71,73)가시설변경_3차발주설계서_청에서_0.3차발주설계서" xfId="1231" xr:uid="{00000000-0005-0000-0000-000070060000}"/>
    <cellStyle name="_예산고가(p10,71,73)가시설변경_3차발주설계서_청에서_0.3차발주설계서_중1-6치환내역" xfId="1232" xr:uid="{00000000-0005-0000-0000-000071060000}"/>
    <cellStyle name="_예산고가(p10,71,73)가시설변경_3차발주설계서_청에서_0.3차발주설계서_중1-6치환내역_오수 보호공 내역" xfId="1233" xr:uid="{00000000-0005-0000-0000-000072060000}"/>
    <cellStyle name="_예산고가(p10,71,73)가시설변경_3차발주설계서_청에서_0.3차발주설계서_중1-6치환내역_중1-6치환내역" xfId="1234" xr:uid="{00000000-0005-0000-0000-000073060000}"/>
    <cellStyle name="_예산고가(p10,71,73)가시설변경_3차발주설계서_청에서_중1-6치환내역" xfId="1235" xr:uid="{00000000-0005-0000-0000-000074060000}"/>
    <cellStyle name="_예산고가(p10,71,73)가시설변경_3차발주설계서_청에서_중1-6치환내역_오수 보호공 내역" xfId="1236" xr:uid="{00000000-0005-0000-0000-000075060000}"/>
    <cellStyle name="_예산고가(p10,71,73)가시설변경_3차발주설계서_청에서_중1-6치환내역_중1-6치환내역" xfId="1237" xr:uid="{00000000-0005-0000-0000-000076060000}"/>
    <cellStyle name="_예산고가(p10,71,73)가시설변경_ES(화성동탄2)" xfId="1238" xr:uid="{00000000-0005-0000-0000-000077060000}"/>
    <cellStyle name="_예산고가(p10,71,73)가시설변경_ES(화성동탄2)-1" xfId="1239" xr:uid="{00000000-0005-0000-0000-000078060000}"/>
    <cellStyle name="_예산고가(p10,71,73)가시설변경_설계서" xfId="1240" xr:uid="{00000000-0005-0000-0000-000079060000}"/>
    <cellStyle name="_예산고가(p10,71,73)가시설변경_설계서_중1-6치환내역" xfId="1241" xr:uid="{00000000-0005-0000-0000-00007A060000}"/>
    <cellStyle name="_예산고가(p10,71,73)가시설변경_설계서_중1-6치환내역_오수 보호공 내역" xfId="1242" xr:uid="{00000000-0005-0000-0000-00007B060000}"/>
    <cellStyle name="_예산고가(p10,71,73)가시설변경_설계서_중1-6치환내역_중1-6치환내역" xfId="1243" xr:uid="{00000000-0005-0000-0000-00007C060000}"/>
    <cellStyle name="_예산고가(p10,71,73)가시설변경_설계서_청에서" xfId="1244" xr:uid="{00000000-0005-0000-0000-00007D060000}"/>
    <cellStyle name="_예산고가(p10,71,73)가시설변경_설계서_청에서_0.3차발주설계서" xfId="1245" xr:uid="{00000000-0005-0000-0000-00007E060000}"/>
    <cellStyle name="_예산고가(p10,71,73)가시설변경_설계서_청에서_0.3차발주설계서_중1-6치환내역" xfId="1246" xr:uid="{00000000-0005-0000-0000-00007F060000}"/>
    <cellStyle name="_예산고가(p10,71,73)가시설변경_설계서_청에서_0.3차발주설계서_중1-6치환내역_오수 보호공 내역" xfId="1247" xr:uid="{00000000-0005-0000-0000-000080060000}"/>
    <cellStyle name="_예산고가(p10,71,73)가시설변경_설계서_청에서_0.3차발주설계서_중1-6치환내역_중1-6치환내역" xfId="1248" xr:uid="{00000000-0005-0000-0000-000081060000}"/>
    <cellStyle name="_예산고가(p10,71,73)가시설변경_설계서_청에서_중1-6치환내역" xfId="1249" xr:uid="{00000000-0005-0000-0000-000082060000}"/>
    <cellStyle name="_예산고가(p10,71,73)가시설변경_설계서_청에서_중1-6치환내역_오수 보호공 내역" xfId="1250" xr:uid="{00000000-0005-0000-0000-000083060000}"/>
    <cellStyle name="_예산고가(p10,71,73)가시설변경_설계서_청에서_중1-6치환내역_중1-6치환내역" xfId="1251" xr:uid="{00000000-0005-0000-0000-000084060000}"/>
    <cellStyle name="_예산고가(p10,71,73)가시설변경_요약서" xfId="1252" xr:uid="{00000000-0005-0000-0000-000085060000}"/>
    <cellStyle name="_예산고가(p10,71,73)가시설변경_요약서_중1-6치환내역" xfId="1253" xr:uid="{00000000-0005-0000-0000-000086060000}"/>
    <cellStyle name="_예산고가(p10,71,73)가시설변경_요약서_중1-6치환내역_오수 보호공 내역" xfId="1254" xr:uid="{00000000-0005-0000-0000-000087060000}"/>
    <cellStyle name="_예산고가(p10,71,73)가시설변경_요약서_중1-6치환내역_중1-6치환내역" xfId="1255" xr:uid="{00000000-0005-0000-0000-000088060000}"/>
    <cellStyle name="_예산고가(p10,71,73)가시설변경_중1-6치환내역" xfId="1256" xr:uid="{00000000-0005-0000-0000-000089060000}"/>
    <cellStyle name="_예산고가(p10,71,73)가시설변경_중1-6치환내역_오수 보호공 내역" xfId="1257" xr:uid="{00000000-0005-0000-0000-00008A060000}"/>
    <cellStyle name="_예산고가(p10,71,73)가시설변경_중1-6치환내역_중1-6치환내역" xfId="1258" xr:uid="{00000000-0005-0000-0000-00008B060000}"/>
    <cellStyle name="_예산고가(p10,71,73)가시설변경_총체1회 설계변경 설계서" xfId="1259" xr:uid="{00000000-0005-0000-0000-00008C060000}"/>
    <cellStyle name="_예산고가(p10,71,73)가시설변경_총체1회 설계변경 설계서_0.3차발주설계서" xfId="1260" xr:uid="{00000000-0005-0000-0000-00008D060000}"/>
    <cellStyle name="_예산고가(p10,71,73)가시설변경_총체1회 설계변경 설계서_0.3차발주설계서_중1-6치환내역" xfId="1261" xr:uid="{00000000-0005-0000-0000-00008E060000}"/>
    <cellStyle name="_예산고가(p10,71,73)가시설변경_총체1회 설계변경 설계서_0.3차발주설계서_중1-6치환내역_오수 보호공 내역" xfId="1262" xr:uid="{00000000-0005-0000-0000-00008F060000}"/>
    <cellStyle name="_예산고가(p10,71,73)가시설변경_총체1회 설계변경 설계서_0.3차발주설계서_중1-6치환내역_중1-6치환내역" xfId="1263" xr:uid="{00000000-0005-0000-0000-000090060000}"/>
    <cellStyle name="_예산고가(p10,71,73)가시설변경_총체1회 설계변경 설계서_1" xfId="1264" xr:uid="{00000000-0005-0000-0000-000091060000}"/>
    <cellStyle name="_예산고가(p10,71,73)가시설변경_총체1회 설계변경 설계서_1.설계서(rev-4)" xfId="1265" xr:uid="{00000000-0005-0000-0000-000092060000}"/>
    <cellStyle name="_예산고가(p10,71,73)가시설변경_총체1회 설계변경 설계서_1.설계서(rev-5)" xfId="1266" xr:uid="{00000000-0005-0000-0000-000093060000}"/>
    <cellStyle name="_예산고가(p10,71,73)가시설변경_총체1회 설계변경 설계서_1_중1-6치환내역" xfId="1267" xr:uid="{00000000-0005-0000-0000-000094060000}"/>
    <cellStyle name="_예산고가(p10,71,73)가시설변경_총체1회 설계변경 설계서_1_중1-6치환내역_오수 보호공 내역" xfId="1268" xr:uid="{00000000-0005-0000-0000-000095060000}"/>
    <cellStyle name="_예산고가(p10,71,73)가시설변경_총체1회 설계변경 설계서_1_중1-6치환내역_중1-6치환내역" xfId="1269" xr:uid="{00000000-0005-0000-0000-000096060000}"/>
    <cellStyle name="_예산고가(p10,71,73)가시설변경_총체1회 설계변경 설계서_3차발주설계서" xfId="1270" xr:uid="{00000000-0005-0000-0000-000097060000}"/>
    <cellStyle name="_예산고가(p10,71,73)가시설변경_총체1회 설계변경 설계서_3차발주설계서_중1-6치환내역" xfId="1271" xr:uid="{00000000-0005-0000-0000-000098060000}"/>
    <cellStyle name="_예산고가(p10,71,73)가시설변경_총체1회 설계변경 설계서_3차발주설계서_중1-6치환내역_오수 보호공 내역" xfId="1272" xr:uid="{00000000-0005-0000-0000-000099060000}"/>
    <cellStyle name="_예산고가(p10,71,73)가시설변경_총체1회 설계변경 설계서_3차발주설계서_중1-6치환내역_중1-6치환내역" xfId="1273" xr:uid="{00000000-0005-0000-0000-00009A060000}"/>
    <cellStyle name="_예산고가(p10,71,73)가시설변경_총체1회 설계변경 설계서_3차발주설계서_청에서" xfId="1274" xr:uid="{00000000-0005-0000-0000-00009B060000}"/>
    <cellStyle name="_예산고가(p10,71,73)가시설변경_총체1회 설계변경 설계서_3차발주설계서_청에서_0.3차발주설계서" xfId="1275" xr:uid="{00000000-0005-0000-0000-00009C060000}"/>
    <cellStyle name="_예산고가(p10,71,73)가시설변경_총체1회 설계변경 설계서_3차발주설계서_청에서_0.3차발주설계서_중1-6치환내역" xfId="1276" xr:uid="{00000000-0005-0000-0000-00009D060000}"/>
    <cellStyle name="_예산고가(p10,71,73)가시설변경_총체1회 설계변경 설계서_3차발주설계서_청에서_0.3차발주설계서_중1-6치환내역_오수 보호공 내역" xfId="1277" xr:uid="{00000000-0005-0000-0000-00009E060000}"/>
    <cellStyle name="_예산고가(p10,71,73)가시설변경_총체1회 설계변경 설계서_3차발주설계서_청에서_0.3차발주설계서_중1-6치환내역_중1-6치환내역" xfId="1278" xr:uid="{00000000-0005-0000-0000-00009F060000}"/>
    <cellStyle name="_예산고가(p10,71,73)가시설변경_총체1회 설계변경 설계서_3차발주설계서_청에서_중1-6치환내역" xfId="1279" xr:uid="{00000000-0005-0000-0000-0000A0060000}"/>
    <cellStyle name="_예산고가(p10,71,73)가시설변경_총체1회 설계변경 설계서_3차발주설계서_청에서_중1-6치환내역_오수 보호공 내역" xfId="1280" xr:uid="{00000000-0005-0000-0000-0000A1060000}"/>
    <cellStyle name="_예산고가(p10,71,73)가시설변경_총체1회 설계변경 설계서_3차발주설계서_청에서_중1-6치환내역_중1-6치환내역" xfId="1281" xr:uid="{00000000-0005-0000-0000-0000A2060000}"/>
    <cellStyle name="_예산고가(p10,71,73)가시설변경_총체1회 설계변경 설계서_ES(화성동탄2)" xfId="1282" xr:uid="{00000000-0005-0000-0000-0000A3060000}"/>
    <cellStyle name="_예산고가(p10,71,73)가시설변경_총체1회 설계변경 설계서_ES(화성동탄2)-1" xfId="1283" xr:uid="{00000000-0005-0000-0000-0000A4060000}"/>
    <cellStyle name="_예산고가(p10,71,73)가시설변경_총체1회 설계변경 설계서_설계서" xfId="1284" xr:uid="{00000000-0005-0000-0000-0000A5060000}"/>
    <cellStyle name="_예산고가(p10,71,73)가시설변경_총체1회 설계변경 설계서_설계서_중1-6치환내역" xfId="1285" xr:uid="{00000000-0005-0000-0000-0000A6060000}"/>
    <cellStyle name="_예산고가(p10,71,73)가시설변경_총체1회 설계변경 설계서_설계서_중1-6치환내역_오수 보호공 내역" xfId="1286" xr:uid="{00000000-0005-0000-0000-0000A7060000}"/>
    <cellStyle name="_예산고가(p10,71,73)가시설변경_총체1회 설계변경 설계서_설계서_중1-6치환내역_중1-6치환내역" xfId="1287" xr:uid="{00000000-0005-0000-0000-0000A8060000}"/>
    <cellStyle name="_예산고가(p10,71,73)가시설변경_총체1회 설계변경 설계서_설계서_청에서" xfId="1288" xr:uid="{00000000-0005-0000-0000-0000A9060000}"/>
    <cellStyle name="_예산고가(p10,71,73)가시설변경_총체1회 설계변경 설계서_설계서_청에서_0.3차발주설계서" xfId="1289" xr:uid="{00000000-0005-0000-0000-0000AA060000}"/>
    <cellStyle name="_예산고가(p10,71,73)가시설변경_총체1회 설계변경 설계서_설계서_청에서_0.3차발주설계서_중1-6치환내역" xfId="1290" xr:uid="{00000000-0005-0000-0000-0000AB060000}"/>
    <cellStyle name="_예산고가(p10,71,73)가시설변경_총체1회 설계변경 설계서_설계서_청에서_0.3차발주설계서_중1-6치환내역_오수 보호공 내역" xfId="1291" xr:uid="{00000000-0005-0000-0000-0000AC060000}"/>
    <cellStyle name="_예산고가(p10,71,73)가시설변경_총체1회 설계변경 설계서_설계서_청에서_0.3차발주설계서_중1-6치환내역_중1-6치환내역" xfId="1292" xr:uid="{00000000-0005-0000-0000-0000AD060000}"/>
    <cellStyle name="_예산고가(p10,71,73)가시설변경_총체1회 설계변경 설계서_설계서_청에서_중1-6치환내역" xfId="1293" xr:uid="{00000000-0005-0000-0000-0000AE060000}"/>
    <cellStyle name="_예산고가(p10,71,73)가시설변경_총체1회 설계변경 설계서_설계서_청에서_중1-6치환내역_오수 보호공 내역" xfId="1294" xr:uid="{00000000-0005-0000-0000-0000AF060000}"/>
    <cellStyle name="_예산고가(p10,71,73)가시설변경_총체1회 설계변경 설계서_설계서_청에서_중1-6치환내역_중1-6치환내역" xfId="1295" xr:uid="{00000000-0005-0000-0000-0000B0060000}"/>
    <cellStyle name="_예산고가(p10,71,73)가시설변경_총체1회 설계변경 설계서_요약서" xfId="1296" xr:uid="{00000000-0005-0000-0000-0000B1060000}"/>
    <cellStyle name="_예산고가(p10,71,73)가시설변경_총체1회 설계변경 설계서_요약서_중1-6치환내역" xfId="1297" xr:uid="{00000000-0005-0000-0000-0000B2060000}"/>
    <cellStyle name="_예산고가(p10,71,73)가시설변경_총체1회 설계변경 설계서_요약서_중1-6치환내역_오수 보호공 내역" xfId="1298" xr:uid="{00000000-0005-0000-0000-0000B3060000}"/>
    <cellStyle name="_예산고가(p10,71,73)가시설변경_총체1회 설계변경 설계서_요약서_중1-6치환내역_중1-6치환내역" xfId="1299" xr:uid="{00000000-0005-0000-0000-0000B4060000}"/>
    <cellStyle name="_예산고가(p10,71,73)가시설변경_총체1회 설계변경 설계서_중1-6치환내역" xfId="1300" xr:uid="{00000000-0005-0000-0000-0000B5060000}"/>
    <cellStyle name="_예산고가(p10,71,73)가시설변경_총체1회 설계변경 설계서_중1-6치환내역_오수 보호공 내역" xfId="1301" xr:uid="{00000000-0005-0000-0000-0000B6060000}"/>
    <cellStyle name="_예산고가(p10,71,73)가시설변경_총체1회 설계변경 설계서_중1-6치환내역_중1-6치환내역" xfId="1302" xr:uid="{00000000-0005-0000-0000-0000B7060000}"/>
    <cellStyle name="_예산고가(p10,71,73)가시설변경_총체1회 설계변경 설계서_총체1회 설계변경 설계서" xfId="1303" xr:uid="{00000000-0005-0000-0000-0000B8060000}"/>
    <cellStyle name="_예산고가(p10,71,73)가시설변경_총체1회 설계변경 설계서_총체1회 설계변경 설계서_0.3차발주설계서" xfId="1304" xr:uid="{00000000-0005-0000-0000-0000B9060000}"/>
    <cellStyle name="_예산고가(p10,71,73)가시설변경_총체1회 설계변경 설계서_총체1회 설계변경 설계서_0.3차발주설계서_중1-6치환내역" xfId="1305" xr:uid="{00000000-0005-0000-0000-0000BA060000}"/>
    <cellStyle name="_예산고가(p10,71,73)가시설변경_총체1회 설계변경 설계서_총체1회 설계변경 설계서_0.3차발주설계서_중1-6치환내역_오수 보호공 내역" xfId="1306" xr:uid="{00000000-0005-0000-0000-0000BB060000}"/>
    <cellStyle name="_예산고가(p10,71,73)가시설변경_총체1회 설계변경 설계서_총체1회 설계변경 설계서_0.3차발주설계서_중1-6치환내역_중1-6치환내역" xfId="1307" xr:uid="{00000000-0005-0000-0000-0000BC060000}"/>
    <cellStyle name="_예산고가(p10,71,73)가시설변경_총체1회 설계변경 설계서_총체1회 설계변경 설계서_1" xfId="1308" xr:uid="{00000000-0005-0000-0000-0000BD060000}"/>
    <cellStyle name="_예산고가(p10,71,73)가시설변경_총체1회 설계변경 설계서_총체1회 설계변경 설계서_1.설계서(rev-4)" xfId="1309" xr:uid="{00000000-0005-0000-0000-0000BE060000}"/>
    <cellStyle name="_예산고가(p10,71,73)가시설변경_총체1회 설계변경 설계서_총체1회 설계변경 설계서_1.설계서(rev-5)" xfId="1310" xr:uid="{00000000-0005-0000-0000-0000BF060000}"/>
    <cellStyle name="_예산고가(p10,71,73)가시설변경_총체1회 설계변경 설계서_총체1회 설계변경 설계서_1_중1-6치환내역" xfId="1311" xr:uid="{00000000-0005-0000-0000-0000C0060000}"/>
    <cellStyle name="_예산고가(p10,71,73)가시설변경_총체1회 설계변경 설계서_총체1회 설계변경 설계서_1_중1-6치환내역_오수 보호공 내역" xfId="1312" xr:uid="{00000000-0005-0000-0000-0000C1060000}"/>
    <cellStyle name="_예산고가(p10,71,73)가시설변경_총체1회 설계변경 설계서_총체1회 설계변경 설계서_1_중1-6치환내역_중1-6치환내역" xfId="1313" xr:uid="{00000000-0005-0000-0000-0000C2060000}"/>
    <cellStyle name="_예산고가(p10,71,73)가시설변경_총체1회 설계변경 설계서_총체1회 설계변경 설계서_3차발주설계서" xfId="1314" xr:uid="{00000000-0005-0000-0000-0000C3060000}"/>
    <cellStyle name="_예산고가(p10,71,73)가시설변경_총체1회 설계변경 설계서_총체1회 설계변경 설계서_3차발주설계서_중1-6치환내역" xfId="1315" xr:uid="{00000000-0005-0000-0000-0000C4060000}"/>
    <cellStyle name="_예산고가(p10,71,73)가시설변경_총체1회 설계변경 설계서_총체1회 설계변경 설계서_3차발주설계서_중1-6치환내역_오수 보호공 내역" xfId="1316" xr:uid="{00000000-0005-0000-0000-0000C5060000}"/>
    <cellStyle name="_예산고가(p10,71,73)가시설변경_총체1회 설계변경 설계서_총체1회 설계변경 설계서_3차발주설계서_중1-6치환내역_중1-6치환내역" xfId="1317" xr:uid="{00000000-0005-0000-0000-0000C6060000}"/>
    <cellStyle name="_예산고가(p10,71,73)가시설변경_총체1회 설계변경 설계서_총체1회 설계변경 설계서_3차발주설계서_청에서" xfId="1318" xr:uid="{00000000-0005-0000-0000-0000C7060000}"/>
    <cellStyle name="_예산고가(p10,71,73)가시설변경_총체1회 설계변경 설계서_총체1회 설계변경 설계서_3차발주설계서_청에서_0.3차발주설계서" xfId="1319" xr:uid="{00000000-0005-0000-0000-0000C8060000}"/>
    <cellStyle name="_예산고가(p10,71,73)가시설변경_총체1회 설계변경 설계서_총체1회 설계변경 설계서_3차발주설계서_청에서_0.3차발주설계서_중1-6치환내역" xfId="1320" xr:uid="{00000000-0005-0000-0000-0000C9060000}"/>
    <cellStyle name="_예산고가(p10,71,73)가시설변경_총체1회 설계변경 설계서_총체1회 설계변경 설계서_3차발주설계서_청에서_0.3차발주설계서_중1-6치환내역_오수 보호공 내역" xfId="1321" xr:uid="{00000000-0005-0000-0000-0000CA060000}"/>
    <cellStyle name="_예산고가(p10,71,73)가시설변경_총체1회 설계변경 설계서_총체1회 설계변경 설계서_3차발주설계서_청에서_0.3차발주설계서_중1-6치환내역_중1-6치환내역" xfId="1322" xr:uid="{00000000-0005-0000-0000-0000CB060000}"/>
    <cellStyle name="_예산고가(p10,71,73)가시설변경_총체1회 설계변경 설계서_총체1회 설계변경 설계서_3차발주설계서_청에서_중1-6치환내역" xfId="1323" xr:uid="{00000000-0005-0000-0000-0000CC060000}"/>
    <cellStyle name="_예산고가(p10,71,73)가시설변경_총체1회 설계변경 설계서_총체1회 설계변경 설계서_3차발주설계서_청에서_중1-6치환내역_오수 보호공 내역" xfId="1324" xr:uid="{00000000-0005-0000-0000-0000CD060000}"/>
    <cellStyle name="_예산고가(p10,71,73)가시설변경_총체1회 설계변경 설계서_총체1회 설계변경 설계서_3차발주설계서_청에서_중1-6치환내역_중1-6치환내역" xfId="1325" xr:uid="{00000000-0005-0000-0000-0000CE060000}"/>
    <cellStyle name="_예산고가(p10,71,73)가시설변경_총체1회 설계변경 설계서_총체1회 설계변경 설계서_ES(화성동탄2)" xfId="1326" xr:uid="{00000000-0005-0000-0000-0000CF060000}"/>
    <cellStyle name="_예산고가(p10,71,73)가시설변경_총체1회 설계변경 설계서_총체1회 설계변경 설계서_ES(화성동탄2)-1" xfId="1327" xr:uid="{00000000-0005-0000-0000-0000D0060000}"/>
    <cellStyle name="_예산고가(p10,71,73)가시설변경_총체1회 설계변경 설계서_총체1회 설계변경 설계서_설계서" xfId="1328" xr:uid="{00000000-0005-0000-0000-0000D1060000}"/>
    <cellStyle name="_예산고가(p10,71,73)가시설변경_총체1회 설계변경 설계서_총체1회 설계변경 설계서_설계서_중1-6치환내역" xfId="1329" xr:uid="{00000000-0005-0000-0000-0000D2060000}"/>
    <cellStyle name="_예산고가(p10,71,73)가시설변경_총체1회 설계변경 설계서_총체1회 설계변경 설계서_설계서_중1-6치환내역_오수 보호공 내역" xfId="1330" xr:uid="{00000000-0005-0000-0000-0000D3060000}"/>
    <cellStyle name="_예산고가(p10,71,73)가시설변경_총체1회 설계변경 설계서_총체1회 설계변경 설계서_설계서_중1-6치환내역_중1-6치환내역" xfId="1331" xr:uid="{00000000-0005-0000-0000-0000D4060000}"/>
    <cellStyle name="_예산고가(p10,71,73)가시설변경_총체1회 설계변경 설계서_총체1회 설계변경 설계서_설계서_청에서" xfId="1332" xr:uid="{00000000-0005-0000-0000-0000D5060000}"/>
    <cellStyle name="_예산고가(p10,71,73)가시설변경_총체1회 설계변경 설계서_총체1회 설계변경 설계서_설계서_청에서_0.3차발주설계서" xfId="1333" xr:uid="{00000000-0005-0000-0000-0000D6060000}"/>
    <cellStyle name="_예산고가(p10,71,73)가시설변경_총체1회 설계변경 설계서_총체1회 설계변경 설계서_설계서_청에서_0.3차발주설계서_중1-6치환내역" xfId="1334" xr:uid="{00000000-0005-0000-0000-0000D7060000}"/>
    <cellStyle name="_예산고가(p10,71,73)가시설변경_총체1회 설계변경 설계서_총체1회 설계변경 설계서_설계서_청에서_0.3차발주설계서_중1-6치환내역_오수 보호공 내역" xfId="1335" xr:uid="{00000000-0005-0000-0000-0000D8060000}"/>
    <cellStyle name="_예산고가(p10,71,73)가시설변경_총체1회 설계변경 설계서_총체1회 설계변경 설계서_설계서_청에서_0.3차발주설계서_중1-6치환내역_중1-6치환내역" xfId="1336" xr:uid="{00000000-0005-0000-0000-0000D9060000}"/>
    <cellStyle name="_예산고가(p10,71,73)가시설변경_총체1회 설계변경 설계서_총체1회 설계변경 설계서_설계서_청에서_중1-6치환내역" xfId="1337" xr:uid="{00000000-0005-0000-0000-0000DA060000}"/>
    <cellStyle name="_예산고가(p10,71,73)가시설변경_총체1회 설계변경 설계서_총체1회 설계변경 설계서_설계서_청에서_중1-6치환내역_오수 보호공 내역" xfId="1338" xr:uid="{00000000-0005-0000-0000-0000DB060000}"/>
    <cellStyle name="_예산고가(p10,71,73)가시설변경_총체1회 설계변경 설계서_총체1회 설계변경 설계서_설계서_청에서_중1-6치환내역_중1-6치환내역" xfId="1339" xr:uid="{00000000-0005-0000-0000-0000DC060000}"/>
    <cellStyle name="_예산고가(p10,71,73)가시설변경_총체1회 설계변경 설계서_총체1회 설계변경 설계서_요약서" xfId="1340" xr:uid="{00000000-0005-0000-0000-0000DD060000}"/>
    <cellStyle name="_예산고가(p10,71,73)가시설변경_총체1회 설계변경 설계서_총체1회 설계변경 설계서_요약서_중1-6치환내역" xfId="1341" xr:uid="{00000000-0005-0000-0000-0000DE060000}"/>
    <cellStyle name="_예산고가(p10,71,73)가시설변경_총체1회 설계변경 설계서_총체1회 설계변경 설계서_요약서_중1-6치환내역_오수 보호공 내역" xfId="1342" xr:uid="{00000000-0005-0000-0000-0000DF060000}"/>
    <cellStyle name="_예산고가(p10,71,73)가시설변경_총체1회 설계변경 설계서_총체1회 설계변경 설계서_요약서_중1-6치환내역_중1-6치환내역" xfId="1343" xr:uid="{00000000-0005-0000-0000-0000E0060000}"/>
    <cellStyle name="_예산고가(p10,71,73)가시설변경_총체1회 설계변경 설계서_총체1회 설계변경 설계서_중1-6치환내역" xfId="1344" xr:uid="{00000000-0005-0000-0000-0000E1060000}"/>
    <cellStyle name="_예산고가(p10,71,73)가시설변경_총체1회 설계변경 설계서_총체1회 설계변경 설계서_중1-6치환내역_오수 보호공 내역" xfId="1345" xr:uid="{00000000-0005-0000-0000-0000E2060000}"/>
    <cellStyle name="_예산고가(p10,71,73)가시설변경_총체1회 설계변경 설계서_총체1회 설계변경 설계서_중1-6치환내역_중1-6치환내역" xfId="1346" xr:uid="{00000000-0005-0000-0000-0000E3060000}"/>
    <cellStyle name="_예산고가(p10,71,73)가시설변경_총체1회 설계변경 설계서_총체1회 설계변경 설계서_총체1회 설계변경 설계서" xfId="1347" xr:uid="{00000000-0005-0000-0000-0000E4060000}"/>
    <cellStyle name="_예산고가(p10,71,73)가시설변경_총체1회 설계변경 설계서_총체1회 설계변경 설계서_총체1회 설계변경 설계서_중1-6치환내역" xfId="1348" xr:uid="{00000000-0005-0000-0000-0000E5060000}"/>
    <cellStyle name="_예산고가(p10,71,73)가시설변경_총체1회 설계변경 설계서_총체1회 설계변경 설계서_총체1회 설계변경 설계서_중1-6치환내역_오수 보호공 내역" xfId="1349" xr:uid="{00000000-0005-0000-0000-0000E6060000}"/>
    <cellStyle name="_예산고가(p10,71,73)가시설변경_총체1회 설계변경 설계서_총체1회 설계변경 설계서_총체1회 설계변경 설계서_중1-6치환내역_중1-6치환내역" xfId="1350" xr:uid="{00000000-0005-0000-0000-0000E7060000}"/>
    <cellStyle name="_예산고가(p71,73)가시설변경" xfId="1351" xr:uid="{00000000-0005-0000-0000-0000E8060000}"/>
    <cellStyle name="_예산고가(p71,73)가시설변경_중1-6치환내역" xfId="1352" xr:uid="{00000000-0005-0000-0000-0000E9060000}"/>
    <cellStyle name="_예산고가(p71,73)가시설변경_중1-6치환내역_오수 보호공 내역" xfId="1353" xr:uid="{00000000-0005-0000-0000-0000EA060000}"/>
    <cellStyle name="_예산고가(p71,73)가시설변경_중1-6치환내역_중1-6치환내역" xfId="1354" xr:uid="{00000000-0005-0000-0000-0000EB060000}"/>
    <cellStyle name="_예산고가가시설" xfId="1355" xr:uid="{00000000-0005-0000-0000-0000EC060000}"/>
    <cellStyle name="_예산고가가시설_중1-6치환내역" xfId="1356" xr:uid="{00000000-0005-0000-0000-0000ED060000}"/>
    <cellStyle name="_예산고가가시설_중1-6치환내역_오수 보호공 내역" xfId="1357" xr:uid="{00000000-0005-0000-0000-0000EE060000}"/>
    <cellStyle name="_예산고가가시설_중1-6치환내역_중1-6치환내역" xfId="1358" xr:uid="{00000000-0005-0000-0000-0000EF060000}"/>
    <cellStyle name="_예산고가교각토공" xfId="1359" xr:uid="{00000000-0005-0000-0000-0000F0060000}"/>
    <cellStyle name="_예산고가교각토공_중1-6치환내역" xfId="1360" xr:uid="{00000000-0005-0000-0000-0000F1060000}"/>
    <cellStyle name="_예산고가교각토공_중1-6치환내역_오수 보호공 내역" xfId="1361" xr:uid="{00000000-0005-0000-0000-0000F2060000}"/>
    <cellStyle name="_예산고가교각토공_중1-6치환내역_중1-6치환내역" xfId="1362" xr:uid="{00000000-0005-0000-0000-0000F3060000}"/>
    <cellStyle name="_예산정보관리" xfId="1363" xr:uid="{00000000-0005-0000-0000-0000F4060000}"/>
    <cellStyle name="_오수 보호공 내역" xfId="1364" xr:uid="{00000000-0005-0000-0000-0000F5060000}"/>
    <cellStyle name="_오수관부설공사비자료(3공구)(최종)" xfId="1365" xr:uid="{00000000-0005-0000-0000-0000F6060000}"/>
    <cellStyle name="_원가계산(위탁설비)" xfId="1366" xr:uid="{00000000-0005-0000-0000-0000F7060000}"/>
    <cellStyle name="_원지소제수량산출(발주분)" xfId="2920" xr:uid="{00000000-0005-0000-0000-0000F8060000}"/>
    <cellStyle name="_월명양수장수량" xfId="2921" xr:uid="{00000000-0005-0000-0000-0000F9060000}"/>
    <cellStyle name="_웹진" xfId="1367" xr:uid="{00000000-0005-0000-0000-0000FA060000}"/>
    <cellStyle name="_유첨3(서식)" xfId="2922" xr:uid="{00000000-0005-0000-0000-0000FB060000}"/>
    <cellStyle name="_유첨3(서식)_1" xfId="2923" xr:uid="{00000000-0005-0000-0000-0000FC060000}"/>
    <cellStyle name="_이산가족" xfId="1368" xr:uid="{00000000-0005-0000-0000-0000FD060000}"/>
    <cellStyle name="_이양능주1실행(현장송부)" xfId="1369" xr:uid="{00000000-0005-0000-0000-0000FE060000}"/>
    <cellStyle name="_이전비" xfId="1370" xr:uid="{00000000-0005-0000-0000-0000FF060000}"/>
    <cellStyle name="_이행각서" xfId="1371" xr:uid="{00000000-0005-0000-0000-000000070000}"/>
    <cellStyle name="_인력지원" xfId="1372" xr:uid="{00000000-0005-0000-0000-000001070000}"/>
    <cellStyle name="_인원계획표 " xfId="1373" xr:uid="{00000000-0005-0000-0000-000002070000}"/>
    <cellStyle name="_인원계획표 _8공구(부산울산)실행" xfId="1374" xr:uid="{00000000-0005-0000-0000-000003070000}"/>
    <cellStyle name="_인원계획표 _8공구(부산울산)실행_부산8투찰" xfId="1375" xr:uid="{00000000-0005-0000-0000-000004070000}"/>
    <cellStyle name="_인원계획표 _8공구(부산울산)실행_부산8투찰_부산8투찰" xfId="1376" xr:uid="{00000000-0005-0000-0000-000005070000}"/>
    <cellStyle name="_인원계획표 _거제U-2(3차)" xfId="1377" xr:uid="{00000000-0005-0000-0000-000006070000}"/>
    <cellStyle name="_인원계획표 _거제U-2(3차)_거제U-2(3차)" xfId="1378" xr:uid="{00000000-0005-0000-0000-000007070000}"/>
    <cellStyle name="_인원계획표 _거제U-2(3차)_거제U-2(3차)_신석용상투찰" xfId="1379" xr:uid="{00000000-0005-0000-0000-000008070000}"/>
    <cellStyle name="_인원계획표 _거제U-2(3차)_신석용상투찰" xfId="1380" xr:uid="{00000000-0005-0000-0000-000009070000}"/>
    <cellStyle name="_인원계획표 _낙찰이야" xfId="1381" xr:uid="{00000000-0005-0000-0000-00000A070000}"/>
    <cellStyle name="_인원계획표 _부산4공구투찰" xfId="1382" xr:uid="{00000000-0005-0000-0000-00000B070000}"/>
    <cellStyle name="_인원계획표 _부산8투찰" xfId="1383" xr:uid="{00000000-0005-0000-0000-00000C070000}"/>
    <cellStyle name="_인원계획표 _부산-울산" xfId="1384" xr:uid="{00000000-0005-0000-0000-00000D070000}"/>
    <cellStyle name="_인원계획표 _설계예산서" xfId="1385" xr:uid="{00000000-0005-0000-0000-00000E070000}"/>
    <cellStyle name="_인원계획표 _시공계획서" xfId="1386" xr:uid="{00000000-0005-0000-0000-00000F070000}"/>
    <cellStyle name="_인원계획표 _신석용상투찰" xfId="1387" xr:uid="{00000000-0005-0000-0000-000010070000}"/>
    <cellStyle name="_인원계획표 _실행작성0126" xfId="1388" xr:uid="{00000000-0005-0000-0000-000011070000}"/>
    <cellStyle name="_인원계획표 _실행작성1214" xfId="1389" xr:uid="{00000000-0005-0000-0000-000012070000}"/>
    <cellStyle name="_인원계획표 _옥포3공구1017" xfId="1390" xr:uid="{00000000-0005-0000-0000-000013070000}"/>
    <cellStyle name="_인원계획표 _이행각서" xfId="1391" xr:uid="{00000000-0005-0000-0000-000014070000}"/>
    <cellStyle name="_인원계획표 _적격 " xfId="1392" xr:uid="{00000000-0005-0000-0000-000015070000}"/>
    <cellStyle name="_인원계획표 _진월 공내역서" xfId="1393" xr:uid="{00000000-0005-0000-0000-000016070000}"/>
    <cellStyle name="_인원계획표 _진월 공내역서_8공구(부산울산)실행" xfId="1394" xr:uid="{00000000-0005-0000-0000-000017070000}"/>
    <cellStyle name="_인원계획표 _진월 공내역서_8공구(부산울산)실행_부산8투찰" xfId="1395" xr:uid="{00000000-0005-0000-0000-000018070000}"/>
    <cellStyle name="_인원계획표 _진월 공내역서_8공구(부산울산)실행_부산8투찰_부산8투찰" xfId="1396" xr:uid="{00000000-0005-0000-0000-000019070000}"/>
    <cellStyle name="_인원계획표 _진월 공내역서_낙찰이야" xfId="1397" xr:uid="{00000000-0005-0000-0000-00001A070000}"/>
    <cellStyle name="_인원계획표 _진월 공내역서_부산4공구투찰" xfId="1398" xr:uid="{00000000-0005-0000-0000-00001B070000}"/>
    <cellStyle name="_인원계획표 _진월 공내역서_부산8투찰" xfId="1399" xr:uid="{00000000-0005-0000-0000-00001C070000}"/>
    <cellStyle name="_인원계획표 _진월 공내역서_부산-울산" xfId="1400" xr:uid="{00000000-0005-0000-0000-00001D070000}"/>
    <cellStyle name="_인원계획표 _진월 공내역서_설계예산서" xfId="1401" xr:uid="{00000000-0005-0000-0000-00001E070000}"/>
    <cellStyle name="_인원계획표 _진월 공내역서_시공계획서" xfId="1402" xr:uid="{00000000-0005-0000-0000-00001F070000}"/>
    <cellStyle name="_인원계획표 _진월 공내역서_신석용상투찰" xfId="1403" xr:uid="{00000000-0005-0000-0000-000020070000}"/>
    <cellStyle name="_인원계획표 _진월 공내역서_실행작성0126" xfId="1404" xr:uid="{00000000-0005-0000-0000-000021070000}"/>
    <cellStyle name="_인원계획표 _진월 공내역서_실행작성1214" xfId="1405" xr:uid="{00000000-0005-0000-0000-000022070000}"/>
    <cellStyle name="_인원계획표 _진월 공내역서_옥포3공구1017" xfId="1406" xr:uid="{00000000-0005-0000-0000-000023070000}"/>
    <cellStyle name="_인원계획표 _진월 공내역서_진짜시공계획서" xfId="1407" xr:uid="{00000000-0005-0000-0000-000024070000}"/>
    <cellStyle name="_인원계획표 _진월 공내역서_하도" xfId="1408" xr:uid="{00000000-0005-0000-0000-000025070000}"/>
    <cellStyle name="_인원계획표 _진짜시공계획서" xfId="1409" xr:uid="{00000000-0005-0000-0000-000026070000}"/>
    <cellStyle name="_인원계획표 _포기각서" xfId="1410" xr:uid="{00000000-0005-0000-0000-000027070000}"/>
    <cellStyle name="_인원계획표 _하도" xfId="1411" xr:uid="{00000000-0005-0000-0000-000028070000}"/>
    <cellStyle name="_인원계획표 _현설양식" xfId="1412" xr:uid="{00000000-0005-0000-0000-000029070000}"/>
    <cellStyle name="_인원계획표 _현장설명" xfId="1413" xr:uid="{00000000-0005-0000-0000-00002A070000}"/>
    <cellStyle name="_인원변동현황" xfId="1414" xr:uid="{00000000-0005-0000-0000-00002B070000}"/>
    <cellStyle name="_인조잔디조성(안)" xfId="2924" xr:uid="{00000000-0005-0000-0000-00002C070000}"/>
    <cellStyle name="_인조잔디조성(안)_감리발주산출내역서(22개월-최종)(1)" xfId="2925" xr:uid="{00000000-0005-0000-0000-00002D070000}"/>
    <cellStyle name="_인조잔디조성(안)_산출내역서(실내체육관 조정후)" xfId="2926" xr:uid="{00000000-0005-0000-0000-00002E070000}"/>
    <cellStyle name="_인조잔디조성(안)_산출내역서(책.감)" xfId="2927" xr:uid="{00000000-0005-0000-0000-00002F070000}"/>
    <cellStyle name="_인조잔디조성(안)_손해배상보험 공제율" xfId="2928" xr:uid="{00000000-0005-0000-0000-000030070000}"/>
    <cellStyle name="_인조잔디조성(안)_진주시-안전성평가연구소(진주 환경독선연구센터)" xfId="2929" xr:uid="{00000000-0005-0000-0000-000031070000}"/>
    <cellStyle name="_인조잔디조성(안)_평창군" xfId="2930" xr:uid="{00000000-0005-0000-0000-000032070000}"/>
    <cellStyle name="_임업연구정보" xfId="1415" xr:uid="{00000000-0005-0000-0000-000033070000}"/>
    <cellStyle name="_입찰표지 " xfId="1416" xr:uid="{00000000-0005-0000-0000-000034070000}"/>
    <cellStyle name="_입찰표지 _8공구(부산울산)실행" xfId="1417" xr:uid="{00000000-0005-0000-0000-000035070000}"/>
    <cellStyle name="_입찰표지 _8공구(부산울산)실행_부산8투찰" xfId="1418" xr:uid="{00000000-0005-0000-0000-000036070000}"/>
    <cellStyle name="_입찰표지 _8공구(부산울산)실행_부산8투찰_부산8투찰" xfId="1419" xr:uid="{00000000-0005-0000-0000-000037070000}"/>
    <cellStyle name="_입찰표지 _거제U-2(3차)" xfId="1420" xr:uid="{00000000-0005-0000-0000-000038070000}"/>
    <cellStyle name="_입찰표지 _거제U-2(3차)_거제U-2(3차)" xfId="1421" xr:uid="{00000000-0005-0000-0000-000039070000}"/>
    <cellStyle name="_입찰표지 _거제U-2(3차)_거제U-2(3차)_신석용상투찰" xfId="1422" xr:uid="{00000000-0005-0000-0000-00003A070000}"/>
    <cellStyle name="_입찰표지 _거제U-2(3차)_신석용상투찰" xfId="1423" xr:uid="{00000000-0005-0000-0000-00003B070000}"/>
    <cellStyle name="_입찰표지 _낙찰이야" xfId="1424" xr:uid="{00000000-0005-0000-0000-00003C070000}"/>
    <cellStyle name="_입찰표지 _부산4공구투찰" xfId="1425" xr:uid="{00000000-0005-0000-0000-00003D070000}"/>
    <cellStyle name="_입찰표지 _부산8투찰" xfId="1426" xr:uid="{00000000-0005-0000-0000-00003E070000}"/>
    <cellStyle name="_입찰표지 _부산-울산" xfId="1427" xr:uid="{00000000-0005-0000-0000-00003F070000}"/>
    <cellStyle name="_입찰표지 _설계예산서" xfId="1428" xr:uid="{00000000-0005-0000-0000-000040070000}"/>
    <cellStyle name="_입찰표지 _시공계획서" xfId="1429" xr:uid="{00000000-0005-0000-0000-000041070000}"/>
    <cellStyle name="_입찰표지 _신석용상투찰" xfId="1430" xr:uid="{00000000-0005-0000-0000-000042070000}"/>
    <cellStyle name="_입찰표지 _실행작성0126" xfId="1431" xr:uid="{00000000-0005-0000-0000-000043070000}"/>
    <cellStyle name="_입찰표지 _실행작성1214" xfId="1432" xr:uid="{00000000-0005-0000-0000-000044070000}"/>
    <cellStyle name="_입찰표지 _옥포3공구1017" xfId="1433" xr:uid="{00000000-0005-0000-0000-000045070000}"/>
    <cellStyle name="_입찰표지 _이행각서" xfId="1434" xr:uid="{00000000-0005-0000-0000-000046070000}"/>
    <cellStyle name="_입찰표지 _진월 공내역서" xfId="1435" xr:uid="{00000000-0005-0000-0000-000047070000}"/>
    <cellStyle name="_입찰표지 _진월 공내역서_8공구(부산울산)실행" xfId="1436" xr:uid="{00000000-0005-0000-0000-000048070000}"/>
    <cellStyle name="_입찰표지 _진월 공내역서_8공구(부산울산)실행_부산8투찰" xfId="1437" xr:uid="{00000000-0005-0000-0000-000049070000}"/>
    <cellStyle name="_입찰표지 _진월 공내역서_8공구(부산울산)실행_부산8투찰_부산8투찰" xfId="1438" xr:uid="{00000000-0005-0000-0000-00004A070000}"/>
    <cellStyle name="_입찰표지 _진월 공내역서_낙찰이야" xfId="1439" xr:uid="{00000000-0005-0000-0000-00004B070000}"/>
    <cellStyle name="_입찰표지 _진월 공내역서_부산4공구투찰" xfId="1440" xr:uid="{00000000-0005-0000-0000-00004C070000}"/>
    <cellStyle name="_입찰표지 _진월 공내역서_부산8투찰" xfId="1441" xr:uid="{00000000-0005-0000-0000-00004D070000}"/>
    <cellStyle name="_입찰표지 _진월 공내역서_부산-울산" xfId="1442" xr:uid="{00000000-0005-0000-0000-00004E070000}"/>
    <cellStyle name="_입찰표지 _진월 공내역서_설계예산서" xfId="1443" xr:uid="{00000000-0005-0000-0000-00004F070000}"/>
    <cellStyle name="_입찰표지 _진월 공내역서_시공계획서" xfId="1444" xr:uid="{00000000-0005-0000-0000-000050070000}"/>
    <cellStyle name="_입찰표지 _진월 공내역서_신석용상투찰" xfId="1445" xr:uid="{00000000-0005-0000-0000-000051070000}"/>
    <cellStyle name="_입찰표지 _진월 공내역서_실행작성0126" xfId="1446" xr:uid="{00000000-0005-0000-0000-000052070000}"/>
    <cellStyle name="_입찰표지 _진월 공내역서_실행작성1214" xfId="1447" xr:uid="{00000000-0005-0000-0000-000053070000}"/>
    <cellStyle name="_입찰표지 _진월 공내역서_옥포3공구1017" xfId="1448" xr:uid="{00000000-0005-0000-0000-000054070000}"/>
    <cellStyle name="_입찰표지 _진월 공내역서_진짜시공계획서" xfId="1449" xr:uid="{00000000-0005-0000-0000-000055070000}"/>
    <cellStyle name="_입찰표지 _진월 공내역서_하도" xfId="1450" xr:uid="{00000000-0005-0000-0000-000056070000}"/>
    <cellStyle name="_입찰표지 _진짜시공계획서" xfId="1451" xr:uid="{00000000-0005-0000-0000-000057070000}"/>
    <cellStyle name="_입찰표지 _포기각서" xfId="1452" xr:uid="{00000000-0005-0000-0000-000058070000}"/>
    <cellStyle name="_입찰표지 _하도" xfId="1453" xr:uid="{00000000-0005-0000-0000-000059070000}"/>
    <cellStyle name="_입찰표지 _현설양식" xfId="1454" xr:uid="{00000000-0005-0000-0000-00005A070000}"/>
    <cellStyle name="_입찰표지 _현장설명" xfId="1455" xr:uid="{00000000-0005-0000-0000-00005B070000}"/>
    <cellStyle name="_자금수지(9월) " xfId="1456" xr:uid="{00000000-0005-0000-0000-00005C070000}"/>
    <cellStyle name="_자금수지(9월) _M당단가" xfId="1457" xr:uid="{00000000-0005-0000-0000-00005D070000}"/>
    <cellStyle name="_자금수지(9월) _분담" xfId="1458" xr:uid="{00000000-0005-0000-0000-00005E070000}"/>
    <cellStyle name="_자금수지(9월) _시공회의6-7NEW" xfId="1459" xr:uid="{00000000-0005-0000-0000-00005F070000}"/>
    <cellStyle name="_자금수지(9월) _인수인계서" xfId="1460" xr:uid="{00000000-0005-0000-0000-000060070000}"/>
    <cellStyle name="_자재청구서(방음방진망)" xfId="1461" xr:uid="{00000000-0005-0000-0000-000061070000}"/>
    <cellStyle name="_잔디구장모래부설" xfId="2931" xr:uid="{00000000-0005-0000-0000-000062070000}"/>
    <cellStyle name="_잔여공사예정공정표-2002826" xfId="1462" xr:uid="{00000000-0005-0000-0000-000063070000}"/>
    <cellStyle name="_장애인홈피구축" xfId="1463" xr:uid="{00000000-0005-0000-0000-000064070000}"/>
    <cellStyle name="_재해조사" xfId="1464" xr:uid="{00000000-0005-0000-0000-000065070000}"/>
    <cellStyle name="_적격 " xfId="1465" xr:uid="{00000000-0005-0000-0000-000066070000}"/>
    <cellStyle name="_적격 _집행갑지 " xfId="1466" xr:uid="{00000000-0005-0000-0000-000067070000}"/>
    <cellStyle name="_적격(화산) " xfId="1467" xr:uid="{00000000-0005-0000-0000-000068070000}"/>
    <cellStyle name="_적격(화산) _8공구(부산울산)실행" xfId="1468" xr:uid="{00000000-0005-0000-0000-000069070000}"/>
    <cellStyle name="_적격(화산) _8공구(부산울산)실행_부산8투찰" xfId="1469" xr:uid="{00000000-0005-0000-0000-00006A070000}"/>
    <cellStyle name="_적격(화산) _8공구(부산울산)실행_부산8투찰_부산8투찰" xfId="1470" xr:uid="{00000000-0005-0000-0000-00006B070000}"/>
    <cellStyle name="_적격(화산) _거제U-2(3차)" xfId="1471" xr:uid="{00000000-0005-0000-0000-00006C070000}"/>
    <cellStyle name="_적격(화산) _거제U-2(3차)_거제U-2(3차)" xfId="1472" xr:uid="{00000000-0005-0000-0000-00006D070000}"/>
    <cellStyle name="_적격(화산) _거제U-2(3차)_거제U-2(3차)_신석용상투찰" xfId="1473" xr:uid="{00000000-0005-0000-0000-00006E070000}"/>
    <cellStyle name="_적격(화산) _거제U-2(3차)_신석용상투찰" xfId="1474" xr:uid="{00000000-0005-0000-0000-00006F070000}"/>
    <cellStyle name="_적격(화산) _낙찰이야" xfId="1475" xr:uid="{00000000-0005-0000-0000-000070070000}"/>
    <cellStyle name="_적격(화산) _부산4공구투찰" xfId="1476" xr:uid="{00000000-0005-0000-0000-000071070000}"/>
    <cellStyle name="_적격(화산) _부산8투찰" xfId="1477" xr:uid="{00000000-0005-0000-0000-000072070000}"/>
    <cellStyle name="_적격(화산) _부산-울산" xfId="1478" xr:uid="{00000000-0005-0000-0000-000073070000}"/>
    <cellStyle name="_적격(화산) _설계예산서" xfId="1479" xr:uid="{00000000-0005-0000-0000-000074070000}"/>
    <cellStyle name="_적격(화산) _시공계획서" xfId="1480" xr:uid="{00000000-0005-0000-0000-000075070000}"/>
    <cellStyle name="_적격(화산) _신석용상투찰" xfId="1481" xr:uid="{00000000-0005-0000-0000-000076070000}"/>
    <cellStyle name="_적격(화산) _실행작성0126" xfId="1482" xr:uid="{00000000-0005-0000-0000-000077070000}"/>
    <cellStyle name="_적격(화산) _실행작성1214" xfId="1483" xr:uid="{00000000-0005-0000-0000-000078070000}"/>
    <cellStyle name="_적격(화산) _옥포3공구1017" xfId="1484" xr:uid="{00000000-0005-0000-0000-000079070000}"/>
    <cellStyle name="_적격(화산) _이행각서" xfId="1485" xr:uid="{00000000-0005-0000-0000-00007A070000}"/>
    <cellStyle name="_적격(화산) _진월 공내역서" xfId="1486" xr:uid="{00000000-0005-0000-0000-00007B070000}"/>
    <cellStyle name="_적격(화산) _진월 공내역서_8공구(부산울산)실행" xfId="1487" xr:uid="{00000000-0005-0000-0000-00007C070000}"/>
    <cellStyle name="_적격(화산) _진월 공내역서_8공구(부산울산)실행_부산8투찰" xfId="1488" xr:uid="{00000000-0005-0000-0000-00007D070000}"/>
    <cellStyle name="_적격(화산) _진월 공내역서_8공구(부산울산)실행_부산8투찰_부산8투찰" xfId="1489" xr:uid="{00000000-0005-0000-0000-00007E070000}"/>
    <cellStyle name="_적격(화산) _진월 공내역서_낙찰이야" xfId="1490" xr:uid="{00000000-0005-0000-0000-00007F070000}"/>
    <cellStyle name="_적격(화산) _진월 공내역서_부산4공구투찰" xfId="1491" xr:uid="{00000000-0005-0000-0000-000080070000}"/>
    <cellStyle name="_적격(화산) _진월 공내역서_부산8투찰" xfId="1492" xr:uid="{00000000-0005-0000-0000-000081070000}"/>
    <cellStyle name="_적격(화산) _진월 공내역서_부산-울산" xfId="1493" xr:uid="{00000000-0005-0000-0000-000082070000}"/>
    <cellStyle name="_적격(화산) _진월 공내역서_설계예산서" xfId="1494" xr:uid="{00000000-0005-0000-0000-000083070000}"/>
    <cellStyle name="_적격(화산) _진월 공내역서_시공계획서" xfId="1495" xr:uid="{00000000-0005-0000-0000-000084070000}"/>
    <cellStyle name="_적격(화산) _진월 공내역서_신석용상투찰" xfId="1496" xr:uid="{00000000-0005-0000-0000-000085070000}"/>
    <cellStyle name="_적격(화산) _진월 공내역서_실행작성0126" xfId="1497" xr:uid="{00000000-0005-0000-0000-000086070000}"/>
    <cellStyle name="_적격(화산) _진월 공내역서_실행작성1214" xfId="1498" xr:uid="{00000000-0005-0000-0000-000087070000}"/>
    <cellStyle name="_적격(화산) _진월 공내역서_옥포3공구1017" xfId="1499" xr:uid="{00000000-0005-0000-0000-000088070000}"/>
    <cellStyle name="_적격(화산) _진월 공내역서_진짜시공계획서" xfId="1500" xr:uid="{00000000-0005-0000-0000-000089070000}"/>
    <cellStyle name="_적격(화산) _진월 공내역서_하도" xfId="1501" xr:uid="{00000000-0005-0000-0000-00008A070000}"/>
    <cellStyle name="_적격(화산) _진짜시공계획서" xfId="1502" xr:uid="{00000000-0005-0000-0000-00008B070000}"/>
    <cellStyle name="_적격(화산) _포기각서" xfId="1503" xr:uid="{00000000-0005-0000-0000-00008C070000}"/>
    <cellStyle name="_적격(화산) _하도" xfId="1504" xr:uid="{00000000-0005-0000-0000-00008D070000}"/>
    <cellStyle name="_적격(화산) _현설양식" xfId="1505" xr:uid="{00000000-0005-0000-0000-00008E070000}"/>
    <cellStyle name="_적격(화산) _현장설명" xfId="1506" xr:uid="{00000000-0005-0000-0000-00008F070000}"/>
    <cellStyle name="_적지적수" xfId="1507" xr:uid="{00000000-0005-0000-0000-000090070000}"/>
    <cellStyle name="_전산보완개발" xfId="1508" xr:uid="{00000000-0005-0000-0000-000091070000}"/>
    <cellStyle name="_전용선구간" xfId="1509" xr:uid="{00000000-0005-0000-0000-000092070000}"/>
    <cellStyle name="_정보이용시스템" xfId="1510" xr:uid="{00000000-0005-0000-0000-000093070000}"/>
    <cellStyle name="_조직도" xfId="1511" xr:uid="{00000000-0005-0000-0000-000094070000}"/>
    <cellStyle name="_종합개선대책" xfId="1512" xr:uid="{00000000-0005-0000-0000-000095070000}"/>
    <cellStyle name="_종합평가용역" xfId="1513" xr:uid="{00000000-0005-0000-0000-000096070000}"/>
    <cellStyle name="_중앙고속도로8공구" xfId="1514" xr:uid="{00000000-0005-0000-0000-000097070000}"/>
    <cellStyle name="_지속가능한산림자원육성계획" xfId="1515" xr:uid="{00000000-0005-0000-0000-000098070000}"/>
    <cellStyle name="_지식정보DB" xfId="1516" xr:uid="{00000000-0005-0000-0000-000099070000}"/>
    <cellStyle name="_지원센타" xfId="1517" xr:uid="{00000000-0005-0000-0000-00009A070000}"/>
    <cellStyle name="_지정과제1분기실적(확정990408)" xfId="2932" xr:uid="{00000000-0005-0000-0000-00009B070000}"/>
    <cellStyle name="_지정과제1분기실적(확정990408)_1" xfId="2933" xr:uid="{00000000-0005-0000-0000-00009C070000}"/>
    <cellStyle name="_지정과제2차심의list" xfId="2934" xr:uid="{00000000-0005-0000-0000-00009D070000}"/>
    <cellStyle name="_지정과제2차심의list_1" xfId="2935" xr:uid="{00000000-0005-0000-0000-00009E070000}"/>
    <cellStyle name="_지정과제2차심의list_2" xfId="2936" xr:uid="{00000000-0005-0000-0000-00009F070000}"/>
    <cellStyle name="_지정과제2차심의결과" xfId="2937" xr:uid="{00000000-0005-0000-0000-0000A0070000}"/>
    <cellStyle name="_지정과제2차심의결과(금액조정후최종)" xfId="2938" xr:uid="{00000000-0005-0000-0000-0000A1070000}"/>
    <cellStyle name="_지정과제2차심의결과(금액조정후최종)_1" xfId="2939" xr:uid="{00000000-0005-0000-0000-0000A2070000}"/>
    <cellStyle name="_지정과제2차심의결과(금액조정후최종)_1_경영개선실적보고(전주공장)" xfId="2940" xr:uid="{00000000-0005-0000-0000-0000A3070000}"/>
    <cellStyle name="_지정과제2차심의결과(금액조정후최종)_1_별첨1_2" xfId="2941" xr:uid="{00000000-0005-0000-0000-0000A4070000}"/>
    <cellStyle name="_지정과제2차심의결과(금액조정후최종)_1_제안과제집계표(공장전체)" xfId="2942" xr:uid="{00000000-0005-0000-0000-0000A5070000}"/>
    <cellStyle name="_지정과제2차심의결과(금액조정후최종)_경영개선실적보고(전주공장)" xfId="2943" xr:uid="{00000000-0005-0000-0000-0000A6070000}"/>
    <cellStyle name="_지정과제2차심의결과(금액조정후최종)_별첨1_2" xfId="2944" xr:uid="{00000000-0005-0000-0000-0000A7070000}"/>
    <cellStyle name="_지정과제2차심의결과(금액조정후최종)_제안과제집계표(공장전체)" xfId="2945" xr:uid="{00000000-0005-0000-0000-0000A8070000}"/>
    <cellStyle name="_지정과제2차심의결과_1" xfId="2946" xr:uid="{00000000-0005-0000-0000-0000A9070000}"/>
    <cellStyle name="_진단복" xfId="1518" xr:uid="{00000000-0005-0000-0000-0000AA070000}"/>
    <cellStyle name="_진월 공내역서" xfId="1519" xr:uid="{00000000-0005-0000-0000-0000AB070000}"/>
    <cellStyle name="_진월 공내역서_8공구(부산울산)실행" xfId="1520" xr:uid="{00000000-0005-0000-0000-0000AC070000}"/>
    <cellStyle name="_진월 공내역서_8공구(부산울산)실행_부산8투찰" xfId="1521" xr:uid="{00000000-0005-0000-0000-0000AD070000}"/>
    <cellStyle name="_진월 공내역서_8공구(부산울산)실행_부산8투찰_부산8투찰" xfId="1522" xr:uid="{00000000-0005-0000-0000-0000AE070000}"/>
    <cellStyle name="_진월 공내역서_낙찰이야" xfId="1523" xr:uid="{00000000-0005-0000-0000-0000AF070000}"/>
    <cellStyle name="_진월 공내역서_부산4공구투찰" xfId="1524" xr:uid="{00000000-0005-0000-0000-0000B0070000}"/>
    <cellStyle name="_진월 공내역서_부산8투찰" xfId="1525" xr:uid="{00000000-0005-0000-0000-0000B1070000}"/>
    <cellStyle name="_진월 공내역서_부산-울산" xfId="1526" xr:uid="{00000000-0005-0000-0000-0000B2070000}"/>
    <cellStyle name="_진월 공내역서_설계예산서" xfId="1527" xr:uid="{00000000-0005-0000-0000-0000B3070000}"/>
    <cellStyle name="_진월 공내역서_시공계획서" xfId="1528" xr:uid="{00000000-0005-0000-0000-0000B4070000}"/>
    <cellStyle name="_진월 공내역서_신석용상투찰" xfId="1529" xr:uid="{00000000-0005-0000-0000-0000B5070000}"/>
    <cellStyle name="_진월 공내역서_실행작성0126" xfId="1530" xr:uid="{00000000-0005-0000-0000-0000B6070000}"/>
    <cellStyle name="_진월 공내역서_실행작성1214" xfId="1531" xr:uid="{00000000-0005-0000-0000-0000B7070000}"/>
    <cellStyle name="_진월 공내역서_옥포3공구1017" xfId="1532" xr:uid="{00000000-0005-0000-0000-0000B8070000}"/>
    <cellStyle name="_진월 공내역서_진짜시공계획서" xfId="1533" xr:uid="{00000000-0005-0000-0000-0000B9070000}"/>
    <cellStyle name="_진월 공내역서_하도" xfId="1534" xr:uid="{00000000-0005-0000-0000-0000BA070000}"/>
    <cellStyle name="_집계" xfId="1535" xr:uid="{00000000-0005-0000-0000-0000BB070000}"/>
    <cellStyle name="_집중관리(981231)" xfId="2947" xr:uid="{00000000-0005-0000-0000-0000BC070000}"/>
    <cellStyle name="_집중관리(981231)_1" xfId="2948" xr:uid="{00000000-0005-0000-0000-0000BD070000}"/>
    <cellStyle name="_집중관리(지정과제및 양식)" xfId="2949" xr:uid="{00000000-0005-0000-0000-0000BE070000}"/>
    <cellStyle name="_집중관리(지정과제및 양식)_1" xfId="2950" xr:uid="{00000000-0005-0000-0000-0000BF070000}"/>
    <cellStyle name="_집행갑지 " xfId="1536" xr:uid="{00000000-0005-0000-0000-0000C0070000}"/>
    <cellStyle name="_철근" xfId="1537" xr:uid="{00000000-0005-0000-0000-0000C1070000}"/>
    <cellStyle name="_철근_중1-6치환내역" xfId="1538" xr:uid="{00000000-0005-0000-0000-0000C2070000}"/>
    <cellStyle name="_철근_중1-6치환내역_오수 보호공 내역" xfId="1539" xr:uid="{00000000-0005-0000-0000-0000C3070000}"/>
    <cellStyle name="_철근_중1-6치환내역_중1-6치환내역" xfId="1540" xr:uid="{00000000-0005-0000-0000-0000C4070000}"/>
    <cellStyle name="_철근집계표(75번포함)" xfId="1541" xr:uid="{00000000-0005-0000-0000-0000C5070000}"/>
    <cellStyle name="_철근집계표(75번포함)_중1-6치환내역" xfId="1542" xr:uid="{00000000-0005-0000-0000-0000C6070000}"/>
    <cellStyle name="_철근집계표(75번포함)_중1-6치환내역_오수 보호공 내역" xfId="1543" xr:uid="{00000000-0005-0000-0000-0000C7070000}"/>
    <cellStyle name="_철근집계표(75번포함)_중1-6치환내역_중1-6치환내역" xfId="1544" xr:uid="{00000000-0005-0000-0000-0000C8070000}"/>
    <cellStyle name="_철도청서울건설" xfId="1545" xr:uid="{00000000-0005-0000-0000-0000C9070000}"/>
    <cellStyle name="_총괄" xfId="1546" xr:uid="{00000000-0005-0000-0000-0000CA070000}"/>
    <cellStyle name="_총괄집계" xfId="2951" xr:uid="{00000000-0005-0000-0000-0000CB070000}"/>
    <cellStyle name="_최종설변자료(내역서,수량산출서)" xfId="1547" xr:uid="{00000000-0005-0000-0000-0000CC070000}"/>
    <cellStyle name="_추정(갑지)" xfId="1548" xr:uid="{00000000-0005-0000-0000-0000CD070000}"/>
    <cellStyle name="_추진내용" xfId="1549" xr:uid="{00000000-0005-0000-0000-0000CE070000}"/>
    <cellStyle name="_콘크리트180-pe관" xfId="1550" xr:uid="{00000000-0005-0000-0000-0000CF070000}"/>
    <cellStyle name="_콜상담" xfId="1551" xr:uid="{00000000-0005-0000-0000-0000D0070000}"/>
    <cellStyle name="_콜상담_1" xfId="1552" xr:uid="{00000000-0005-0000-0000-0000D1070000}"/>
    <cellStyle name="_콜센타" xfId="1553" xr:uid="{00000000-0005-0000-0000-0000D2070000}"/>
    <cellStyle name="_콜센타_ATS장치" xfId="1554" xr:uid="{00000000-0005-0000-0000-0000D3070000}"/>
    <cellStyle name="_콜센타_Book1" xfId="1555" xr:uid="{00000000-0005-0000-0000-0000D4070000}"/>
    <cellStyle name="_콜센타_IT화 지원사업" xfId="1556" xr:uid="{00000000-0005-0000-0000-0000D5070000}"/>
    <cellStyle name="_콜센타_MSDS" xfId="1557" xr:uid="{00000000-0005-0000-0000-0000D6070000}"/>
    <cellStyle name="_콜센타_pdf변환" xfId="1558" xr:uid="{00000000-0005-0000-0000-0000D7070000}"/>
    <cellStyle name="_콜센타_RFID 개성공단(최종안)" xfId="1559" xr:uid="{00000000-0005-0000-0000-0000D8070000}"/>
    <cellStyle name="_콜센타_감응속도측정기" xfId="1560" xr:uid="{00000000-0005-0000-0000-0000D9070000}"/>
    <cellStyle name="_콜센타_고압용안전밸브시험기" xfId="1561" xr:uid="{00000000-0005-0000-0000-0000DA070000}"/>
    <cellStyle name="_콜센타_공기제어장치등22점" xfId="1562" xr:uid="{00000000-0005-0000-0000-0000DB070000}"/>
    <cellStyle name="_콜센타_공정표예시" xfId="1563" xr:uid="{00000000-0005-0000-0000-0000DC070000}"/>
    <cellStyle name="_콜센타_디자인삽화" xfId="1564" xr:uid="{00000000-0005-0000-0000-0000DD070000}"/>
    <cellStyle name="_콜센타_멀티미디어웹컨텐츠" xfId="1565" xr:uid="{00000000-0005-0000-0000-0000DE070000}"/>
    <cellStyle name="_콜센타_문화콘텐츠닷컴(최종)" xfId="1566" xr:uid="{00000000-0005-0000-0000-0000DF070000}"/>
    <cellStyle name="_콜센타_비디오복사" xfId="1567" xr:uid="{00000000-0005-0000-0000-0000E0070000}"/>
    <cellStyle name="_콜센타_사업장유해위험성" xfId="1568" xr:uid="{00000000-0005-0000-0000-0000E1070000}"/>
    <cellStyle name="_콜센타_산지이용구분도" xfId="1569" xr:uid="{00000000-0005-0000-0000-0000E2070000}"/>
    <cellStyle name="_콜센타_안전보건활동지원공정표(최종본)" xfId="1570" xr:uid="{00000000-0005-0000-0000-0000E3070000}"/>
    <cellStyle name="_콜센타_애니메이션" xfId="1571" xr:uid="{00000000-0005-0000-0000-0000E4070000}"/>
    <cellStyle name="_콜센타_영상콘텐츠" xfId="1572" xr:uid="{00000000-0005-0000-0000-0000E5070000}"/>
    <cellStyle name="_콜센타_웹진" xfId="1573" xr:uid="{00000000-0005-0000-0000-0000E6070000}"/>
    <cellStyle name="_콜센타_인력지원" xfId="1574" xr:uid="{00000000-0005-0000-0000-0000E7070000}"/>
    <cellStyle name="_콜센타_인사행정(기능점수)" xfId="1575" xr:uid="{00000000-0005-0000-0000-0000E8070000}"/>
    <cellStyle name="_콜센타_임업연구정보" xfId="1576" xr:uid="{00000000-0005-0000-0000-0000E9070000}"/>
    <cellStyle name="_콜센타_장비유지보수" xfId="1577" xr:uid="{00000000-0005-0000-0000-0000EA070000}"/>
    <cellStyle name="_콜센타_지속가능한산림자원육성계획" xfId="1578" xr:uid="{00000000-0005-0000-0000-0000EB070000}"/>
    <cellStyle name="_콜센타_지원정보" xfId="1579" xr:uid="{00000000-0005-0000-0000-0000EC070000}"/>
    <cellStyle name="_콜센타_진단복" xfId="1580" xr:uid="{00000000-0005-0000-0000-0000ED070000}"/>
    <cellStyle name="_콜센타_추진내용" xfId="1581" xr:uid="{00000000-0005-0000-0000-0000EE070000}"/>
    <cellStyle name="_콜센타_컨텐츠" xfId="1582" xr:uid="{00000000-0005-0000-0000-0000EF070000}"/>
    <cellStyle name="_콜센타_콜상담" xfId="1583" xr:uid="{00000000-0005-0000-0000-0000F0070000}"/>
    <cellStyle name="_콜센타_통화연결음" xfId="1584" xr:uid="{00000000-0005-0000-0000-0000F1070000}"/>
    <cellStyle name="_콜센타_홍보동영상" xfId="1585" xr:uid="{00000000-0005-0000-0000-0000F2070000}"/>
    <cellStyle name="_콜센타_힌국학고전원문" xfId="1586" xr:uid="{00000000-0005-0000-0000-0000F3070000}"/>
    <cellStyle name="_타월" xfId="1587" xr:uid="{00000000-0005-0000-0000-0000F4070000}"/>
    <cellStyle name="_태권도공원 인력투입계획표 - 수정" xfId="1588" xr:uid="{00000000-0005-0000-0000-0000F5070000}"/>
    <cellStyle name="_턴테이블내역서" xfId="1589" xr:uid="{00000000-0005-0000-0000-0000F6070000}"/>
    <cellStyle name="_통계프로그램" xfId="1590" xr:uid="{00000000-0005-0000-0000-0000F7070000}"/>
    <cellStyle name="_통합보훈행정" xfId="1591" xr:uid="{00000000-0005-0000-0000-0000F8070000}"/>
    <cellStyle name="_폐기물선별" xfId="1592" xr:uid="{00000000-0005-0000-0000-0000F9070000}"/>
    <cellStyle name="_포기각서" xfId="1593" xr:uid="{00000000-0005-0000-0000-0000FA070000}"/>
    <cellStyle name="_표지석설계" xfId="2952" xr:uid="{00000000-0005-0000-0000-0000FB070000}"/>
    <cellStyle name="_프로젝트" xfId="1594" xr:uid="{00000000-0005-0000-0000-0000FC070000}"/>
    <cellStyle name="_하천점용허가신청서" xfId="1595" xr:uid="{00000000-0005-0000-0000-0000FD070000}"/>
    <cellStyle name="_하천점용허가신청서_0.3차발주설계서" xfId="1596" xr:uid="{00000000-0005-0000-0000-0000FE070000}"/>
    <cellStyle name="_하천점용허가신청서_0.3차발주설계서_중1-6치환내역" xfId="1597" xr:uid="{00000000-0005-0000-0000-0000FF070000}"/>
    <cellStyle name="_하천점용허가신청서_0.3차발주설계서_중1-6치환내역_오수 보호공 내역" xfId="1598" xr:uid="{00000000-0005-0000-0000-000000080000}"/>
    <cellStyle name="_하천점용허가신청서_0.3차발주설계서_중1-6치환내역_중1-6치환내역" xfId="1599" xr:uid="{00000000-0005-0000-0000-000001080000}"/>
    <cellStyle name="_하천점용허가신청서_0.자재집계표" xfId="1600" xr:uid="{00000000-0005-0000-0000-000002080000}"/>
    <cellStyle name="_하천점용허가신청서_0.자재집계표_중1-6치환내역" xfId="1601" xr:uid="{00000000-0005-0000-0000-000003080000}"/>
    <cellStyle name="_하천점용허가신청서_0.자재집계표_중1-6치환내역_오수 보호공 내역" xfId="1602" xr:uid="{00000000-0005-0000-0000-000004080000}"/>
    <cellStyle name="_하천점용허가신청서_0.자재집계표_중1-6치환내역_중1-6치환내역" xfId="1603" xr:uid="{00000000-0005-0000-0000-000005080000}"/>
    <cellStyle name="_하천점용허가신청서_1.설계서(rev-4)" xfId="1604" xr:uid="{00000000-0005-0000-0000-000006080000}"/>
    <cellStyle name="_하천점용허가신청서_1.설계서(rev-5)" xfId="1605" xr:uid="{00000000-0005-0000-0000-000007080000}"/>
    <cellStyle name="_하천점용허가신청서_2.구조물교각" xfId="1606" xr:uid="{00000000-0005-0000-0000-000008080000}"/>
    <cellStyle name="_하천점용허가신청서_2.구조물교각_중1-6치환내역" xfId="1607" xr:uid="{00000000-0005-0000-0000-000009080000}"/>
    <cellStyle name="_하천점용허가신청서_2.구조물교각_중1-6치환내역_오수 보호공 내역" xfId="1608" xr:uid="{00000000-0005-0000-0000-00000A080000}"/>
    <cellStyle name="_하천점용허가신청서_2.구조물교각_중1-6치환내역_중1-6치환내역" xfId="1609" xr:uid="{00000000-0005-0000-0000-00000B080000}"/>
    <cellStyle name="_하천점용허가신청서_2002년2차1회 설계서" xfId="1610" xr:uid="{00000000-0005-0000-0000-00000C080000}"/>
    <cellStyle name="_하천점용허가신청서_2002년2차1회 설계서_중1-6치환내역" xfId="1611" xr:uid="{00000000-0005-0000-0000-00000D080000}"/>
    <cellStyle name="_하천점용허가신청서_2002년2차1회 설계서_중1-6치환내역_오수 보호공 내역" xfId="1612" xr:uid="{00000000-0005-0000-0000-00000E080000}"/>
    <cellStyle name="_하천점용허가신청서_2002년2차1회 설계서_중1-6치환내역_중1-6치환내역" xfId="1613" xr:uid="{00000000-0005-0000-0000-00000F080000}"/>
    <cellStyle name="_하천점용허가신청서_2차단가" xfId="1614" xr:uid="{00000000-0005-0000-0000-000010080000}"/>
    <cellStyle name="_하천점용허가신청서_3.철근자재교각" xfId="1615" xr:uid="{00000000-0005-0000-0000-000011080000}"/>
    <cellStyle name="_하천점용허가신청서_3.철근자재교각_중1-6치환내역" xfId="1616" xr:uid="{00000000-0005-0000-0000-000012080000}"/>
    <cellStyle name="_하천점용허가신청서_3.철근자재교각_중1-6치환내역_오수 보호공 내역" xfId="1617" xr:uid="{00000000-0005-0000-0000-000013080000}"/>
    <cellStyle name="_하천점용허가신청서_3.철근자재교각_중1-6치환내역_중1-6치환내역" xfId="1618" xr:uid="{00000000-0005-0000-0000-000014080000}"/>
    <cellStyle name="_하천점용허가신청서_3차발주설계서" xfId="1619" xr:uid="{00000000-0005-0000-0000-000015080000}"/>
    <cellStyle name="_하천점용허가신청서_3차발주설계서_중1-6치환내역" xfId="1620" xr:uid="{00000000-0005-0000-0000-000016080000}"/>
    <cellStyle name="_하천점용허가신청서_3차발주설계서_중1-6치환내역_오수 보호공 내역" xfId="1621" xr:uid="{00000000-0005-0000-0000-000017080000}"/>
    <cellStyle name="_하천점용허가신청서_3차발주설계서_중1-6치환내역_중1-6치환내역" xfId="1622" xr:uid="{00000000-0005-0000-0000-000018080000}"/>
    <cellStyle name="_하천점용허가신청서_3차발주설계서_청에서" xfId="1623" xr:uid="{00000000-0005-0000-0000-000019080000}"/>
    <cellStyle name="_하천점용허가신청서_3차발주설계서_청에서_0.3차발주설계서" xfId="1624" xr:uid="{00000000-0005-0000-0000-00001A080000}"/>
    <cellStyle name="_하천점용허가신청서_3차발주설계서_청에서_0.3차발주설계서_중1-6치환내역" xfId="1625" xr:uid="{00000000-0005-0000-0000-00001B080000}"/>
    <cellStyle name="_하천점용허가신청서_3차발주설계서_청에서_0.3차발주설계서_중1-6치환내역_오수 보호공 내역" xfId="1626" xr:uid="{00000000-0005-0000-0000-00001C080000}"/>
    <cellStyle name="_하천점용허가신청서_3차발주설계서_청에서_0.3차발주설계서_중1-6치환내역_중1-6치환내역" xfId="1627" xr:uid="{00000000-0005-0000-0000-00001D080000}"/>
    <cellStyle name="_하천점용허가신청서_3차발주설계서_청에서_중1-6치환내역" xfId="1628" xr:uid="{00000000-0005-0000-0000-00001E080000}"/>
    <cellStyle name="_하천점용허가신청서_3차발주설계서_청에서_중1-6치환내역_오수 보호공 내역" xfId="1629" xr:uid="{00000000-0005-0000-0000-00001F080000}"/>
    <cellStyle name="_하천점용허가신청서_3차발주설계서_청에서_중1-6치환내역_중1-6치환내역" xfId="1630" xr:uid="{00000000-0005-0000-0000-000020080000}"/>
    <cellStyle name="_하천점용허가신청서_7.무한천공사용가도" xfId="1631" xr:uid="{00000000-0005-0000-0000-000021080000}"/>
    <cellStyle name="_하천점용허가신청서_7.무한천공사용가도_중1-6치환내역" xfId="1632" xr:uid="{00000000-0005-0000-0000-000022080000}"/>
    <cellStyle name="_하천점용허가신청서_7.무한천공사용가도_중1-6치환내역_오수 보호공 내역" xfId="1633" xr:uid="{00000000-0005-0000-0000-000023080000}"/>
    <cellStyle name="_하천점용허가신청서_7.무한천공사용가도_중1-6치환내역_중1-6치환내역" xfId="1634" xr:uid="{00000000-0005-0000-0000-000024080000}"/>
    <cellStyle name="_하천점용허가신청서_ES(화성동탄2)" xfId="1635" xr:uid="{00000000-0005-0000-0000-000025080000}"/>
    <cellStyle name="_하천점용허가신청서_ES(화성동탄2)-1" xfId="1636" xr:uid="{00000000-0005-0000-0000-000026080000}"/>
    <cellStyle name="_하천점용허가신청서_H파일박기" xfId="1637" xr:uid="{00000000-0005-0000-0000-000027080000}"/>
    <cellStyle name="_하천점용허가신청서_가도&amp;흄관" xfId="1638" xr:uid="{00000000-0005-0000-0000-000028080000}"/>
    <cellStyle name="_하천점용허가신청서_가도철거" xfId="1639" xr:uid="{00000000-0005-0000-0000-000029080000}"/>
    <cellStyle name="_하천점용허가신청서_가도철거_중1-6치환내역" xfId="1640" xr:uid="{00000000-0005-0000-0000-00002A080000}"/>
    <cellStyle name="_하천점용허가신청서_가도철거_중1-6치환내역_오수 보호공 내역" xfId="1641" xr:uid="{00000000-0005-0000-0000-00002B080000}"/>
    <cellStyle name="_하천점용허가신청서_가도철거_중1-6치환내역_중1-6치환내역" xfId="1642" xr:uid="{00000000-0005-0000-0000-00002C080000}"/>
    <cellStyle name="_하천점용허가신청서_가배수관" xfId="1643" xr:uid="{00000000-0005-0000-0000-00002D080000}"/>
    <cellStyle name="_하천점용허가신청서_가시설" xfId="1644" xr:uid="{00000000-0005-0000-0000-00002E080000}"/>
    <cellStyle name="_하천점용허가신청서_가시설_0.3차발주설계서" xfId="1645" xr:uid="{00000000-0005-0000-0000-00002F080000}"/>
    <cellStyle name="_하천점용허가신청서_가시설_0.3차발주설계서_중1-6치환내역" xfId="1646" xr:uid="{00000000-0005-0000-0000-000030080000}"/>
    <cellStyle name="_하천점용허가신청서_가시설_0.3차발주설계서_중1-6치환내역_오수 보호공 내역" xfId="1647" xr:uid="{00000000-0005-0000-0000-000031080000}"/>
    <cellStyle name="_하천점용허가신청서_가시설_0.3차발주설계서_중1-6치환내역_중1-6치환내역" xfId="1648" xr:uid="{00000000-0005-0000-0000-000032080000}"/>
    <cellStyle name="_하천점용허가신청서_가시설_1.설계서(rev-4)" xfId="1649" xr:uid="{00000000-0005-0000-0000-000033080000}"/>
    <cellStyle name="_하천점용허가신청서_가시설_1.설계서(rev-5)" xfId="1650" xr:uid="{00000000-0005-0000-0000-000034080000}"/>
    <cellStyle name="_하천점용허가신청서_가시설_2002년2차1회 설계서" xfId="1651" xr:uid="{00000000-0005-0000-0000-000035080000}"/>
    <cellStyle name="_하천점용허가신청서_가시설_2002년2차1회 설계서_중1-6치환내역" xfId="1652" xr:uid="{00000000-0005-0000-0000-000036080000}"/>
    <cellStyle name="_하천점용허가신청서_가시설_2002년2차1회 설계서_중1-6치환내역_오수 보호공 내역" xfId="1653" xr:uid="{00000000-0005-0000-0000-000037080000}"/>
    <cellStyle name="_하천점용허가신청서_가시설_2002년2차1회 설계서_중1-6치환내역_중1-6치환내역" xfId="1654" xr:uid="{00000000-0005-0000-0000-000038080000}"/>
    <cellStyle name="_하천점용허가신청서_가시설_2차단가" xfId="1655" xr:uid="{00000000-0005-0000-0000-000039080000}"/>
    <cellStyle name="_하천점용허가신청서_가시설_3차발주설계서" xfId="1656" xr:uid="{00000000-0005-0000-0000-00003A080000}"/>
    <cellStyle name="_하천점용허가신청서_가시설_3차발주설계서_중1-6치환내역" xfId="1657" xr:uid="{00000000-0005-0000-0000-00003B080000}"/>
    <cellStyle name="_하천점용허가신청서_가시설_3차발주설계서_중1-6치환내역_오수 보호공 내역" xfId="1658" xr:uid="{00000000-0005-0000-0000-00003C080000}"/>
    <cellStyle name="_하천점용허가신청서_가시설_3차발주설계서_중1-6치환내역_중1-6치환내역" xfId="1659" xr:uid="{00000000-0005-0000-0000-00003D080000}"/>
    <cellStyle name="_하천점용허가신청서_가시설_3차발주설계서_청에서" xfId="1660" xr:uid="{00000000-0005-0000-0000-00003E080000}"/>
    <cellStyle name="_하천점용허가신청서_가시설_3차발주설계서_청에서_0.3차발주설계서" xfId="1661" xr:uid="{00000000-0005-0000-0000-00003F080000}"/>
    <cellStyle name="_하천점용허가신청서_가시설_3차발주설계서_청에서_0.3차발주설계서_중1-6치환내역" xfId="1662" xr:uid="{00000000-0005-0000-0000-000040080000}"/>
    <cellStyle name="_하천점용허가신청서_가시설_3차발주설계서_청에서_0.3차발주설계서_중1-6치환내역_오수 보호공 내역" xfId="1663" xr:uid="{00000000-0005-0000-0000-000041080000}"/>
    <cellStyle name="_하천점용허가신청서_가시설_3차발주설계서_청에서_0.3차발주설계서_중1-6치환내역_중1-6치환내역" xfId="1664" xr:uid="{00000000-0005-0000-0000-000042080000}"/>
    <cellStyle name="_하천점용허가신청서_가시설_3차발주설계서_청에서_중1-6치환내역" xfId="1665" xr:uid="{00000000-0005-0000-0000-000043080000}"/>
    <cellStyle name="_하천점용허가신청서_가시설_3차발주설계서_청에서_중1-6치환내역_오수 보호공 내역" xfId="1666" xr:uid="{00000000-0005-0000-0000-000044080000}"/>
    <cellStyle name="_하천점용허가신청서_가시설_3차발주설계서_청에서_중1-6치환내역_중1-6치환내역" xfId="1667" xr:uid="{00000000-0005-0000-0000-000045080000}"/>
    <cellStyle name="_하천점용허가신청서_가시설_ES(화성동탄2)" xfId="1668" xr:uid="{00000000-0005-0000-0000-000046080000}"/>
    <cellStyle name="_하천점용허가신청서_가시설_ES(화성동탄2)-1" xfId="1669" xr:uid="{00000000-0005-0000-0000-000047080000}"/>
    <cellStyle name="_하천점용허가신청서_가시설_H파일박기" xfId="1670" xr:uid="{00000000-0005-0000-0000-000048080000}"/>
    <cellStyle name="_하천점용허가신청서_가시설_가도&amp;흄관" xfId="1671" xr:uid="{00000000-0005-0000-0000-000049080000}"/>
    <cellStyle name="_하천점용허가신청서_가시설_가도철거" xfId="1672" xr:uid="{00000000-0005-0000-0000-00004A080000}"/>
    <cellStyle name="_하천점용허가신청서_가시설_가도철거_중1-6치환내역" xfId="1673" xr:uid="{00000000-0005-0000-0000-00004B080000}"/>
    <cellStyle name="_하천점용허가신청서_가시설_가도철거_중1-6치환내역_오수 보호공 내역" xfId="1674" xr:uid="{00000000-0005-0000-0000-00004C080000}"/>
    <cellStyle name="_하천점용허가신청서_가시설_가도철거_중1-6치환내역_중1-6치환내역" xfId="1675" xr:uid="{00000000-0005-0000-0000-00004D080000}"/>
    <cellStyle name="_하천점용허가신청서_가시설_가배수관" xfId="1676" xr:uid="{00000000-0005-0000-0000-00004E080000}"/>
    <cellStyle name="_하천점용허가신청서_가시설_가시설" xfId="1677" xr:uid="{00000000-0005-0000-0000-00004F080000}"/>
    <cellStyle name="_하천점용허가신청서_가시설_가시설_예산고가가시설" xfId="1678" xr:uid="{00000000-0005-0000-0000-000050080000}"/>
    <cellStyle name="_하천점용허가신청서_가시설_가시설_예산고가가시설_중1-6치환내역" xfId="1679" xr:uid="{00000000-0005-0000-0000-000051080000}"/>
    <cellStyle name="_하천점용허가신청서_가시설_가시설_예산고가가시설_중1-6치환내역_오수 보호공 내역" xfId="1680" xr:uid="{00000000-0005-0000-0000-000052080000}"/>
    <cellStyle name="_하천점용허가신청서_가시설_가시설_예산고가가시설_중1-6치환내역_중1-6치환내역" xfId="1681" xr:uid="{00000000-0005-0000-0000-000053080000}"/>
    <cellStyle name="_하천점용허가신청서_가시설_가시설_중1-6치환내역" xfId="1682" xr:uid="{00000000-0005-0000-0000-000054080000}"/>
    <cellStyle name="_하천점용허가신청서_가시설_가시설_중1-6치환내역_오수 보호공 내역" xfId="1683" xr:uid="{00000000-0005-0000-0000-000055080000}"/>
    <cellStyle name="_하천점용허가신청서_가시설_가시설_중1-6치환내역_중1-6치환내역" xfId="1684" xr:uid="{00000000-0005-0000-0000-000056080000}"/>
    <cellStyle name="_하천점용허가신청서_가시설_단가비교표(2차)" xfId="1685" xr:uid="{00000000-0005-0000-0000-000057080000}"/>
    <cellStyle name="_하천점용허가신청서_가시설_설계서" xfId="1686" xr:uid="{00000000-0005-0000-0000-000058080000}"/>
    <cellStyle name="_하천점용허가신청서_가시설_설계서_중1-6치환내역" xfId="1687" xr:uid="{00000000-0005-0000-0000-000059080000}"/>
    <cellStyle name="_하천점용허가신청서_가시설_설계서_중1-6치환내역_오수 보호공 내역" xfId="1688" xr:uid="{00000000-0005-0000-0000-00005A080000}"/>
    <cellStyle name="_하천점용허가신청서_가시설_설계서_중1-6치환내역_중1-6치환내역" xfId="1689" xr:uid="{00000000-0005-0000-0000-00005B080000}"/>
    <cellStyle name="_하천점용허가신청서_가시설_설계서_청에서" xfId="1690" xr:uid="{00000000-0005-0000-0000-00005C080000}"/>
    <cellStyle name="_하천점용허가신청서_가시설_설계서_청에서_0.3차발주설계서" xfId="1691" xr:uid="{00000000-0005-0000-0000-00005D080000}"/>
    <cellStyle name="_하천점용허가신청서_가시설_설계서_청에서_0.3차발주설계서_중1-6치환내역" xfId="1692" xr:uid="{00000000-0005-0000-0000-00005E080000}"/>
    <cellStyle name="_하천점용허가신청서_가시설_설계서_청에서_0.3차발주설계서_중1-6치환내역_오수 보호공 내역" xfId="1693" xr:uid="{00000000-0005-0000-0000-00005F080000}"/>
    <cellStyle name="_하천점용허가신청서_가시설_설계서_청에서_0.3차발주설계서_중1-6치환내역_중1-6치환내역" xfId="1694" xr:uid="{00000000-0005-0000-0000-000060080000}"/>
    <cellStyle name="_하천점용허가신청서_가시설_설계서_청에서_중1-6치환내역" xfId="1695" xr:uid="{00000000-0005-0000-0000-000061080000}"/>
    <cellStyle name="_하천점용허가신청서_가시설_설계서_청에서_중1-6치환내역_오수 보호공 내역" xfId="1696" xr:uid="{00000000-0005-0000-0000-000062080000}"/>
    <cellStyle name="_하천점용허가신청서_가시설_설계서_청에서_중1-6치환내역_중1-6치환내역" xfId="1697" xr:uid="{00000000-0005-0000-0000-000063080000}"/>
    <cellStyle name="_하천점용허가신청서_가시설_예산고가(p10,71,73)가시설변경" xfId="1698" xr:uid="{00000000-0005-0000-0000-000064080000}"/>
    <cellStyle name="_하천점용허가신청서_가시설_예산고가(p10,71,73)가시설변경_0.3차발주설계서" xfId="1699" xr:uid="{00000000-0005-0000-0000-000065080000}"/>
    <cellStyle name="_하천점용허가신청서_가시설_예산고가(p10,71,73)가시설변경_0.3차발주설계서_중1-6치환내역" xfId="1700" xr:uid="{00000000-0005-0000-0000-000066080000}"/>
    <cellStyle name="_하천점용허가신청서_가시설_예산고가(p10,71,73)가시설변경_0.3차발주설계서_중1-6치환내역_오수 보호공 내역" xfId="1701" xr:uid="{00000000-0005-0000-0000-000067080000}"/>
    <cellStyle name="_하천점용허가신청서_가시설_예산고가(p10,71,73)가시설변경_0.3차발주설계서_중1-6치환내역_중1-6치환내역" xfId="1702" xr:uid="{00000000-0005-0000-0000-000068080000}"/>
    <cellStyle name="_하천점용허가신청서_가시설_예산고가(p10,71,73)가시설변경_1.설계서(rev-4)" xfId="1703" xr:uid="{00000000-0005-0000-0000-000069080000}"/>
    <cellStyle name="_하천점용허가신청서_가시설_예산고가(p10,71,73)가시설변경_1.설계서(rev-5)" xfId="1704" xr:uid="{00000000-0005-0000-0000-00006A080000}"/>
    <cellStyle name="_하천점용허가신청서_가시설_예산고가(p10,71,73)가시설변경_2002년2차1회 설계서" xfId="1705" xr:uid="{00000000-0005-0000-0000-00006B080000}"/>
    <cellStyle name="_하천점용허가신청서_가시설_예산고가(p10,71,73)가시설변경_2002년2차1회 설계서_중1-6치환내역" xfId="1706" xr:uid="{00000000-0005-0000-0000-00006C080000}"/>
    <cellStyle name="_하천점용허가신청서_가시설_예산고가(p10,71,73)가시설변경_2002년2차1회 설계서_중1-6치환내역_오수 보호공 내역" xfId="1707" xr:uid="{00000000-0005-0000-0000-00006D080000}"/>
    <cellStyle name="_하천점용허가신청서_가시설_예산고가(p10,71,73)가시설변경_2002년2차1회 설계서_중1-6치환내역_중1-6치환내역" xfId="1708" xr:uid="{00000000-0005-0000-0000-00006E080000}"/>
    <cellStyle name="_하천점용허가신청서_가시설_예산고가(p10,71,73)가시설변경_2차단가" xfId="1709" xr:uid="{00000000-0005-0000-0000-00006F080000}"/>
    <cellStyle name="_하천점용허가신청서_가시설_예산고가(p10,71,73)가시설변경_3차발주설계서" xfId="1710" xr:uid="{00000000-0005-0000-0000-000070080000}"/>
    <cellStyle name="_하천점용허가신청서_가시설_예산고가(p10,71,73)가시설변경_3차발주설계서_중1-6치환내역" xfId="1711" xr:uid="{00000000-0005-0000-0000-000071080000}"/>
    <cellStyle name="_하천점용허가신청서_가시설_예산고가(p10,71,73)가시설변경_3차발주설계서_중1-6치환내역_오수 보호공 내역" xfId="1712" xr:uid="{00000000-0005-0000-0000-000072080000}"/>
    <cellStyle name="_하천점용허가신청서_가시설_예산고가(p10,71,73)가시설변경_3차발주설계서_중1-6치환내역_중1-6치환내역" xfId="1713" xr:uid="{00000000-0005-0000-0000-000073080000}"/>
    <cellStyle name="_하천점용허가신청서_가시설_예산고가(p10,71,73)가시설변경_3차발주설계서_청에서" xfId="1714" xr:uid="{00000000-0005-0000-0000-000074080000}"/>
    <cellStyle name="_하천점용허가신청서_가시설_예산고가(p10,71,73)가시설변경_3차발주설계서_청에서_0.3차발주설계서" xfId="1715" xr:uid="{00000000-0005-0000-0000-000075080000}"/>
    <cellStyle name="_하천점용허가신청서_가시설_예산고가(p10,71,73)가시설변경_3차발주설계서_청에서_0.3차발주설계서_중1-6치환내역" xfId="1716" xr:uid="{00000000-0005-0000-0000-000076080000}"/>
    <cellStyle name="_하천점용허가신청서_가시설_예산고가(p10,71,73)가시설변경_3차발주설계서_청에서_0.3차발주설계서_중1-6치환내역_오수 보호공 내역" xfId="1717" xr:uid="{00000000-0005-0000-0000-000077080000}"/>
    <cellStyle name="_하천점용허가신청서_가시설_예산고가(p10,71,73)가시설변경_3차발주설계서_청에서_0.3차발주설계서_중1-6치환내역_중1-6치환내역" xfId="1718" xr:uid="{00000000-0005-0000-0000-000078080000}"/>
    <cellStyle name="_하천점용허가신청서_가시설_예산고가(p10,71,73)가시설변경_3차발주설계서_청에서_중1-6치환내역" xfId="1719" xr:uid="{00000000-0005-0000-0000-000079080000}"/>
    <cellStyle name="_하천점용허가신청서_가시설_예산고가(p10,71,73)가시설변경_3차발주설계서_청에서_중1-6치환내역_오수 보호공 내역" xfId="1720" xr:uid="{00000000-0005-0000-0000-00007A080000}"/>
    <cellStyle name="_하천점용허가신청서_가시설_예산고가(p10,71,73)가시설변경_3차발주설계서_청에서_중1-6치환내역_중1-6치환내역" xfId="1721" xr:uid="{00000000-0005-0000-0000-00007B080000}"/>
    <cellStyle name="_하천점용허가신청서_가시설_예산고가(p10,71,73)가시설변경_ES(화성동탄2)" xfId="1722" xr:uid="{00000000-0005-0000-0000-00007C080000}"/>
    <cellStyle name="_하천점용허가신청서_가시설_예산고가(p10,71,73)가시설변경_ES(화성동탄2)-1" xfId="1723" xr:uid="{00000000-0005-0000-0000-00007D080000}"/>
    <cellStyle name="_하천점용허가신청서_가시설_예산고가(p10,71,73)가시설변경_H파일박기" xfId="1724" xr:uid="{00000000-0005-0000-0000-00007E080000}"/>
    <cellStyle name="_하천점용허가신청서_가시설_예산고가(p10,71,73)가시설변경_가도&amp;흄관" xfId="1725" xr:uid="{00000000-0005-0000-0000-00007F080000}"/>
    <cellStyle name="_하천점용허가신청서_가시설_예산고가(p10,71,73)가시설변경_가도철거" xfId="1726" xr:uid="{00000000-0005-0000-0000-000080080000}"/>
    <cellStyle name="_하천점용허가신청서_가시설_예산고가(p10,71,73)가시설변경_가도철거_중1-6치환내역" xfId="1727" xr:uid="{00000000-0005-0000-0000-000081080000}"/>
    <cellStyle name="_하천점용허가신청서_가시설_예산고가(p10,71,73)가시설변경_가도철거_중1-6치환내역_오수 보호공 내역" xfId="1728" xr:uid="{00000000-0005-0000-0000-000082080000}"/>
    <cellStyle name="_하천점용허가신청서_가시설_예산고가(p10,71,73)가시설변경_가도철거_중1-6치환내역_중1-6치환내역" xfId="1729" xr:uid="{00000000-0005-0000-0000-000083080000}"/>
    <cellStyle name="_하천점용허가신청서_가시설_예산고가(p10,71,73)가시설변경_가배수관" xfId="1730" xr:uid="{00000000-0005-0000-0000-000084080000}"/>
    <cellStyle name="_하천점용허가신청서_가시설_예산고가(p10,71,73)가시설변경_공사비비교" xfId="1731" xr:uid="{00000000-0005-0000-0000-000085080000}"/>
    <cellStyle name="_하천점용허가신청서_가시설_예산고가(p10,71,73)가시설변경_공사비비교_중1-6치환내역" xfId="1732" xr:uid="{00000000-0005-0000-0000-000086080000}"/>
    <cellStyle name="_하천점용허가신청서_가시설_예산고가(p10,71,73)가시설변경_공사비비교_중1-6치환내역_오수 보호공 내역" xfId="1733" xr:uid="{00000000-0005-0000-0000-000087080000}"/>
    <cellStyle name="_하천점용허가신청서_가시설_예산고가(p10,71,73)가시설변경_공사비비교_중1-6치환내역_중1-6치환내역" xfId="1734" xr:uid="{00000000-0005-0000-0000-000088080000}"/>
    <cellStyle name="_하천점용허가신청서_가시설_예산고가(p10,71,73)가시설변경_기성3차1회" xfId="1735" xr:uid="{00000000-0005-0000-0000-000089080000}"/>
    <cellStyle name="_하천점용허가신청서_가시설_예산고가(p10,71,73)가시설변경_기성3차1회_중1-6치환내역" xfId="1736" xr:uid="{00000000-0005-0000-0000-00008A080000}"/>
    <cellStyle name="_하천점용허가신청서_가시설_예산고가(p10,71,73)가시설변경_기성3차1회_중1-6치환내역_오수 보호공 내역" xfId="1737" xr:uid="{00000000-0005-0000-0000-00008B080000}"/>
    <cellStyle name="_하천점용허가신청서_가시설_예산고가(p10,71,73)가시설변경_기성3차1회_중1-6치환내역_중1-6치환내역" xfId="1738" xr:uid="{00000000-0005-0000-0000-00008C080000}"/>
    <cellStyle name="_하천점용허가신청서_가시설_예산고가(p10,71,73)가시설변경_단가비교표(2차)" xfId="1739" xr:uid="{00000000-0005-0000-0000-00008D080000}"/>
    <cellStyle name="_하천점용허가신청서_가시설_예산고가(p10,71,73)가시설변경_보고서양식" xfId="1740" xr:uid="{00000000-0005-0000-0000-00008E080000}"/>
    <cellStyle name="_하천점용허가신청서_가시설_예산고가(p10,71,73)가시설변경_보고서양식_중1-6치환내역" xfId="1741" xr:uid="{00000000-0005-0000-0000-00008F080000}"/>
    <cellStyle name="_하천점용허가신청서_가시설_예산고가(p10,71,73)가시설변경_보고서양식_중1-6치환내역_오수 보호공 내역" xfId="1742" xr:uid="{00000000-0005-0000-0000-000090080000}"/>
    <cellStyle name="_하천점용허가신청서_가시설_예산고가(p10,71,73)가시설변경_보고서양식_중1-6치환내역_중1-6치환내역" xfId="1743" xr:uid="{00000000-0005-0000-0000-000091080000}"/>
    <cellStyle name="_하천점용허가신청서_가시설_예산고가(p10,71,73)가시설변경_설계서" xfId="1744" xr:uid="{00000000-0005-0000-0000-000092080000}"/>
    <cellStyle name="_하천점용허가신청서_가시설_예산고가(p10,71,73)가시설변경_설계서_중1-6치환내역" xfId="1745" xr:uid="{00000000-0005-0000-0000-000093080000}"/>
    <cellStyle name="_하천점용허가신청서_가시설_예산고가(p10,71,73)가시설변경_설계서_중1-6치환내역_오수 보호공 내역" xfId="1746" xr:uid="{00000000-0005-0000-0000-000094080000}"/>
    <cellStyle name="_하천점용허가신청서_가시설_예산고가(p10,71,73)가시설변경_설계서_중1-6치환내역_중1-6치환내역" xfId="1747" xr:uid="{00000000-0005-0000-0000-000095080000}"/>
    <cellStyle name="_하천점용허가신청서_가시설_예산고가(p10,71,73)가시설변경_설계서_청에서" xfId="1748" xr:uid="{00000000-0005-0000-0000-000096080000}"/>
    <cellStyle name="_하천점용허가신청서_가시설_예산고가(p10,71,73)가시설변경_설계서_청에서_0.3차발주설계서" xfId="1749" xr:uid="{00000000-0005-0000-0000-000097080000}"/>
    <cellStyle name="_하천점용허가신청서_가시설_예산고가(p10,71,73)가시설변경_설계서_청에서_0.3차발주설계서_중1-6치환내역" xfId="1750" xr:uid="{00000000-0005-0000-0000-000098080000}"/>
    <cellStyle name="_하천점용허가신청서_가시설_예산고가(p10,71,73)가시설변경_설계서_청에서_0.3차발주설계서_중1-6치환내역_오수 보호공 내역" xfId="1751" xr:uid="{00000000-0005-0000-0000-000099080000}"/>
    <cellStyle name="_하천점용허가신청서_가시설_예산고가(p10,71,73)가시설변경_설계서_청에서_0.3차발주설계서_중1-6치환내역_중1-6치환내역" xfId="1752" xr:uid="{00000000-0005-0000-0000-00009A080000}"/>
    <cellStyle name="_하천점용허가신청서_가시설_예산고가(p10,71,73)가시설변경_설계서_청에서_중1-6치환내역" xfId="1753" xr:uid="{00000000-0005-0000-0000-00009B080000}"/>
    <cellStyle name="_하천점용허가신청서_가시설_예산고가(p10,71,73)가시설변경_설계서_청에서_중1-6치환내역_오수 보호공 내역" xfId="1754" xr:uid="{00000000-0005-0000-0000-00009C080000}"/>
    <cellStyle name="_하천점용허가신청서_가시설_예산고가(p10,71,73)가시설변경_설계서_청에서_중1-6치환내역_중1-6치환내역" xfId="1755" xr:uid="{00000000-0005-0000-0000-00009D080000}"/>
    <cellStyle name="_하천점용허가신청서_가시설_예산고가(p10,71,73)가시설변경_예산고가(p71,73)가시설변경" xfId="1756" xr:uid="{00000000-0005-0000-0000-00009E080000}"/>
    <cellStyle name="_하천점용허가신청서_가시설_예산고가(p10,71,73)가시설변경_예산고가(p71,73)가시설변경_중1-6치환내역" xfId="1757" xr:uid="{00000000-0005-0000-0000-00009F080000}"/>
    <cellStyle name="_하천점용허가신청서_가시설_예산고가(p10,71,73)가시설변경_예산고가(p71,73)가시설변경_중1-6치환내역_오수 보호공 내역" xfId="1758" xr:uid="{00000000-0005-0000-0000-0000A0080000}"/>
    <cellStyle name="_하천점용허가신청서_가시설_예산고가(p10,71,73)가시설변경_예산고가(p71,73)가시설변경_중1-6치환내역_중1-6치환내역" xfId="1759" xr:uid="{00000000-0005-0000-0000-0000A1080000}"/>
    <cellStyle name="_하천점용허가신청서_가시설_예산고가(p10,71,73)가시설변경_요약서" xfId="1760" xr:uid="{00000000-0005-0000-0000-0000A2080000}"/>
    <cellStyle name="_하천점용허가신청서_가시설_예산고가(p10,71,73)가시설변경_요약서_중1-6치환내역" xfId="1761" xr:uid="{00000000-0005-0000-0000-0000A3080000}"/>
    <cellStyle name="_하천점용허가신청서_가시설_예산고가(p10,71,73)가시설변경_요약서_중1-6치환내역_오수 보호공 내역" xfId="1762" xr:uid="{00000000-0005-0000-0000-0000A4080000}"/>
    <cellStyle name="_하천점용허가신청서_가시설_예산고가(p10,71,73)가시설변경_요약서_중1-6치환내역_중1-6치환내역" xfId="1763" xr:uid="{00000000-0005-0000-0000-0000A5080000}"/>
    <cellStyle name="_하천점용허가신청서_가시설_예산고가(p10,71,73)가시설변경_중1-6치환내역" xfId="1764" xr:uid="{00000000-0005-0000-0000-0000A6080000}"/>
    <cellStyle name="_하천점용허가신청서_가시설_예산고가(p10,71,73)가시설변경_중1-6치환내역_오수 보호공 내역" xfId="1765" xr:uid="{00000000-0005-0000-0000-0000A7080000}"/>
    <cellStyle name="_하천점용허가신청서_가시설_예산고가(p10,71,73)가시설변경_중1-6치환내역_중1-6치환내역" xfId="1766" xr:uid="{00000000-0005-0000-0000-0000A8080000}"/>
    <cellStyle name="_하천점용허가신청서_가시설_예산고가(p10,71,73)가시설변경_총체1회 설계변경 설계서" xfId="1767" xr:uid="{00000000-0005-0000-0000-0000A9080000}"/>
    <cellStyle name="_하천점용허가신청서_가시설_예산고가(p10,71,73)가시설변경_총체1회 설계변경 설계서_0.3차발주설계서" xfId="1768" xr:uid="{00000000-0005-0000-0000-0000AA080000}"/>
    <cellStyle name="_하천점용허가신청서_가시설_예산고가(p10,71,73)가시설변경_총체1회 설계변경 설계서_0.3차발주설계서_중1-6치환내역" xfId="1769" xr:uid="{00000000-0005-0000-0000-0000AB080000}"/>
    <cellStyle name="_하천점용허가신청서_가시설_예산고가(p10,71,73)가시설변경_총체1회 설계변경 설계서_0.3차발주설계서_중1-6치환내역_오수 보호공 내역" xfId="1770" xr:uid="{00000000-0005-0000-0000-0000AC080000}"/>
    <cellStyle name="_하천점용허가신청서_가시설_예산고가(p10,71,73)가시설변경_총체1회 설계변경 설계서_0.3차발주설계서_중1-6치환내역_중1-6치환내역" xfId="1771" xr:uid="{00000000-0005-0000-0000-0000AD080000}"/>
    <cellStyle name="_하천점용허가신청서_가시설_예산고가(p10,71,73)가시설변경_총체1회 설계변경 설계서_1" xfId="1772" xr:uid="{00000000-0005-0000-0000-0000AE080000}"/>
    <cellStyle name="_하천점용허가신청서_가시설_예산고가(p10,71,73)가시설변경_총체1회 설계변경 설계서_1.설계서(rev-4)" xfId="1773" xr:uid="{00000000-0005-0000-0000-0000AF080000}"/>
    <cellStyle name="_하천점용허가신청서_가시설_예산고가(p10,71,73)가시설변경_총체1회 설계변경 설계서_1.설계서(rev-5)" xfId="1774" xr:uid="{00000000-0005-0000-0000-0000B0080000}"/>
    <cellStyle name="_하천점용허가신청서_가시설_예산고가(p10,71,73)가시설변경_총체1회 설계변경 설계서_1_중1-6치환내역" xfId="1775" xr:uid="{00000000-0005-0000-0000-0000B1080000}"/>
    <cellStyle name="_하천점용허가신청서_가시설_예산고가(p10,71,73)가시설변경_총체1회 설계변경 설계서_1_중1-6치환내역_오수 보호공 내역" xfId="1776" xr:uid="{00000000-0005-0000-0000-0000B2080000}"/>
    <cellStyle name="_하천점용허가신청서_가시설_예산고가(p10,71,73)가시설변경_총체1회 설계변경 설계서_1_중1-6치환내역_중1-6치환내역" xfId="1777" xr:uid="{00000000-0005-0000-0000-0000B3080000}"/>
    <cellStyle name="_하천점용허가신청서_가시설_예산고가(p10,71,73)가시설변경_총체1회 설계변경 설계서_3차발주설계서" xfId="1778" xr:uid="{00000000-0005-0000-0000-0000B4080000}"/>
    <cellStyle name="_하천점용허가신청서_가시설_예산고가(p10,71,73)가시설변경_총체1회 설계변경 설계서_3차발주설계서_중1-6치환내역" xfId="1779" xr:uid="{00000000-0005-0000-0000-0000B5080000}"/>
    <cellStyle name="_하천점용허가신청서_가시설_예산고가(p10,71,73)가시설변경_총체1회 설계변경 설계서_3차발주설계서_중1-6치환내역_오수 보호공 내역" xfId="1780" xr:uid="{00000000-0005-0000-0000-0000B6080000}"/>
    <cellStyle name="_하천점용허가신청서_가시설_예산고가(p10,71,73)가시설변경_총체1회 설계변경 설계서_3차발주설계서_중1-6치환내역_중1-6치환내역" xfId="1781" xr:uid="{00000000-0005-0000-0000-0000B7080000}"/>
    <cellStyle name="_하천점용허가신청서_가시설_예산고가(p10,71,73)가시설변경_총체1회 설계변경 설계서_3차발주설계서_청에서" xfId="1782" xr:uid="{00000000-0005-0000-0000-0000B8080000}"/>
    <cellStyle name="_하천점용허가신청서_가시설_예산고가(p10,71,73)가시설변경_총체1회 설계변경 설계서_3차발주설계서_청에서_0.3차발주설계서" xfId="1783" xr:uid="{00000000-0005-0000-0000-0000B9080000}"/>
    <cellStyle name="_하천점용허가신청서_가시설_예산고가(p10,71,73)가시설변경_총체1회 설계변경 설계서_3차발주설계서_청에서_0.3차발주설계서_중1-6치환내역" xfId="1784" xr:uid="{00000000-0005-0000-0000-0000BA080000}"/>
    <cellStyle name="_하천점용허가신청서_가시설_예산고가(p10,71,73)가시설변경_총체1회 설계변경 설계서_3차발주설계서_청에서_0.3차발주설계서_중1-6치환내역_오수 보호공 내역" xfId="1785" xr:uid="{00000000-0005-0000-0000-0000BB080000}"/>
    <cellStyle name="_하천점용허가신청서_가시설_예산고가(p10,71,73)가시설변경_총체1회 설계변경 설계서_3차발주설계서_청에서_0.3차발주설계서_중1-6치환내역_중1-6치환내역" xfId="1786" xr:uid="{00000000-0005-0000-0000-0000BC080000}"/>
    <cellStyle name="_하천점용허가신청서_가시설_예산고가(p10,71,73)가시설변경_총체1회 설계변경 설계서_3차발주설계서_청에서_중1-6치환내역" xfId="1787" xr:uid="{00000000-0005-0000-0000-0000BD080000}"/>
    <cellStyle name="_하천점용허가신청서_가시설_예산고가(p10,71,73)가시설변경_총체1회 설계변경 설계서_3차발주설계서_청에서_중1-6치환내역_오수 보호공 내역" xfId="1788" xr:uid="{00000000-0005-0000-0000-0000BE080000}"/>
    <cellStyle name="_하천점용허가신청서_가시설_예산고가(p10,71,73)가시설변경_총체1회 설계변경 설계서_3차발주설계서_청에서_중1-6치환내역_중1-6치환내역" xfId="1789" xr:uid="{00000000-0005-0000-0000-0000BF080000}"/>
    <cellStyle name="_하천점용허가신청서_가시설_예산고가(p10,71,73)가시설변경_총체1회 설계변경 설계서_ES(화성동탄2)" xfId="1790" xr:uid="{00000000-0005-0000-0000-0000C0080000}"/>
    <cellStyle name="_하천점용허가신청서_가시설_예산고가(p10,71,73)가시설변경_총체1회 설계변경 설계서_ES(화성동탄2)-1" xfId="1791" xr:uid="{00000000-0005-0000-0000-0000C1080000}"/>
    <cellStyle name="_하천점용허가신청서_가시설_예산고가(p10,71,73)가시설변경_총체1회 설계변경 설계서_설계서" xfId="1792" xr:uid="{00000000-0005-0000-0000-0000C2080000}"/>
    <cellStyle name="_하천점용허가신청서_가시설_예산고가(p10,71,73)가시설변경_총체1회 설계변경 설계서_설계서_중1-6치환내역" xfId="1793" xr:uid="{00000000-0005-0000-0000-0000C3080000}"/>
    <cellStyle name="_하천점용허가신청서_가시설_예산고가(p10,71,73)가시설변경_총체1회 설계변경 설계서_설계서_중1-6치환내역_오수 보호공 내역" xfId="1794" xr:uid="{00000000-0005-0000-0000-0000C4080000}"/>
    <cellStyle name="_하천점용허가신청서_가시설_예산고가(p10,71,73)가시설변경_총체1회 설계변경 설계서_설계서_중1-6치환내역_중1-6치환내역" xfId="1795" xr:uid="{00000000-0005-0000-0000-0000C5080000}"/>
    <cellStyle name="_하천점용허가신청서_가시설_예산고가(p10,71,73)가시설변경_총체1회 설계변경 설계서_설계서_청에서" xfId="1796" xr:uid="{00000000-0005-0000-0000-0000C6080000}"/>
    <cellStyle name="_하천점용허가신청서_가시설_예산고가(p10,71,73)가시설변경_총체1회 설계변경 설계서_설계서_청에서_0.3차발주설계서" xfId="1797" xr:uid="{00000000-0005-0000-0000-0000C7080000}"/>
    <cellStyle name="_하천점용허가신청서_가시설_예산고가(p10,71,73)가시설변경_총체1회 설계변경 설계서_설계서_청에서_0.3차발주설계서_중1-6치환내역" xfId="1798" xr:uid="{00000000-0005-0000-0000-0000C8080000}"/>
    <cellStyle name="_하천점용허가신청서_가시설_예산고가(p10,71,73)가시설변경_총체1회 설계변경 설계서_설계서_청에서_0.3차발주설계서_중1-6치환내역_오수 보호공 내역" xfId="1799" xr:uid="{00000000-0005-0000-0000-0000C9080000}"/>
    <cellStyle name="_하천점용허가신청서_가시설_예산고가(p10,71,73)가시설변경_총체1회 설계변경 설계서_설계서_청에서_0.3차발주설계서_중1-6치환내역_중1-6치환내역" xfId="1800" xr:uid="{00000000-0005-0000-0000-0000CA080000}"/>
    <cellStyle name="_하천점용허가신청서_가시설_예산고가(p10,71,73)가시설변경_총체1회 설계변경 설계서_설계서_청에서_중1-6치환내역" xfId="1801" xr:uid="{00000000-0005-0000-0000-0000CB080000}"/>
    <cellStyle name="_하천점용허가신청서_가시설_예산고가(p10,71,73)가시설변경_총체1회 설계변경 설계서_설계서_청에서_중1-6치환내역_오수 보호공 내역" xfId="1802" xr:uid="{00000000-0005-0000-0000-0000CC080000}"/>
    <cellStyle name="_하천점용허가신청서_가시설_예산고가(p10,71,73)가시설변경_총체1회 설계변경 설계서_설계서_청에서_중1-6치환내역_중1-6치환내역" xfId="1803" xr:uid="{00000000-0005-0000-0000-0000CD080000}"/>
    <cellStyle name="_하천점용허가신청서_가시설_예산고가(p10,71,73)가시설변경_총체1회 설계변경 설계서_요약서" xfId="1804" xr:uid="{00000000-0005-0000-0000-0000CE080000}"/>
    <cellStyle name="_하천점용허가신청서_가시설_예산고가(p10,71,73)가시설변경_총체1회 설계변경 설계서_요약서_중1-6치환내역" xfId="1805" xr:uid="{00000000-0005-0000-0000-0000CF080000}"/>
    <cellStyle name="_하천점용허가신청서_가시설_예산고가(p10,71,73)가시설변경_총체1회 설계변경 설계서_요약서_중1-6치환내역_오수 보호공 내역" xfId="1806" xr:uid="{00000000-0005-0000-0000-0000D0080000}"/>
    <cellStyle name="_하천점용허가신청서_가시설_예산고가(p10,71,73)가시설변경_총체1회 설계변경 설계서_요약서_중1-6치환내역_중1-6치환내역" xfId="1807" xr:uid="{00000000-0005-0000-0000-0000D1080000}"/>
    <cellStyle name="_하천점용허가신청서_가시설_예산고가(p10,71,73)가시설변경_총체1회 설계변경 설계서_중1-6치환내역" xfId="1808" xr:uid="{00000000-0005-0000-0000-0000D2080000}"/>
    <cellStyle name="_하천점용허가신청서_가시설_예산고가(p10,71,73)가시설변경_총체1회 설계변경 설계서_중1-6치환내역_오수 보호공 내역" xfId="1809" xr:uid="{00000000-0005-0000-0000-0000D3080000}"/>
    <cellStyle name="_하천점용허가신청서_가시설_예산고가(p10,71,73)가시설변경_총체1회 설계변경 설계서_중1-6치환내역_중1-6치환내역" xfId="1810" xr:uid="{00000000-0005-0000-0000-0000D4080000}"/>
    <cellStyle name="_하천점용허가신청서_가시설_예산고가(p10,71,73)가시설변경_총체1회 설계변경 설계서_총체1회 설계변경 설계서" xfId="1811" xr:uid="{00000000-0005-0000-0000-0000D5080000}"/>
    <cellStyle name="_하천점용허가신청서_가시설_예산고가(p10,71,73)가시설변경_총체1회 설계변경 설계서_총체1회 설계변경 설계서_0.3차발주설계서" xfId="1812" xr:uid="{00000000-0005-0000-0000-0000D6080000}"/>
    <cellStyle name="_하천점용허가신청서_가시설_예산고가(p10,71,73)가시설변경_총체1회 설계변경 설계서_총체1회 설계변경 설계서_0.3차발주설계서_중1-6치환내역" xfId="1813" xr:uid="{00000000-0005-0000-0000-0000D7080000}"/>
    <cellStyle name="_하천점용허가신청서_가시설_예산고가(p10,71,73)가시설변경_총체1회 설계변경 설계서_총체1회 설계변경 설계서_0.3차발주설계서_중1-6치환내역_오수 보호공 내역" xfId="1814" xr:uid="{00000000-0005-0000-0000-0000D8080000}"/>
    <cellStyle name="_하천점용허가신청서_가시설_예산고가(p10,71,73)가시설변경_총체1회 설계변경 설계서_총체1회 설계변경 설계서_0.3차발주설계서_중1-6치환내역_중1-6치환내역" xfId="1815" xr:uid="{00000000-0005-0000-0000-0000D9080000}"/>
    <cellStyle name="_하천점용허가신청서_가시설_예산고가(p10,71,73)가시설변경_총체1회 설계변경 설계서_총체1회 설계변경 설계서_1" xfId="1816" xr:uid="{00000000-0005-0000-0000-0000DA080000}"/>
    <cellStyle name="_하천점용허가신청서_가시설_예산고가(p10,71,73)가시설변경_총체1회 설계변경 설계서_총체1회 설계변경 설계서_1.설계서(rev-4)" xfId="1817" xr:uid="{00000000-0005-0000-0000-0000DB080000}"/>
    <cellStyle name="_하천점용허가신청서_가시설_예산고가(p10,71,73)가시설변경_총체1회 설계변경 설계서_총체1회 설계변경 설계서_1.설계서(rev-5)" xfId="1818" xr:uid="{00000000-0005-0000-0000-0000DC080000}"/>
    <cellStyle name="_하천점용허가신청서_가시설_예산고가(p10,71,73)가시설변경_총체1회 설계변경 설계서_총체1회 설계변경 설계서_1_중1-6치환내역" xfId="1819" xr:uid="{00000000-0005-0000-0000-0000DD080000}"/>
    <cellStyle name="_하천점용허가신청서_가시설_예산고가(p10,71,73)가시설변경_총체1회 설계변경 설계서_총체1회 설계변경 설계서_1_중1-6치환내역_오수 보호공 내역" xfId="1820" xr:uid="{00000000-0005-0000-0000-0000DE080000}"/>
    <cellStyle name="_하천점용허가신청서_가시설_예산고가(p10,71,73)가시설변경_총체1회 설계변경 설계서_총체1회 설계변경 설계서_1_중1-6치환내역_중1-6치환내역" xfId="1821" xr:uid="{00000000-0005-0000-0000-0000DF080000}"/>
    <cellStyle name="_하천점용허가신청서_가시설_예산고가(p10,71,73)가시설변경_총체1회 설계변경 설계서_총체1회 설계변경 설계서_3차발주설계서" xfId="1822" xr:uid="{00000000-0005-0000-0000-0000E0080000}"/>
    <cellStyle name="_하천점용허가신청서_가시설_예산고가(p10,71,73)가시설변경_총체1회 설계변경 설계서_총체1회 설계변경 설계서_3차발주설계서_중1-6치환내역" xfId="1823" xr:uid="{00000000-0005-0000-0000-0000E1080000}"/>
    <cellStyle name="_하천점용허가신청서_가시설_예산고가(p10,71,73)가시설변경_총체1회 설계변경 설계서_총체1회 설계변경 설계서_3차발주설계서_중1-6치환내역_오수 보호공 내역" xfId="1824" xr:uid="{00000000-0005-0000-0000-0000E2080000}"/>
    <cellStyle name="_하천점용허가신청서_가시설_예산고가(p10,71,73)가시설변경_총체1회 설계변경 설계서_총체1회 설계변경 설계서_3차발주설계서_중1-6치환내역_중1-6치환내역" xfId="1825" xr:uid="{00000000-0005-0000-0000-0000E3080000}"/>
    <cellStyle name="_하천점용허가신청서_가시설_예산고가(p10,71,73)가시설변경_총체1회 설계변경 설계서_총체1회 설계변경 설계서_3차발주설계서_청에서" xfId="1826" xr:uid="{00000000-0005-0000-0000-0000E4080000}"/>
    <cellStyle name="_하천점용허가신청서_가시설_예산고가(p10,71,73)가시설변경_총체1회 설계변경 설계서_총체1회 설계변경 설계서_3차발주설계서_청에서_0.3차발주설계서" xfId="1827" xr:uid="{00000000-0005-0000-0000-0000E5080000}"/>
    <cellStyle name="_하천점용허가신청서_가시설_예산고가(p10,71,73)가시설변경_총체1회 설계변경 설계서_총체1회 설계변경 설계서_3차발주설계서_청에서_0.3차발주설계서_중1-6치환내역" xfId="1828" xr:uid="{00000000-0005-0000-0000-0000E6080000}"/>
    <cellStyle name="_하천점용허가신청서_가시설_예산고가(p10,71,73)가시설변경_총체1회 설계변경 설계서_총체1회 설계변경 설계서_3차발주설계서_청에서_0.3차발주설계서_중1-6치환내역_오수 보호공 내역" xfId="1829" xr:uid="{00000000-0005-0000-0000-0000E7080000}"/>
    <cellStyle name="_하천점용허가신청서_가시설_예산고가(p10,71,73)가시설변경_총체1회 설계변경 설계서_총체1회 설계변경 설계서_3차발주설계서_청에서_0.3차발주설계서_중1-6치환내역_중1-6치환내역" xfId="1830" xr:uid="{00000000-0005-0000-0000-0000E8080000}"/>
    <cellStyle name="_하천점용허가신청서_가시설_예산고가(p10,71,73)가시설변경_총체1회 설계변경 설계서_총체1회 설계변경 설계서_3차발주설계서_청에서_중1-6치환내역" xfId="1831" xr:uid="{00000000-0005-0000-0000-0000E9080000}"/>
    <cellStyle name="_하천점용허가신청서_가시설_예산고가(p10,71,73)가시설변경_총체1회 설계변경 설계서_총체1회 설계변경 설계서_3차발주설계서_청에서_중1-6치환내역_오수 보호공 내역" xfId="1832" xr:uid="{00000000-0005-0000-0000-0000EA080000}"/>
    <cellStyle name="_하천점용허가신청서_가시설_예산고가(p10,71,73)가시설변경_총체1회 설계변경 설계서_총체1회 설계변경 설계서_3차발주설계서_청에서_중1-6치환내역_중1-6치환내역" xfId="1833" xr:uid="{00000000-0005-0000-0000-0000EB080000}"/>
    <cellStyle name="_하천점용허가신청서_가시설_예산고가(p10,71,73)가시설변경_총체1회 설계변경 설계서_총체1회 설계변경 설계서_ES(화성동탄2)" xfId="1834" xr:uid="{00000000-0005-0000-0000-0000EC080000}"/>
    <cellStyle name="_하천점용허가신청서_가시설_예산고가(p10,71,73)가시설변경_총체1회 설계변경 설계서_총체1회 설계변경 설계서_ES(화성동탄2)-1" xfId="1835" xr:uid="{00000000-0005-0000-0000-0000ED080000}"/>
    <cellStyle name="_하천점용허가신청서_가시설_예산고가(p10,71,73)가시설변경_총체1회 설계변경 설계서_총체1회 설계변경 설계서_설계서" xfId="1836" xr:uid="{00000000-0005-0000-0000-0000EE080000}"/>
    <cellStyle name="_하천점용허가신청서_가시설_예산고가(p10,71,73)가시설변경_총체1회 설계변경 설계서_총체1회 설계변경 설계서_설계서_중1-6치환내역" xfId="1837" xr:uid="{00000000-0005-0000-0000-0000EF080000}"/>
    <cellStyle name="_하천점용허가신청서_가시설_예산고가(p10,71,73)가시설변경_총체1회 설계변경 설계서_총체1회 설계변경 설계서_설계서_중1-6치환내역_오수 보호공 내역" xfId="1838" xr:uid="{00000000-0005-0000-0000-0000F0080000}"/>
    <cellStyle name="_하천점용허가신청서_가시설_예산고가(p10,71,73)가시설변경_총체1회 설계변경 설계서_총체1회 설계변경 설계서_설계서_중1-6치환내역_중1-6치환내역" xfId="1839" xr:uid="{00000000-0005-0000-0000-0000F1080000}"/>
    <cellStyle name="_하천점용허가신청서_가시설_예산고가(p10,71,73)가시설변경_총체1회 설계변경 설계서_총체1회 설계변경 설계서_설계서_청에서" xfId="1840" xr:uid="{00000000-0005-0000-0000-0000F2080000}"/>
    <cellStyle name="_하천점용허가신청서_가시설_예산고가(p10,71,73)가시설변경_총체1회 설계변경 설계서_총체1회 설계변경 설계서_설계서_청에서_0.3차발주설계서" xfId="1841" xr:uid="{00000000-0005-0000-0000-0000F3080000}"/>
    <cellStyle name="_하천점용허가신청서_가시설_예산고가(p10,71,73)가시설변경_총체1회 설계변경 설계서_총체1회 설계변경 설계서_설계서_청에서_0.3차발주설계서_중1-6치환내역" xfId="1842" xr:uid="{00000000-0005-0000-0000-0000F4080000}"/>
    <cellStyle name="_하천점용허가신청서_가시설_예산고가(p10,71,73)가시설변경_총체1회 설계변경 설계서_총체1회 설계변경 설계서_설계서_청에서_0.3차발주설계서_중1-6치환내역_오수 보호공 내역" xfId="1843" xr:uid="{00000000-0005-0000-0000-0000F5080000}"/>
    <cellStyle name="_하천점용허가신청서_가시설_예산고가(p10,71,73)가시설변경_총체1회 설계변경 설계서_총체1회 설계변경 설계서_설계서_청에서_0.3차발주설계서_중1-6치환내역_중1-6치환내역" xfId="1844" xr:uid="{00000000-0005-0000-0000-0000F6080000}"/>
    <cellStyle name="_하천점용허가신청서_가시설_예산고가(p10,71,73)가시설변경_총체1회 설계변경 설계서_총체1회 설계변경 설계서_설계서_청에서_중1-6치환내역" xfId="1845" xr:uid="{00000000-0005-0000-0000-0000F7080000}"/>
    <cellStyle name="_하천점용허가신청서_가시설_예산고가(p10,71,73)가시설변경_총체1회 설계변경 설계서_총체1회 설계변경 설계서_설계서_청에서_중1-6치환내역_오수 보호공 내역" xfId="1846" xr:uid="{00000000-0005-0000-0000-0000F8080000}"/>
    <cellStyle name="_하천점용허가신청서_가시설_예산고가(p10,71,73)가시설변경_총체1회 설계변경 설계서_총체1회 설계변경 설계서_설계서_청에서_중1-6치환내역_중1-6치환내역" xfId="1847" xr:uid="{00000000-0005-0000-0000-0000F9080000}"/>
    <cellStyle name="_하천점용허가신청서_가시설_예산고가(p10,71,73)가시설변경_총체1회 설계변경 설계서_총체1회 설계변경 설계서_요약서" xfId="1848" xr:uid="{00000000-0005-0000-0000-0000FA080000}"/>
    <cellStyle name="_하천점용허가신청서_가시설_예산고가(p10,71,73)가시설변경_총체1회 설계변경 설계서_총체1회 설계변경 설계서_요약서_중1-6치환내역" xfId="1849" xr:uid="{00000000-0005-0000-0000-0000FB080000}"/>
    <cellStyle name="_하천점용허가신청서_가시설_예산고가(p10,71,73)가시설변경_총체1회 설계변경 설계서_총체1회 설계변경 설계서_요약서_중1-6치환내역_오수 보호공 내역" xfId="1850" xr:uid="{00000000-0005-0000-0000-0000FC080000}"/>
    <cellStyle name="_하천점용허가신청서_가시설_예산고가(p10,71,73)가시설변경_총체1회 설계변경 설계서_총체1회 설계변경 설계서_요약서_중1-6치환내역_중1-6치환내역" xfId="1851" xr:uid="{00000000-0005-0000-0000-0000FD080000}"/>
    <cellStyle name="_하천점용허가신청서_가시설_예산고가(p10,71,73)가시설변경_총체1회 설계변경 설계서_총체1회 설계변경 설계서_중1-6치환내역" xfId="1852" xr:uid="{00000000-0005-0000-0000-0000FE080000}"/>
    <cellStyle name="_하천점용허가신청서_가시설_예산고가(p10,71,73)가시설변경_총체1회 설계변경 설계서_총체1회 설계변경 설계서_중1-6치환내역_오수 보호공 내역" xfId="1853" xr:uid="{00000000-0005-0000-0000-0000FF080000}"/>
    <cellStyle name="_하천점용허가신청서_가시설_예산고가(p10,71,73)가시설변경_총체1회 설계변경 설계서_총체1회 설계변경 설계서_중1-6치환내역_중1-6치환내역" xfId="1854" xr:uid="{00000000-0005-0000-0000-000000090000}"/>
    <cellStyle name="_하천점용허가신청서_가시설_예산고가(p10,71,73)가시설변경_총체1회 설계변경 설계서_총체1회 설계변경 설계서_총체1회 설계변경 설계서" xfId="1855" xr:uid="{00000000-0005-0000-0000-000001090000}"/>
    <cellStyle name="_하천점용허가신청서_가시설_예산고가(p10,71,73)가시설변경_총체1회 설계변경 설계서_총체1회 설계변경 설계서_총체1회 설계변경 설계서_중1-6치환내역" xfId="1856" xr:uid="{00000000-0005-0000-0000-000002090000}"/>
    <cellStyle name="_하천점용허가신청서_가시설_예산고가(p10,71,73)가시설변경_총체1회 설계변경 설계서_총체1회 설계변경 설계서_총체1회 설계변경 설계서_중1-6치환내역_오수 보호공 내역" xfId="1857" xr:uid="{00000000-0005-0000-0000-000003090000}"/>
    <cellStyle name="_하천점용허가신청서_가시설_예산고가(p10,71,73)가시설변경_총체1회 설계변경 설계서_총체1회 설계변경 설계서_총체1회 설계변경 설계서_중1-6치환내역_중1-6치환내역" xfId="1858" xr:uid="{00000000-0005-0000-0000-000004090000}"/>
    <cellStyle name="_하천점용허가신청서_가시설_예산고가(p71,73)가시설변경" xfId="1859" xr:uid="{00000000-0005-0000-0000-000005090000}"/>
    <cellStyle name="_하천점용허가신청서_가시설_예산고가(p71,73)가시설변경_보고서양식" xfId="1860" xr:uid="{00000000-0005-0000-0000-000006090000}"/>
    <cellStyle name="_하천점용허가신청서_가시설_예산고가(p71,73)가시설변경_보고서양식_중1-6치환내역" xfId="1861" xr:uid="{00000000-0005-0000-0000-000007090000}"/>
    <cellStyle name="_하천점용허가신청서_가시설_예산고가(p71,73)가시설변경_보고서양식_중1-6치환내역_오수 보호공 내역" xfId="1862" xr:uid="{00000000-0005-0000-0000-000008090000}"/>
    <cellStyle name="_하천점용허가신청서_가시설_예산고가(p71,73)가시설변경_보고서양식_중1-6치환내역_중1-6치환내역" xfId="1863" xr:uid="{00000000-0005-0000-0000-000009090000}"/>
    <cellStyle name="_하천점용허가신청서_가시설_예산고가(p71,73)가시설변경_예산고가(p71,73)가시설변경" xfId="1864" xr:uid="{00000000-0005-0000-0000-00000A090000}"/>
    <cellStyle name="_하천점용허가신청서_가시설_예산고가(p71,73)가시설변경_예산고가(p71,73)가시설변경_중1-6치환내역" xfId="1865" xr:uid="{00000000-0005-0000-0000-00000B090000}"/>
    <cellStyle name="_하천점용허가신청서_가시설_예산고가(p71,73)가시설변경_예산고가(p71,73)가시설변경_중1-6치환내역_오수 보호공 내역" xfId="1866" xr:uid="{00000000-0005-0000-0000-00000C090000}"/>
    <cellStyle name="_하천점용허가신청서_가시설_예산고가(p71,73)가시설변경_예산고가(p71,73)가시설변경_중1-6치환내역_중1-6치환내역" xfId="1867" xr:uid="{00000000-0005-0000-0000-00000D090000}"/>
    <cellStyle name="_하천점용허가신청서_가시설_예산고가(p71,73)가시설변경_중1-6치환내역" xfId="1868" xr:uid="{00000000-0005-0000-0000-00000E090000}"/>
    <cellStyle name="_하천점용허가신청서_가시설_예산고가(p71,73)가시설변경_중1-6치환내역_오수 보호공 내역" xfId="1869" xr:uid="{00000000-0005-0000-0000-00000F090000}"/>
    <cellStyle name="_하천점용허가신청서_가시설_예산고가(p71,73)가시설변경_중1-6치환내역_중1-6치환내역" xfId="1870" xr:uid="{00000000-0005-0000-0000-000010090000}"/>
    <cellStyle name="_하천점용허가신청서_가시설_요약서" xfId="1871" xr:uid="{00000000-0005-0000-0000-000011090000}"/>
    <cellStyle name="_하천점용허가신청서_가시설_요약서_중1-6치환내역" xfId="1872" xr:uid="{00000000-0005-0000-0000-000012090000}"/>
    <cellStyle name="_하천점용허가신청서_가시설_요약서_중1-6치환내역_오수 보호공 내역" xfId="1873" xr:uid="{00000000-0005-0000-0000-000013090000}"/>
    <cellStyle name="_하천점용허가신청서_가시설_요약서_중1-6치환내역_중1-6치환내역" xfId="1874" xr:uid="{00000000-0005-0000-0000-000014090000}"/>
    <cellStyle name="_하천점용허가신청서_가시설_중1-6치환내역" xfId="1875" xr:uid="{00000000-0005-0000-0000-000015090000}"/>
    <cellStyle name="_하천점용허가신청서_가시설_중1-6치환내역_오수 보호공 내역" xfId="1876" xr:uid="{00000000-0005-0000-0000-000016090000}"/>
    <cellStyle name="_하천점용허가신청서_가시설_중1-6치환내역_중1-6치환내역" xfId="1877" xr:uid="{00000000-0005-0000-0000-000017090000}"/>
    <cellStyle name="_하천점용허가신청서_가시설_총체1회 설계변경 설계서" xfId="1878" xr:uid="{00000000-0005-0000-0000-000018090000}"/>
    <cellStyle name="_하천점용허가신청서_가시설_총체1회 설계변경 설계서_0.3차발주설계서" xfId="1879" xr:uid="{00000000-0005-0000-0000-000019090000}"/>
    <cellStyle name="_하천점용허가신청서_가시설_총체1회 설계변경 설계서_0.3차발주설계서_중1-6치환내역" xfId="1880" xr:uid="{00000000-0005-0000-0000-00001A090000}"/>
    <cellStyle name="_하천점용허가신청서_가시설_총체1회 설계변경 설계서_0.3차발주설계서_중1-6치환내역_오수 보호공 내역" xfId="1881" xr:uid="{00000000-0005-0000-0000-00001B090000}"/>
    <cellStyle name="_하천점용허가신청서_가시설_총체1회 설계변경 설계서_0.3차발주설계서_중1-6치환내역_중1-6치환내역" xfId="1882" xr:uid="{00000000-0005-0000-0000-00001C090000}"/>
    <cellStyle name="_하천점용허가신청서_가시설_총체1회 설계변경 설계서_1" xfId="1883" xr:uid="{00000000-0005-0000-0000-00001D090000}"/>
    <cellStyle name="_하천점용허가신청서_가시설_총체1회 설계변경 설계서_1.설계서(rev-4)" xfId="1884" xr:uid="{00000000-0005-0000-0000-00001E090000}"/>
    <cellStyle name="_하천점용허가신청서_가시설_총체1회 설계변경 설계서_1.설계서(rev-5)" xfId="1885" xr:uid="{00000000-0005-0000-0000-00001F090000}"/>
    <cellStyle name="_하천점용허가신청서_가시설_총체1회 설계변경 설계서_1_중1-6치환내역" xfId="1886" xr:uid="{00000000-0005-0000-0000-000020090000}"/>
    <cellStyle name="_하천점용허가신청서_가시설_총체1회 설계변경 설계서_1_중1-6치환내역_오수 보호공 내역" xfId="1887" xr:uid="{00000000-0005-0000-0000-000021090000}"/>
    <cellStyle name="_하천점용허가신청서_가시설_총체1회 설계변경 설계서_1_중1-6치환내역_중1-6치환내역" xfId="1888" xr:uid="{00000000-0005-0000-0000-000022090000}"/>
    <cellStyle name="_하천점용허가신청서_가시설_총체1회 설계변경 설계서_3차발주설계서" xfId="1889" xr:uid="{00000000-0005-0000-0000-000023090000}"/>
    <cellStyle name="_하천점용허가신청서_가시설_총체1회 설계변경 설계서_3차발주설계서_중1-6치환내역" xfId="1890" xr:uid="{00000000-0005-0000-0000-000024090000}"/>
    <cellStyle name="_하천점용허가신청서_가시설_총체1회 설계변경 설계서_3차발주설계서_중1-6치환내역_오수 보호공 내역" xfId="1891" xr:uid="{00000000-0005-0000-0000-000025090000}"/>
    <cellStyle name="_하천점용허가신청서_가시설_총체1회 설계변경 설계서_3차발주설계서_중1-6치환내역_중1-6치환내역" xfId="1892" xr:uid="{00000000-0005-0000-0000-000026090000}"/>
    <cellStyle name="_하천점용허가신청서_가시설_총체1회 설계변경 설계서_3차발주설계서_청에서" xfId="1893" xr:uid="{00000000-0005-0000-0000-000027090000}"/>
    <cellStyle name="_하천점용허가신청서_가시설_총체1회 설계변경 설계서_3차발주설계서_청에서_0.3차발주설계서" xfId="1894" xr:uid="{00000000-0005-0000-0000-000028090000}"/>
    <cellStyle name="_하천점용허가신청서_가시설_총체1회 설계변경 설계서_3차발주설계서_청에서_0.3차발주설계서_중1-6치환내역" xfId="1895" xr:uid="{00000000-0005-0000-0000-000029090000}"/>
    <cellStyle name="_하천점용허가신청서_가시설_총체1회 설계변경 설계서_3차발주설계서_청에서_0.3차발주설계서_중1-6치환내역_오수 보호공 내역" xfId="1896" xr:uid="{00000000-0005-0000-0000-00002A090000}"/>
    <cellStyle name="_하천점용허가신청서_가시설_총체1회 설계변경 설계서_3차발주설계서_청에서_0.3차발주설계서_중1-6치환내역_중1-6치환내역" xfId="1897" xr:uid="{00000000-0005-0000-0000-00002B090000}"/>
    <cellStyle name="_하천점용허가신청서_가시설_총체1회 설계변경 설계서_3차발주설계서_청에서_중1-6치환내역" xfId="1898" xr:uid="{00000000-0005-0000-0000-00002C090000}"/>
    <cellStyle name="_하천점용허가신청서_가시설_총체1회 설계변경 설계서_3차발주설계서_청에서_중1-6치환내역_오수 보호공 내역" xfId="1899" xr:uid="{00000000-0005-0000-0000-00002D090000}"/>
    <cellStyle name="_하천점용허가신청서_가시설_총체1회 설계변경 설계서_3차발주설계서_청에서_중1-6치환내역_중1-6치환내역" xfId="1900" xr:uid="{00000000-0005-0000-0000-00002E090000}"/>
    <cellStyle name="_하천점용허가신청서_가시설_총체1회 설계변경 설계서_ES(화성동탄2)" xfId="1901" xr:uid="{00000000-0005-0000-0000-00002F090000}"/>
    <cellStyle name="_하천점용허가신청서_가시설_총체1회 설계변경 설계서_ES(화성동탄2)-1" xfId="1902" xr:uid="{00000000-0005-0000-0000-000030090000}"/>
    <cellStyle name="_하천점용허가신청서_가시설_총체1회 설계변경 설계서_설계서" xfId="1903" xr:uid="{00000000-0005-0000-0000-000031090000}"/>
    <cellStyle name="_하천점용허가신청서_가시설_총체1회 설계변경 설계서_설계서_중1-6치환내역" xfId="1904" xr:uid="{00000000-0005-0000-0000-000032090000}"/>
    <cellStyle name="_하천점용허가신청서_가시설_총체1회 설계변경 설계서_설계서_중1-6치환내역_오수 보호공 내역" xfId="1905" xr:uid="{00000000-0005-0000-0000-000033090000}"/>
    <cellStyle name="_하천점용허가신청서_가시설_총체1회 설계변경 설계서_설계서_중1-6치환내역_중1-6치환내역" xfId="1906" xr:uid="{00000000-0005-0000-0000-000034090000}"/>
    <cellStyle name="_하천점용허가신청서_가시설_총체1회 설계변경 설계서_설계서_청에서" xfId="1907" xr:uid="{00000000-0005-0000-0000-000035090000}"/>
    <cellStyle name="_하천점용허가신청서_가시설_총체1회 설계변경 설계서_설계서_청에서_0.3차발주설계서" xfId="1908" xr:uid="{00000000-0005-0000-0000-000036090000}"/>
    <cellStyle name="_하천점용허가신청서_가시설_총체1회 설계변경 설계서_설계서_청에서_0.3차발주설계서_중1-6치환내역" xfId="1909" xr:uid="{00000000-0005-0000-0000-000037090000}"/>
    <cellStyle name="_하천점용허가신청서_가시설_총체1회 설계변경 설계서_설계서_청에서_0.3차발주설계서_중1-6치환내역_오수 보호공 내역" xfId="1910" xr:uid="{00000000-0005-0000-0000-000038090000}"/>
    <cellStyle name="_하천점용허가신청서_가시설_총체1회 설계변경 설계서_설계서_청에서_0.3차발주설계서_중1-6치환내역_중1-6치환내역" xfId="1911" xr:uid="{00000000-0005-0000-0000-000039090000}"/>
    <cellStyle name="_하천점용허가신청서_가시설_총체1회 설계변경 설계서_설계서_청에서_중1-6치환내역" xfId="1912" xr:uid="{00000000-0005-0000-0000-00003A090000}"/>
    <cellStyle name="_하천점용허가신청서_가시설_총체1회 설계변경 설계서_설계서_청에서_중1-6치환내역_오수 보호공 내역" xfId="1913" xr:uid="{00000000-0005-0000-0000-00003B090000}"/>
    <cellStyle name="_하천점용허가신청서_가시설_총체1회 설계변경 설계서_설계서_청에서_중1-6치환내역_중1-6치환내역" xfId="1914" xr:uid="{00000000-0005-0000-0000-00003C090000}"/>
    <cellStyle name="_하천점용허가신청서_가시설_총체1회 설계변경 설계서_요약서" xfId="1915" xr:uid="{00000000-0005-0000-0000-00003D090000}"/>
    <cellStyle name="_하천점용허가신청서_가시설_총체1회 설계변경 설계서_요약서_중1-6치환내역" xfId="1916" xr:uid="{00000000-0005-0000-0000-00003E090000}"/>
    <cellStyle name="_하천점용허가신청서_가시설_총체1회 설계변경 설계서_요약서_중1-6치환내역_오수 보호공 내역" xfId="1917" xr:uid="{00000000-0005-0000-0000-00003F090000}"/>
    <cellStyle name="_하천점용허가신청서_가시설_총체1회 설계변경 설계서_요약서_중1-6치환내역_중1-6치환내역" xfId="1918" xr:uid="{00000000-0005-0000-0000-000040090000}"/>
    <cellStyle name="_하천점용허가신청서_가시설_총체1회 설계변경 설계서_중1-6치환내역" xfId="1919" xr:uid="{00000000-0005-0000-0000-000041090000}"/>
    <cellStyle name="_하천점용허가신청서_가시설_총체1회 설계변경 설계서_중1-6치환내역_오수 보호공 내역" xfId="1920" xr:uid="{00000000-0005-0000-0000-000042090000}"/>
    <cellStyle name="_하천점용허가신청서_가시설_총체1회 설계변경 설계서_중1-6치환내역_중1-6치환내역" xfId="1921" xr:uid="{00000000-0005-0000-0000-000043090000}"/>
    <cellStyle name="_하천점용허가신청서_가시설_총체1회 설계변경 설계서_총체1회 설계변경 설계서" xfId="1922" xr:uid="{00000000-0005-0000-0000-000044090000}"/>
    <cellStyle name="_하천점용허가신청서_가시설_총체1회 설계변경 설계서_총체1회 설계변경 설계서_0.3차발주설계서" xfId="1923" xr:uid="{00000000-0005-0000-0000-000045090000}"/>
    <cellStyle name="_하천점용허가신청서_가시설_총체1회 설계변경 설계서_총체1회 설계변경 설계서_0.3차발주설계서_중1-6치환내역" xfId="1924" xr:uid="{00000000-0005-0000-0000-000046090000}"/>
    <cellStyle name="_하천점용허가신청서_가시설_총체1회 설계변경 설계서_총체1회 설계변경 설계서_0.3차발주설계서_중1-6치환내역_오수 보호공 내역" xfId="1925" xr:uid="{00000000-0005-0000-0000-000047090000}"/>
    <cellStyle name="_하천점용허가신청서_가시설_총체1회 설계변경 설계서_총체1회 설계변경 설계서_0.3차발주설계서_중1-6치환내역_중1-6치환내역" xfId="1926" xr:uid="{00000000-0005-0000-0000-000048090000}"/>
    <cellStyle name="_하천점용허가신청서_가시설_총체1회 설계변경 설계서_총체1회 설계변경 설계서_1" xfId="1927" xr:uid="{00000000-0005-0000-0000-000049090000}"/>
    <cellStyle name="_하천점용허가신청서_가시설_총체1회 설계변경 설계서_총체1회 설계변경 설계서_1.설계서(rev-4)" xfId="1928" xr:uid="{00000000-0005-0000-0000-00004A090000}"/>
    <cellStyle name="_하천점용허가신청서_가시설_총체1회 설계변경 설계서_총체1회 설계변경 설계서_1.설계서(rev-5)" xfId="1929" xr:uid="{00000000-0005-0000-0000-00004B090000}"/>
    <cellStyle name="_하천점용허가신청서_가시설_총체1회 설계변경 설계서_총체1회 설계변경 설계서_1_중1-6치환내역" xfId="1930" xr:uid="{00000000-0005-0000-0000-00004C090000}"/>
    <cellStyle name="_하천점용허가신청서_가시설_총체1회 설계변경 설계서_총체1회 설계변경 설계서_1_중1-6치환내역_오수 보호공 내역" xfId="1931" xr:uid="{00000000-0005-0000-0000-00004D090000}"/>
    <cellStyle name="_하천점용허가신청서_가시설_총체1회 설계변경 설계서_총체1회 설계변경 설계서_1_중1-6치환내역_중1-6치환내역" xfId="1932" xr:uid="{00000000-0005-0000-0000-00004E090000}"/>
    <cellStyle name="_하천점용허가신청서_가시설_총체1회 설계변경 설계서_총체1회 설계변경 설계서_3차발주설계서" xfId="1933" xr:uid="{00000000-0005-0000-0000-00004F090000}"/>
    <cellStyle name="_하천점용허가신청서_가시설_총체1회 설계변경 설계서_총체1회 설계변경 설계서_3차발주설계서_중1-6치환내역" xfId="1934" xr:uid="{00000000-0005-0000-0000-000050090000}"/>
    <cellStyle name="_하천점용허가신청서_가시설_총체1회 설계변경 설계서_총체1회 설계변경 설계서_3차발주설계서_중1-6치환내역_오수 보호공 내역" xfId="1935" xr:uid="{00000000-0005-0000-0000-000051090000}"/>
    <cellStyle name="_하천점용허가신청서_가시설_총체1회 설계변경 설계서_총체1회 설계변경 설계서_3차발주설계서_중1-6치환내역_중1-6치환내역" xfId="1936" xr:uid="{00000000-0005-0000-0000-000052090000}"/>
    <cellStyle name="_하천점용허가신청서_가시설_총체1회 설계변경 설계서_총체1회 설계변경 설계서_3차발주설계서_청에서" xfId="1937" xr:uid="{00000000-0005-0000-0000-000053090000}"/>
    <cellStyle name="_하천점용허가신청서_가시설_총체1회 설계변경 설계서_총체1회 설계변경 설계서_3차발주설계서_청에서_0.3차발주설계서" xfId="1938" xr:uid="{00000000-0005-0000-0000-000054090000}"/>
    <cellStyle name="_하천점용허가신청서_가시설_총체1회 설계변경 설계서_총체1회 설계변경 설계서_3차발주설계서_청에서_0.3차발주설계서_중1-6치환내역" xfId="1939" xr:uid="{00000000-0005-0000-0000-000055090000}"/>
    <cellStyle name="_하천점용허가신청서_가시설_총체1회 설계변경 설계서_총체1회 설계변경 설계서_3차발주설계서_청에서_0.3차발주설계서_중1-6치환내역_오수 보호공 내역" xfId="1940" xr:uid="{00000000-0005-0000-0000-000056090000}"/>
    <cellStyle name="_하천점용허가신청서_가시설_총체1회 설계변경 설계서_총체1회 설계변경 설계서_3차발주설계서_청에서_0.3차발주설계서_중1-6치환내역_중1-6치환내역" xfId="1941" xr:uid="{00000000-0005-0000-0000-000057090000}"/>
    <cellStyle name="_하천점용허가신청서_가시설_총체1회 설계변경 설계서_총체1회 설계변경 설계서_3차발주설계서_청에서_중1-6치환내역" xfId="1942" xr:uid="{00000000-0005-0000-0000-000058090000}"/>
    <cellStyle name="_하천점용허가신청서_가시설_총체1회 설계변경 설계서_총체1회 설계변경 설계서_3차발주설계서_청에서_중1-6치환내역_오수 보호공 내역" xfId="1943" xr:uid="{00000000-0005-0000-0000-000059090000}"/>
    <cellStyle name="_하천점용허가신청서_가시설_총체1회 설계변경 설계서_총체1회 설계변경 설계서_3차발주설계서_청에서_중1-6치환내역_중1-6치환내역" xfId="1944" xr:uid="{00000000-0005-0000-0000-00005A090000}"/>
    <cellStyle name="_하천점용허가신청서_가시설_총체1회 설계변경 설계서_총체1회 설계변경 설계서_ES(화성동탄2)" xfId="1945" xr:uid="{00000000-0005-0000-0000-00005B090000}"/>
    <cellStyle name="_하천점용허가신청서_가시설_총체1회 설계변경 설계서_총체1회 설계변경 설계서_ES(화성동탄2)-1" xfId="1946" xr:uid="{00000000-0005-0000-0000-00005C090000}"/>
    <cellStyle name="_하천점용허가신청서_가시설_총체1회 설계변경 설계서_총체1회 설계변경 설계서_설계서" xfId="1947" xr:uid="{00000000-0005-0000-0000-00005D090000}"/>
    <cellStyle name="_하천점용허가신청서_가시설_총체1회 설계변경 설계서_총체1회 설계변경 설계서_설계서_중1-6치환내역" xfId="1948" xr:uid="{00000000-0005-0000-0000-00005E090000}"/>
    <cellStyle name="_하천점용허가신청서_가시설_총체1회 설계변경 설계서_총체1회 설계변경 설계서_설계서_중1-6치환내역_오수 보호공 내역" xfId="1949" xr:uid="{00000000-0005-0000-0000-00005F090000}"/>
    <cellStyle name="_하천점용허가신청서_가시설_총체1회 설계변경 설계서_총체1회 설계변경 설계서_설계서_중1-6치환내역_중1-6치환내역" xfId="1950" xr:uid="{00000000-0005-0000-0000-000060090000}"/>
    <cellStyle name="_하천점용허가신청서_가시설_총체1회 설계변경 설계서_총체1회 설계변경 설계서_설계서_청에서" xfId="1951" xr:uid="{00000000-0005-0000-0000-000061090000}"/>
    <cellStyle name="_하천점용허가신청서_가시설_총체1회 설계변경 설계서_총체1회 설계변경 설계서_설계서_청에서_0.3차발주설계서" xfId="1952" xr:uid="{00000000-0005-0000-0000-000062090000}"/>
    <cellStyle name="_하천점용허가신청서_가시설_총체1회 설계변경 설계서_총체1회 설계변경 설계서_설계서_청에서_0.3차발주설계서_중1-6치환내역" xfId="1953" xr:uid="{00000000-0005-0000-0000-000063090000}"/>
    <cellStyle name="_하천점용허가신청서_가시설_총체1회 설계변경 설계서_총체1회 설계변경 설계서_설계서_청에서_0.3차발주설계서_중1-6치환내역_오수 보호공 내역" xfId="1954" xr:uid="{00000000-0005-0000-0000-000064090000}"/>
    <cellStyle name="_하천점용허가신청서_가시설_총체1회 설계변경 설계서_총체1회 설계변경 설계서_설계서_청에서_0.3차발주설계서_중1-6치환내역_중1-6치환내역" xfId="1955" xr:uid="{00000000-0005-0000-0000-000065090000}"/>
    <cellStyle name="_하천점용허가신청서_가시설_총체1회 설계변경 설계서_총체1회 설계변경 설계서_설계서_청에서_중1-6치환내역" xfId="1956" xr:uid="{00000000-0005-0000-0000-000066090000}"/>
    <cellStyle name="_하천점용허가신청서_가시설_총체1회 설계변경 설계서_총체1회 설계변경 설계서_설계서_청에서_중1-6치환내역_오수 보호공 내역" xfId="1957" xr:uid="{00000000-0005-0000-0000-000067090000}"/>
    <cellStyle name="_하천점용허가신청서_가시설_총체1회 설계변경 설계서_총체1회 설계변경 설계서_설계서_청에서_중1-6치환내역_중1-6치환내역" xfId="1958" xr:uid="{00000000-0005-0000-0000-000068090000}"/>
    <cellStyle name="_하천점용허가신청서_가시설_총체1회 설계변경 설계서_총체1회 설계변경 설계서_요약서" xfId="1959" xr:uid="{00000000-0005-0000-0000-000069090000}"/>
    <cellStyle name="_하천점용허가신청서_가시설_총체1회 설계변경 설계서_총체1회 설계변경 설계서_요약서_중1-6치환내역" xfId="1960" xr:uid="{00000000-0005-0000-0000-00006A090000}"/>
    <cellStyle name="_하천점용허가신청서_가시설_총체1회 설계변경 설계서_총체1회 설계변경 설계서_요약서_중1-6치환내역_오수 보호공 내역" xfId="1961" xr:uid="{00000000-0005-0000-0000-00006B090000}"/>
    <cellStyle name="_하천점용허가신청서_가시설_총체1회 설계변경 설계서_총체1회 설계변경 설계서_요약서_중1-6치환내역_중1-6치환내역" xfId="1962" xr:uid="{00000000-0005-0000-0000-00006C090000}"/>
    <cellStyle name="_하천점용허가신청서_가시설_총체1회 설계변경 설계서_총체1회 설계변경 설계서_중1-6치환내역" xfId="1963" xr:uid="{00000000-0005-0000-0000-00006D090000}"/>
    <cellStyle name="_하천점용허가신청서_가시설_총체1회 설계변경 설계서_총체1회 설계변경 설계서_중1-6치환내역_오수 보호공 내역" xfId="1964" xr:uid="{00000000-0005-0000-0000-00006E090000}"/>
    <cellStyle name="_하천점용허가신청서_가시설_총체1회 설계변경 설계서_총체1회 설계변경 설계서_중1-6치환내역_중1-6치환내역" xfId="1965" xr:uid="{00000000-0005-0000-0000-00006F090000}"/>
    <cellStyle name="_하천점용허가신청서_가시설_총체1회 설계변경 설계서_총체1회 설계변경 설계서_총체1회 설계변경 설계서" xfId="1966" xr:uid="{00000000-0005-0000-0000-000070090000}"/>
    <cellStyle name="_하천점용허가신청서_가시설_총체1회 설계변경 설계서_총체1회 설계변경 설계서_총체1회 설계변경 설계서_중1-6치환내역" xfId="1967" xr:uid="{00000000-0005-0000-0000-000071090000}"/>
    <cellStyle name="_하천점용허가신청서_가시설_총체1회 설계변경 설계서_총체1회 설계변경 설계서_총체1회 설계변경 설계서_중1-6치환내역_오수 보호공 내역" xfId="1968" xr:uid="{00000000-0005-0000-0000-000072090000}"/>
    <cellStyle name="_하천점용허가신청서_가시설_총체1회 설계변경 설계서_총체1회 설계변경 설계서_총체1회 설계변경 설계서_중1-6치환내역_중1-6치환내역" xfId="1969" xr:uid="{00000000-0005-0000-0000-000073090000}"/>
    <cellStyle name="_하천점용허가신청서_공사비비교" xfId="1970" xr:uid="{00000000-0005-0000-0000-000074090000}"/>
    <cellStyle name="_하천점용허가신청서_공사비비교_중1-6치환내역" xfId="1971" xr:uid="{00000000-0005-0000-0000-000075090000}"/>
    <cellStyle name="_하천점용허가신청서_공사비비교_중1-6치환내역_오수 보호공 내역" xfId="1972" xr:uid="{00000000-0005-0000-0000-000076090000}"/>
    <cellStyle name="_하천점용허가신청서_공사비비교_중1-6치환내역_중1-6치환내역" xfId="1973" xr:uid="{00000000-0005-0000-0000-000077090000}"/>
    <cellStyle name="_하천점용허가신청서_기성3차1회" xfId="1974" xr:uid="{00000000-0005-0000-0000-000078090000}"/>
    <cellStyle name="_하천점용허가신청서_기성3차1회_중1-6치환내역" xfId="1975" xr:uid="{00000000-0005-0000-0000-000079090000}"/>
    <cellStyle name="_하천점용허가신청서_기성3차1회_중1-6치환내역_오수 보호공 내역" xfId="1976" xr:uid="{00000000-0005-0000-0000-00007A090000}"/>
    <cellStyle name="_하천점용허가신청서_기성3차1회_중1-6치환내역_중1-6치환내역" xfId="1977" xr:uid="{00000000-0005-0000-0000-00007B090000}"/>
    <cellStyle name="_하천점용허가신청서_단가비교표(2차)" xfId="1978" xr:uid="{00000000-0005-0000-0000-00007C090000}"/>
    <cellStyle name="_하천점용허가신청서_보고서양식" xfId="1979" xr:uid="{00000000-0005-0000-0000-00007D090000}"/>
    <cellStyle name="_하천점용허가신청서_보고서양식_중1-6치환내역" xfId="1980" xr:uid="{00000000-0005-0000-0000-00007E090000}"/>
    <cellStyle name="_하천점용허가신청서_보고서양식_중1-6치환내역_오수 보호공 내역" xfId="1981" xr:uid="{00000000-0005-0000-0000-00007F090000}"/>
    <cellStyle name="_하천점용허가신청서_보고서양식_중1-6치환내역_중1-6치환내역" xfId="1982" xr:uid="{00000000-0005-0000-0000-000080090000}"/>
    <cellStyle name="_하천점용허가신청서_설계서" xfId="1983" xr:uid="{00000000-0005-0000-0000-000081090000}"/>
    <cellStyle name="_하천점용허가신청서_설계서_중1-6치환내역" xfId="1984" xr:uid="{00000000-0005-0000-0000-000082090000}"/>
    <cellStyle name="_하천점용허가신청서_설계서_중1-6치환내역_오수 보호공 내역" xfId="1985" xr:uid="{00000000-0005-0000-0000-000083090000}"/>
    <cellStyle name="_하천점용허가신청서_설계서_중1-6치환내역_중1-6치환내역" xfId="1986" xr:uid="{00000000-0005-0000-0000-000084090000}"/>
    <cellStyle name="_하천점용허가신청서_설계서_청에서" xfId="1987" xr:uid="{00000000-0005-0000-0000-000085090000}"/>
    <cellStyle name="_하천점용허가신청서_설계서_청에서_0.3차발주설계서" xfId="1988" xr:uid="{00000000-0005-0000-0000-000086090000}"/>
    <cellStyle name="_하천점용허가신청서_설계서_청에서_0.3차발주설계서_중1-6치환내역" xfId="1989" xr:uid="{00000000-0005-0000-0000-000087090000}"/>
    <cellStyle name="_하천점용허가신청서_설계서_청에서_0.3차발주설계서_중1-6치환내역_오수 보호공 내역" xfId="1990" xr:uid="{00000000-0005-0000-0000-000088090000}"/>
    <cellStyle name="_하천점용허가신청서_설계서_청에서_0.3차발주설계서_중1-6치환내역_중1-6치환내역" xfId="1991" xr:uid="{00000000-0005-0000-0000-000089090000}"/>
    <cellStyle name="_하천점용허가신청서_설계서_청에서_중1-6치환내역" xfId="1992" xr:uid="{00000000-0005-0000-0000-00008A090000}"/>
    <cellStyle name="_하천점용허가신청서_설계서_청에서_중1-6치환내역_오수 보호공 내역" xfId="1993" xr:uid="{00000000-0005-0000-0000-00008B090000}"/>
    <cellStyle name="_하천점용허가신청서_설계서_청에서_중1-6치환내역_중1-6치환내역" xfId="1994" xr:uid="{00000000-0005-0000-0000-00008C090000}"/>
    <cellStyle name="_하천점용허가신청서_예산고가 가시설공" xfId="1995" xr:uid="{00000000-0005-0000-0000-00008D090000}"/>
    <cellStyle name="_하천점용허가신청서_예산고가 가시설공_중1-6치환내역" xfId="1996" xr:uid="{00000000-0005-0000-0000-00008E090000}"/>
    <cellStyle name="_하천점용허가신청서_예산고가 가시설공_중1-6치환내역_오수 보호공 내역" xfId="1997" xr:uid="{00000000-0005-0000-0000-00008F090000}"/>
    <cellStyle name="_하천점용허가신청서_예산고가 가시설공_중1-6치환내역_중1-6치환내역" xfId="1998" xr:uid="{00000000-0005-0000-0000-000090090000}"/>
    <cellStyle name="_하천점용허가신청서_예산고가 가시설수량" xfId="1999" xr:uid="{00000000-0005-0000-0000-000091090000}"/>
    <cellStyle name="_하천점용허가신청서_예산고가 가시설수량_중1-6치환내역" xfId="2000" xr:uid="{00000000-0005-0000-0000-000092090000}"/>
    <cellStyle name="_하천점용허가신청서_예산고가 가시설수량_중1-6치환내역_오수 보호공 내역" xfId="2001" xr:uid="{00000000-0005-0000-0000-000093090000}"/>
    <cellStyle name="_하천점용허가신청서_예산고가 가시설수량_중1-6치환내역_중1-6치환내역" xfId="2002" xr:uid="{00000000-0005-0000-0000-000094090000}"/>
    <cellStyle name="_하천점용허가신청서_예산고가(p71,73)가시설변경" xfId="2003" xr:uid="{00000000-0005-0000-0000-000095090000}"/>
    <cellStyle name="_하천점용허가신청서_예산고가(p71,73)가시설변경_중1-6치환내역" xfId="2004" xr:uid="{00000000-0005-0000-0000-000096090000}"/>
    <cellStyle name="_하천점용허가신청서_예산고가(p71,73)가시설변경_중1-6치환내역_오수 보호공 내역" xfId="2005" xr:uid="{00000000-0005-0000-0000-000097090000}"/>
    <cellStyle name="_하천점용허가신청서_예산고가(p71,73)가시설변경_중1-6치환내역_중1-6치환내역" xfId="2006" xr:uid="{00000000-0005-0000-0000-000098090000}"/>
    <cellStyle name="_하천점용허가신청서_예산고가가시설" xfId="2007" xr:uid="{00000000-0005-0000-0000-000099090000}"/>
    <cellStyle name="_하천점용허가신청서_예산고가가시설_중1-6치환내역" xfId="2008" xr:uid="{00000000-0005-0000-0000-00009A090000}"/>
    <cellStyle name="_하천점용허가신청서_예산고가가시설_중1-6치환내역_오수 보호공 내역" xfId="2009" xr:uid="{00000000-0005-0000-0000-00009B090000}"/>
    <cellStyle name="_하천점용허가신청서_예산고가가시설_중1-6치환내역_중1-6치환내역" xfId="2010" xr:uid="{00000000-0005-0000-0000-00009C090000}"/>
    <cellStyle name="_하천점용허가신청서_요약서" xfId="2011" xr:uid="{00000000-0005-0000-0000-00009D090000}"/>
    <cellStyle name="_하천점용허가신청서_요약서_중1-6치환내역" xfId="2012" xr:uid="{00000000-0005-0000-0000-00009E090000}"/>
    <cellStyle name="_하천점용허가신청서_요약서_중1-6치환내역_오수 보호공 내역" xfId="2013" xr:uid="{00000000-0005-0000-0000-00009F090000}"/>
    <cellStyle name="_하천점용허가신청서_요약서_중1-6치환내역_중1-6치환내역" xfId="2014" xr:uid="{00000000-0005-0000-0000-0000A0090000}"/>
    <cellStyle name="_하천점용허가신청서_중1-6치환내역" xfId="2015" xr:uid="{00000000-0005-0000-0000-0000A1090000}"/>
    <cellStyle name="_하천점용허가신청서_중1-6치환내역_오수 보호공 내역" xfId="2016" xr:uid="{00000000-0005-0000-0000-0000A2090000}"/>
    <cellStyle name="_하천점용허가신청서_중1-6치환내역_중1-6치환내역" xfId="2017" xr:uid="{00000000-0005-0000-0000-0000A3090000}"/>
    <cellStyle name="_하천점용허가신청서_총체1회 설계변경 설계서" xfId="2018" xr:uid="{00000000-0005-0000-0000-0000A4090000}"/>
    <cellStyle name="_하천점용허가신청서_총체1회 설계변경 설계서_0.3차발주설계서" xfId="2019" xr:uid="{00000000-0005-0000-0000-0000A5090000}"/>
    <cellStyle name="_하천점용허가신청서_총체1회 설계변경 설계서_0.3차발주설계서_중1-6치환내역" xfId="2020" xr:uid="{00000000-0005-0000-0000-0000A6090000}"/>
    <cellStyle name="_하천점용허가신청서_총체1회 설계변경 설계서_0.3차발주설계서_중1-6치환내역_오수 보호공 내역" xfId="2021" xr:uid="{00000000-0005-0000-0000-0000A7090000}"/>
    <cellStyle name="_하천점용허가신청서_총체1회 설계변경 설계서_0.3차발주설계서_중1-6치환내역_중1-6치환내역" xfId="2022" xr:uid="{00000000-0005-0000-0000-0000A8090000}"/>
    <cellStyle name="_하천점용허가신청서_총체1회 설계변경 설계서_1" xfId="2023" xr:uid="{00000000-0005-0000-0000-0000A9090000}"/>
    <cellStyle name="_하천점용허가신청서_총체1회 설계변경 설계서_1.설계서(rev-4)" xfId="2024" xr:uid="{00000000-0005-0000-0000-0000AA090000}"/>
    <cellStyle name="_하천점용허가신청서_총체1회 설계변경 설계서_1.설계서(rev-5)" xfId="2025" xr:uid="{00000000-0005-0000-0000-0000AB090000}"/>
    <cellStyle name="_하천점용허가신청서_총체1회 설계변경 설계서_1_중1-6치환내역" xfId="2026" xr:uid="{00000000-0005-0000-0000-0000AC090000}"/>
    <cellStyle name="_하천점용허가신청서_총체1회 설계변경 설계서_1_중1-6치환내역_오수 보호공 내역" xfId="2027" xr:uid="{00000000-0005-0000-0000-0000AD090000}"/>
    <cellStyle name="_하천점용허가신청서_총체1회 설계변경 설계서_1_중1-6치환내역_중1-6치환내역" xfId="2028" xr:uid="{00000000-0005-0000-0000-0000AE090000}"/>
    <cellStyle name="_하천점용허가신청서_총체1회 설계변경 설계서_3차발주설계서" xfId="2029" xr:uid="{00000000-0005-0000-0000-0000AF090000}"/>
    <cellStyle name="_하천점용허가신청서_총체1회 설계변경 설계서_3차발주설계서_중1-6치환내역" xfId="2030" xr:uid="{00000000-0005-0000-0000-0000B0090000}"/>
    <cellStyle name="_하천점용허가신청서_총체1회 설계변경 설계서_3차발주설계서_중1-6치환내역_오수 보호공 내역" xfId="2031" xr:uid="{00000000-0005-0000-0000-0000B1090000}"/>
    <cellStyle name="_하천점용허가신청서_총체1회 설계변경 설계서_3차발주설계서_중1-6치환내역_중1-6치환내역" xfId="2032" xr:uid="{00000000-0005-0000-0000-0000B2090000}"/>
    <cellStyle name="_하천점용허가신청서_총체1회 설계변경 설계서_3차발주설계서_청에서" xfId="2033" xr:uid="{00000000-0005-0000-0000-0000B3090000}"/>
    <cellStyle name="_하천점용허가신청서_총체1회 설계변경 설계서_3차발주설계서_청에서_0.3차발주설계서" xfId="2034" xr:uid="{00000000-0005-0000-0000-0000B4090000}"/>
    <cellStyle name="_하천점용허가신청서_총체1회 설계변경 설계서_3차발주설계서_청에서_0.3차발주설계서_중1-6치환내역" xfId="2035" xr:uid="{00000000-0005-0000-0000-0000B5090000}"/>
    <cellStyle name="_하천점용허가신청서_총체1회 설계변경 설계서_3차발주설계서_청에서_0.3차발주설계서_중1-6치환내역_오수 보호공 내역" xfId="2036" xr:uid="{00000000-0005-0000-0000-0000B6090000}"/>
    <cellStyle name="_하천점용허가신청서_총체1회 설계변경 설계서_3차발주설계서_청에서_0.3차발주설계서_중1-6치환내역_중1-6치환내역" xfId="2037" xr:uid="{00000000-0005-0000-0000-0000B7090000}"/>
    <cellStyle name="_하천점용허가신청서_총체1회 설계변경 설계서_3차발주설계서_청에서_중1-6치환내역" xfId="2038" xr:uid="{00000000-0005-0000-0000-0000B8090000}"/>
    <cellStyle name="_하천점용허가신청서_총체1회 설계변경 설계서_3차발주설계서_청에서_중1-6치환내역_오수 보호공 내역" xfId="2039" xr:uid="{00000000-0005-0000-0000-0000B9090000}"/>
    <cellStyle name="_하천점용허가신청서_총체1회 설계변경 설계서_3차발주설계서_청에서_중1-6치환내역_중1-6치환내역" xfId="2040" xr:uid="{00000000-0005-0000-0000-0000BA090000}"/>
    <cellStyle name="_하천점용허가신청서_총체1회 설계변경 설계서_ES(화성동탄2)" xfId="2041" xr:uid="{00000000-0005-0000-0000-0000BB090000}"/>
    <cellStyle name="_하천점용허가신청서_총체1회 설계변경 설계서_ES(화성동탄2)-1" xfId="2042" xr:uid="{00000000-0005-0000-0000-0000BC090000}"/>
    <cellStyle name="_하천점용허가신청서_총체1회 설계변경 설계서_설계서" xfId="2043" xr:uid="{00000000-0005-0000-0000-0000BD090000}"/>
    <cellStyle name="_하천점용허가신청서_총체1회 설계변경 설계서_설계서_중1-6치환내역" xfId="2044" xr:uid="{00000000-0005-0000-0000-0000BE090000}"/>
    <cellStyle name="_하천점용허가신청서_총체1회 설계변경 설계서_설계서_중1-6치환내역_오수 보호공 내역" xfId="2045" xr:uid="{00000000-0005-0000-0000-0000BF090000}"/>
    <cellStyle name="_하천점용허가신청서_총체1회 설계변경 설계서_설계서_중1-6치환내역_중1-6치환내역" xfId="2046" xr:uid="{00000000-0005-0000-0000-0000C0090000}"/>
    <cellStyle name="_하천점용허가신청서_총체1회 설계변경 설계서_설계서_청에서" xfId="2047" xr:uid="{00000000-0005-0000-0000-0000C1090000}"/>
    <cellStyle name="_하천점용허가신청서_총체1회 설계변경 설계서_설계서_청에서_0.3차발주설계서" xfId="2048" xr:uid="{00000000-0005-0000-0000-0000C2090000}"/>
    <cellStyle name="_하천점용허가신청서_총체1회 설계변경 설계서_설계서_청에서_0.3차발주설계서_중1-6치환내역" xfId="2049" xr:uid="{00000000-0005-0000-0000-0000C3090000}"/>
    <cellStyle name="_하천점용허가신청서_총체1회 설계변경 설계서_설계서_청에서_0.3차발주설계서_중1-6치환내역_오수 보호공 내역" xfId="2050" xr:uid="{00000000-0005-0000-0000-0000C4090000}"/>
    <cellStyle name="_하천점용허가신청서_총체1회 설계변경 설계서_설계서_청에서_0.3차발주설계서_중1-6치환내역_중1-6치환내역" xfId="2051" xr:uid="{00000000-0005-0000-0000-0000C5090000}"/>
    <cellStyle name="_하천점용허가신청서_총체1회 설계변경 설계서_설계서_청에서_중1-6치환내역" xfId="2052" xr:uid="{00000000-0005-0000-0000-0000C6090000}"/>
    <cellStyle name="_하천점용허가신청서_총체1회 설계변경 설계서_설계서_청에서_중1-6치환내역_오수 보호공 내역" xfId="2053" xr:uid="{00000000-0005-0000-0000-0000C7090000}"/>
    <cellStyle name="_하천점용허가신청서_총체1회 설계변경 설계서_설계서_청에서_중1-6치환내역_중1-6치환내역" xfId="2054" xr:uid="{00000000-0005-0000-0000-0000C8090000}"/>
    <cellStyle name="_하천점용허가신청서_총체1회 설계변경 설계서_요약서" xfId="2055" xr:uid="{00000000-0005-0000-0000-0000C9090000}"/>
    <cellStyle name="_하천점용허가신청서_총체1회 설계변경 설계서_요약서_중1-6치환내역" xfId="2056" xr:uid="{00000000-0005-0000-0000-0000CA090000}"/>
    <cellStyle name="_하천점용허가신청서_총체1회 설계변경 설계서_요약서_중1-6치환내역_오수 보호공 내역" xfId="2057" xr:uid="{00000000-0005-0000-0000-0000CB090000}"/>
    <cellStyle name="_하천점용허가신청서_총체1회 설계변경 설계서_요약서_중1-6치환내역_중1-6치환내역" xfId="2058" xr:uid="{00000000-0005-0000-0000-0000CC090000}"/>
    <cellStyle name="_하천점용허가신청서_총체1회 설계변경 설계서_중1-6치환내역" xfId="2059" xr:uid="{00000000-0005-0000-0000-0000CD090000}"/>
    <cellStyle name="_하천점용허가신청서_총체1회 설계변경 설계서_중1-6치환내역_오수 보호공 내역" xfId="2060" xr:uid="{00000000-0005-0000-0000-0000CE090000}"/>
    <cellStyle name="_하천점용허가신청서_총체1회 설계변경 설계서_중1-6치환내역_중1-6치환내역" xfId="2061" xr:uid="{00000000-0005-0000-0000-0000CF090000}"/>
    <cellStyle name="_하천점용허가신청서_총체1회 설계변경 설계서_총체1회 설계변경 설계서" xfId="2062" xr:uid="{00000000-0005-0000-0000-0000D0090000}"/>
    <cellStyle name="_하천점용허가신청서_총체1회 설계변경 설계서_총체1회 설계변경 설계서_0.3차발주설계서" xfId="2063" xr:uid="{00000000-0005-0000-0000-0000D1090000}"/>
    <cellStyle name="_하천점용허가신청서_총체1회 설계변경 설계서_총체1회 설계변경 설계서_0.3차발주설계서_중1-6치환내역" xfId="2064" xr:uid="{00000000-0005-0000-0000-0000D2090000}"/>
    <cellStyle name="_하천점용허가신청서_총체1회 설계변경 설계서_총체1회 설계변경 설계서_0.3차발주설계서_중1-6치환내역_오수 보호공 내역" xfId="2065" xr:uid="{00000000-0005-0000-0000-0000D3090000}"/>
    <cellStyle name="_하천점용허가신청서_총체1회 설계변경 설계서_총체1회 설계변경 설계서_0.3차발주설계서_중1-6치환내역_중1-6치환내역" xfId="2066" xr:uid="{00000000-0005-0000-0000-0000D4090000}"/>
    <cellStyle name="_하천점용허가신청서_총체1회 설계변경 설계서_총체1회 설계변경 설계서_1" xfId="2067" xr:uid="{00000000-0005-0000-0000-0000D5090000}"/>
    <cellStyle name="_하천점용허가신청서_총체1회 설계변경 설계서_총체1회 설계변경 설계서_1.설계서(rev-4)" xfId="2068" xr:uid="{00000000-0005-0000-0000-0000D6090000}"/>
    <cellStyle name="_하천점용허가신청서_총체1회 설계변경 설계서_총체1회 설계변경 설계서_1.설계서(rev-5)" xfId="2069" xr:uid="{00000000-0005-0000-0000-0000D7090000}"/>
    <cellStyle name="_하천점용허가신청서_총체1회 설계변경 설계서_총체1회 설계변경 설계서_1_중1-6치환내역" xfId="2070" xr:uid="{00000000-0005-0000-0000-0000D8090000}"/>
    <cellStyle name="_하천점용허가신청서_총체1회 설계변경 설계서_총체1회 설계변경 설계서_1_중1-6치환내역_오수 보호공 내역" xfId="2071" xr:uid="{00000000-0005-0000-0000-0000D9090000}"/>
    <cellStyle name="_하천점용허가신청서_총체1회 설계변경 설계서_총체1회 설계변경 설계서_1_중1-6치환내역_중1-6치환내역" xfId="2072" xr:uid="{00000000-0005-0000-0000-0000DA090000}"/>
    <cellStyle name="_하천점용허가신청서_총체1회 설계변경 설계서_총체1회 설계변경 설계서_3차발주설계서" xfId="2073" xr:uid="{00000000-0005-0000-0000-0000DB090000}"/>
    <cellStyle name="_하천점용허가신청서_총체1회 설계변경 설계서_총체1회 설계변경 설계서_3차발주설계서_중1-6치환내역" xfId="2074" xr:uid="{00000000-0005-0000-0000-0000DC090000}"/>
    <cellStyle name="_하천점용허가신청서_총체1회 설계변경 설계서_총체1회 설계변경 설계서_3차발주설계서_중1-6치환내역_오수 보호공 내역" xfId="2075" xr:uid="{00000000-0005-0000-0000-0000DD090000}"/>
    <cellStyle name="_하천점용허가신청서_총체1회 설계변경 설계서_총체1회 설계변경 설계서_3차발주설계서_중1-6치환내역_중1-6치환내역" xfId="2076" xr:uid="{00000000-0005-0000-0000-0000DE090000}"/>
    <cellStyle name="_하천점용허가신청서_총체1회 설계변경 설계서_총체1회 설계변경 설계서_3차발주설계서_청에서" xfId="2077" xr:uid="{00000000-0005-0000-0000-0000DF090000}"/>
    <cellStyle name="_하천점용허가신청서_총체1회 설계변경 설계서_총체1회 설계변경 설계서_3차발주설계서_청에서_0.3차발주설계서" xfId="2078" xr:uid="{00000000-0005-0000-0000-0000E0090000}"/>
    <cellStyle name="_하천점용허가신청서_총체1회 설계변경 설계서_총체1회 설계변경 설계서_3차발주설계서_청에서_0.3차발주설계서_중1-6치환내역" xfId="2079" xr:uid="{00000000-0005-0000-0000-0000E1090000}"/>
    <cellStyle name="_하천점용허가신청서_총체1회 설계변경 설계서_총체1회 설계변경 설계서_3차발주설계서_청에서_0.3차발주설계서_중1-6치환내역_오수 보호공 내역" xfId="2080" xr:uid="{00000000-0005-0000-0000-0000E2090000}"/>
    <cellStyle name="_하천점용허가신청서_총체1회 설계변경 설계서_총체1회 설계변경 설계서_3차발주설계서_청에서_0.3차발주설계서_중1-6치환내역_중1-6치환내역" xfId="2081" xr:uid="{00000000-0005-0000-0000-0000E3090000}"/>
    <cellStyle name="_하천점용허가신청서_총체1회 설계변경 설계서_총체1회 설계변경 설계서_3차발주설계서_청에서_중1-6치환내역" xfId="2082" xr:uid="{00000000-0005-0000-0000-0000E4090000}"/>
    <cellStyle name="_하천점용허가신청서_총체1회 설계변경 설계서_총체1회 설계변경 설계서_3차발주설계서_청에서_중1-6치환내역_오수 보호공 내역" xfId="2083" xr:uid="{00000000-0005-0000-0000-0000E5090000}"/>
    <cellStyle name="_하천점용허가신청서_총체1회 설계변경 설계서_총체1회 설계변경 설계서_3차발주설계서_청에서_중1-6치환내역_중1-6치환내역" xfId="2084" xr:uid="{00000000-0005-0000-0000-0000E6090000}"/>
    <cellStyle name="_하천점용허가신청서_총체1회 설계변경 설계서_총체1회 설계변경 설계서_ES(화성동탄2)" xfId="2085" xr:uid="{00000000-0005-0000-0000-0000E7090000}"/>
    <cellStyle name="_하천점용허가신청서_총체1회 설계변경 설계서_총체1회 설계변경 설계서_ES(화성동탄2)-1" xfId="2086" xr:uid="{00000000-0005-0000-0000-0000E8090000}"/>
    <cellStyle name="_하천점용허가신청서_총체1회 설계변경 설계서_총체1회 설계변경 설계서_설계서" xfId="2087" xr:uid="{00000000-0005-0000-0000-0000E9090000}"/>
    <cellStyle name="_하천점용허가신청서_총체1회 설계변경 설계서_총체1회 설계변경 설계서_설계서_중1-6치환내역" xfId="2088" xr:uid="{00000000-0005-0000-0000-0000EA090000}"/>
    <cellStyle name="_하천점용허가신청서_총체1회 설계변경 설계서_총체1회 설계변경 설계서_설계서_중1-6치환내역_오수 보호공 내역" xfId="2089" xr:uid="{00000000-0005-0000-0000-0000EB090000}"/>
    <cellStyle name="_하천점용허가신청서_총체1회 설계변경 설계서_총체1회 설계변경 설계서_설계서_중1-6치환내역_중1-6치환내역" xfId="2090" xr:uid="{00000000-0005-0000-0000-0000EC090000}"/>
    <cellStyle name="_하천점용허가신청서_총체1회 설계변경 설계서_총체1회 설계변경 설계서_설계서_청에서" xfId="2091" xr:uid="{00000000-0005-0000-0000-0000ED090000}"/>
    <cellStyle name="_하천점용허가신청서_총체1회 설계변경 설계서_총체1회 설계변경 설계서_설계서_청에서_0.3차발주설계서" xfId="2092" xr:uid="{00000000-0005-0000-0000-0000EE090000}"/>
    <cellStyle name="_하천점용허가신청서_총체1회 설계변경 설계서_총체1회 설계변경 설계서_설계서_청에서_0.3차발주설계서_중1-6치환내역" xfId="2093" xr:uid="{00000000-0005-0000-0000-0000EF090000}"/>
    <cellStyle name="_하천점용허가신청서_총체1회 설계변경 설계서_총체1회 설계변경 설계서_설계서_청에서_0.3차발주설계서_중1-6치환내역_오수 보호공 내역" xfId="2094" xr:uid="{00000000-0005-0000-0000-0000F0090000}"/>
    <cellStyle name="_하천점용허가신청서_총체1회 설계변경 설계서_총체1회 설계변경 설계서_설계서_청에서_0.3차발주설계서_중1-6치환내역_중1-6치환내역" xfId="2095" xr:uid="{00000000-0005-0000-0000-0000F1090000}"/>
    <cellStyle name="_하천점용허가신청서_총체1회 설계변경 설계서_총체1회 설계변경 설계서_설계서_청에서_중1-6치환내역" xfId="2096" xr:uid="{00000000-0005-0000-0000-0000F2090000}"/>
    <cellStyle name="_하천점용허가신청서_총체1회 설계변경 설계서_총체1회 설계변경 설계서_설계서_청에서_중1-6치환내역_오수 보호공 내역" xfId="2097" xr:uid="{00000000-0005-0000-0000-0000F3090000}"/>
    <cellStyle name="_하천점용허가신청서_총체1회 설계변경 설계서_총체1회 설계변경 설계서_설계서_청에서_중1-6치환내역_중1-6치환내역" xfId="2098" xr:uid="{00000000-0005-0000-0000-0000F4090000}"/>
    <cellStyle name="_하천점용허가신청서_총체1회 설계변경 설계서_총체1회 설계변경 설계서_요약서" xfId="2099" xr:uid="{00000000-0005-0000-0000-0000F5090000}"/>
    <cellStyle name="_하천점용허가신청서_총체1회 설계변경 설계서_총체1회 설계변경 설계서_요약서_중1-6치환내역" xfId="2100" xr:uid="{00000000-0005-0000-0000-0000F6090000}"/>
    <cellStyle name="_하천점용허가신청서_총체1회 설계변경 설계서_총체1회 설계변경 설계서_요약서_중1-6치환내역_오수 보호공 내역" xfId="2101" xr:uid="{00000000-0005-0000-0000-0000F7090000}"/>
    <cellStyle name="_하천점용허가신청서_총체1회 설계변경 설계서_총체1회 설계변경 설계서_요약서_중1-6치환내역_중1-6치환내역" xfId="2102" xr:uid="{00000000-0005-0000-0000-0000F8090000}"/>
    <cellStyle name="_하천점용허가신청서_총체1회 설계변경 설계서_총체1회 설계변경 설계서_중1-6치환내역" xfId="2103" xr:uid="{00000000-0005-0000-0000-0000F9090000}"/>
    <cellStyle name="_하천점용허가신청서_총체1회 설계변경 설계서_총체1회 설계변경 설계서_중1-6치환내역_오수 보호공 내역" xfId="2104" xr:uid="{00000000-0005-0000-0000-0000FA090000}"/>
    <cellStyle name="_하천점용허가신청서_총체1회 설계변경 설계서_총체1회 설계변경 설계서_중1-6치환내역_중1-6치환내역" xfId="2105" xr:uid="{00000000-0005-0000-0000-0000FB090000}"/>
    <cellStyle name="_하천점용허가신청서_총체1회 설계변경 설계서_총체1회 설계변경 설계서_총체1회 설계변경 설계서" xfId="2106" xr:uid="{00000000-0005-0000-0000-0000FC090000}"/>
    <cellStyle name="_하천점용허가신청서_총체1회 설계변경 설계서_총체1회 설계변경 설계서_총체1회 설계변경 설계서_중1-6치환내역" xfId="2107" xr:uid="{00000000-0005-0000-0000-0000FD090000}"/>
    <cellStyle name="_하천점용허가신청서_총체1회 설계변경 설계서_총체1회 설계변경 설계서_총체1회 설계변경 설계서_중1-6치환내역_오수 보호공 내역" xfId="2108" xr:uid="{00000000-0005-0000-0000-0000FE090000}"/>
    <cellStyle name="_하천점용허가신청서_총체1회 설계변경 설계서_총체1회 설계변경 설계서_총체1회 설계변경 설계서_중1-6치환내역_중1-6치환내역" xfId="2109" xr:uid="{00000000-0005-0000-0000-0000FF090000}"/>
    <cellStyle name="_한양대(화성동탄2,430)" xfId="2110" xr:uid="{00000000-0005-0000-0000-0000000A0000}"/>
    <cellStyle name="_한의학DB" xfId="2111" xr:uid="{00000000-0005-0000-0000-0000010A0000}"/>
    <cellStyle name="_해양수산부" xfId="2112" xr:uid="{00000000-0005-0000-0000-0000020A0000}"/>
    <cellStyle name="_현설양식" xfId="2113" xr:uid="{00000000-0005-0000-0000-0000030A0000}"/>
    <cellStyle name="_현장설명" xfId="2114" xr:uid="{00000000-0005-0000-0000-0000040A0000}"/>
    <cellStyle name="_홍보동영상" xfId="2115" xr:uid="{00000000-0005-0000-0000-0000050A0000}"/>
    <cellStyle name="``" xfId="2953" xr:uid="{00000000-0005-0000-0000-0000060A0000}"/>
    <cellStyle name="¡¾¨u￠￢ⓒ÷A¨u," xfId="2116" xr:uid="{00000000-0005-0000-0000-0000070A0000}"/>
    <cellStyle name="’E‰Y [0.00]_laroux" xfId="2117" xr:uid="{00000000-0005-0000-0000-0000080A0000}"/>
    <cellStyle name="’E‰Y_laroux" xfId="2118" xr:uid="{00000000-0005-0000-0000-0000090A0000}"/>
    <cellStyle name="¤@?e_TEST-1 " xfId="2119" xr:uid="{00000000-0005-0000-0000-00000A0A0000}"/>
    <cellStyle name="\MNPREF32.DLL&amp;" xfId="2120" xr:uid="{00000000-0005-0000-0000-00000B0A0000}"/>
    <cellStyle name="+,-,0" xfId="2954" xr:uid="{00000000-0005-0000-0000-00000C0A0000}"/>
    <cellStyle name="△ []" xfId="2955" xr:uid="{00000000-0005-0000-0000-00000D0A0000}"/>
    <cellStyle name="△ [0]" xfId="2956" xr:uid="{00000000-0005-0000-0000-00000E0A0000}"/>
    <cellStyle name="●" xfId="2121" xr:uid="{00000000-0005-0000-0000-00000F0A0000}"/>
    <cellStyle name="0" xfId="2957" xr:uid="{00000000-0005-0000-0000-0000100A0000}"/>
    <cellStyle name="0,0_x000d__x000a_NA_x000d__x000a_" xfId="2958" xr:uid="{00000000-0005-0000-0000-0000110A0000}"/>
    <cellStyle name="0.0" xfId="2959" xr:uid="{00000000-0005-0000-0000-0000120A0000}"/>
    <cellStyle name="0.00" xfId="2960" xr:uid="{00000000-0005-0000-0000-0000130A0000}"/>
    <cellStyle name="0_내역서(0823)" xfId="2961" xr:uid="{00000000-0005-0000-0000-0000140A0000}"/>
    <cellStyle name="0_내역서(0823)_감리비 변경내역서(2011.03.07)" xfId="2962" xr:uid="{00000000-0005-0000-0000-0000150A0000}"/>
    <cellStyle name="0_내역서2" xfId="2963" xr:uid="{00000000-0005-0000-0000-0000160A0000}"/>
    <cellStyle name="0_단가산출서" xfId="2964" xr:uid="{00000000-0005-0000-0000-0000170A0000}"/>
    <cellStyle name="0_수량산출서" xfId="2965" xr:uid="{00000000-0005-0000-0000-0000180A0000}"/>
    <cellStyle name="0_수량산출서(0722)" xfId="2966" xr:uid="{00000000-0005-0000-0000-0000190A0000}"/>
    <cellStyle name="0_숭실대학교 걷고싶은 거리 녹화사업" xfId="2967" xr:uid="{00000000-0005-0000-0000-00001A0A0000}"/>
    <cellStyle name="0_숭실대학교 걷고싶은 거리 녹화사업_1" xfId="2968" xr:uid="{00000000-0005-0000-0000-00001B0A0000}"/>
    <cellStyle name="0_숭실대학교 걷고싶은 거리 녹화사업_감리비 변경내역서(2011.03.07)" xfId="2969" xr:uid="{00000000-0005-0000-0000-00001C0A0000}"/>
    <cellStyle name="00" xfId="2970" xr:uid="{00000000-0005-0000-0000-00001D0A0000}"/>
    <cellStyle name="1" xfId="2122" xr:uid="{00000000-0005-0000-0000-00001E0A0000}"/>
    <cellStyle name="1 000 Kč_RESULTS" xfId="2123" xr:uid="{00000000-0005-0000-0000-00001F0A0000}"/>
    <cellStyle name="1_laroux" xfId="2971" xr:uid="{00000000-0005-0000-0000-0000200A0000}"/>
    <cellStyle name="1_laroux_ATC-YOON1" xfId="2972" xr:uid="{00000000-0005-0000-0000-0000210A0000}"/>
    <cellStyle name="1_단가조사표" xfId="2124" xr:uid="{00000000-0005-0000-0000-0000220A0000}"/>
    <cellStyle name="1_단가조사표_1011소각" xfId="2973" xr:uid="{00000000-0005-0000-0000-0000230A0000}"/>
    <cellStyle name="1_단가조사표_1113교~1" xfId="2974" xr:uid="{00000000-0005-0000-0000-0000240A0000}"/>
    <cellStyle name="1_단가조사표_121내역" xfId="2975" xr:uid="{00000000-0005-0000-0000-0000250A0000}"/>
    <cellStyle name="1_단가조사표_객토량" xfId="2976" xr:uid="{00000000-0005-0000-0000-0000260A0000}"/>
    <cellStyle name="1_단가조사표_교통센~1" xfId="2977" xr:uid="{00000000-0005-0000-0000-0000270A0000}"/>
    <cellStyle name="1_단가조사표_교통센터412" xfId="2978" xr:uid="{00000000-0005-0000-0000-0000280A0000}"/>
    <cellStyle name="1_단가조사표_교통수" xfId="2979" xr:uid="{00000000-0005-0000-0000-0000290A0000}"/>
    <cellStyle name="1_단가조사표_교통수량산출서" xfId="2980" xr:uid="{00000000-0005-0000-0000-00002A0A0000}"/>
    <cellStyle name="1_단가조사표_구조물대가 (2)" xfId="2981" xr:uid="{00000000-0005-0000-0000-00002B0A0000}"/>
    <cellStyle name="1_단가조사표_내역서 (2)" xfId="2982" xr:uid="{00000000-0005-0000-0000-00002C0A0000}"/>
    <cellStyle name="1_단가조사표_대전관저지구" xfId="2983" xr:uid="{00000000-0005-0000-0000-00002D0A0000}"/>
    <cellStyle name="1_단가조사표_동측지~1" xfId="2984" xr:uid="{00000000-0005-0000-0000-00002E0A0000}"/>
    <cellStyle name="1_단가조사표_동측지원422" xfId="2985" xr:uid="{00000000-0005-0000-0000-00002F0A0000}"/>
    <cellStyle name="1_단가조사표_동측지원512" xfId="2986" xr:uid="{00000000-0005-0000-0000-0000300A0000}"/>
    <cellStyle name="1_단가조사표_동측지원524" xfId="2987" xr:uid="{00000000-0005-0000-0000-0000310A0000}"/>
    <cellStyle name="1_단가조사표_부대422" xfId="2988" xr:uid="{00000000-0005-0000-0000-0000320A0000}"/>
    <cellStyle name="1_단가조사표_부대시설" xfId="2989" xr:uid="{00000000-0005-0000-0000-0000330A0000}"/>
    <cellStyle name="1_단가조사표_소각수~1" xfId="2990" xr:uid="{00000000-0005-0000-0000-0000340A0000}"/>
    <cellStyle name="1_단가조사표_소각수내역서" xfId="2991" xr:uid="{00000000-0005-0000-0000-0000350A0000}"/>
    <cellStyle name="1_단가조사표_소각수목2" xfId="2992" xr:uid="{00000000-0005-0000-0000-0000360A0000}"/>
    <cellStyle name="1_단가조사표_수량산출서 (2)" xfId="2993" xr:uid="{00000000-0005-0000-0000-0000370A0000}"/>
    <cellStyle name="1_단가조사표_엑스포~1" xfId="2994" xr:uid="{00000000-0005-0000-0000-0000380A0000}"/>
    <cellStyle name="1_단가조사표_엑스포한빛1" xfId="2995" xr:uid="{00000000-0005-0000-0000-0000390A0000}"/>
    <cellStyle name="1_단가조사표_여객터미널331" xfId="2996" xr:uid="{00000000-0005-0000-0000-00003A0A0000}"/>
    <cellStyle name="1_단가조사표_여객터미널513" xfId="2997" xr:uid="{00000000-0005-0000-0000-00003B0A0000}"/>
    <cellStyle name="1_단가조사표_여객터미널629" xfId="2998" xr:uid="{00000000-0005-0000-0000-00003C0A0000}"/>
    <cellStyle name="1_단가조사표_외곽도로616" xfId="2999" xr:uid="{00000000-0005-0000-0000-00003D0A0000}"/>
    <cellStyle name="1_단가조사표_용인죽전수량" xfId="3000" xr:uid="{00000000-0005-0000-0000-00003E0A0000}"/>
    <cellStyle name="1_단가조사표_원가계~1" xfId="3001" xr:uid="{00000000-0005-0000-0000-00003F0A0000}"/>
    <cellStyle name="1_단가조사표_유기질" xfId="3002" xr:uid="{00000000-0005-0000-0000-0000400A0000}"/>
    <cellStyle name="1_단가조사표_자재조서 (2)" xfId="3003" xr:uid="{00000000-0005-0000-0000-0000410A0000}"/>
    <cellStyle name="1_단가조사표_총괄내역" xfId="3004" xr:uid="{00000000-0005-0000-0000-0000420A0000}"/>
    <cellStyle name="1_단가조사표_총괄내역 (2)" xfId="3005" xr:uid="{00000000-0005-0000-0000-0000430A0000}"/>
    <cellStyle name="1_단가조사표_터미널도로403" xfId="3006" xr:uid="{00000000-0005-0000-0000-0000440A0000}"/>
    <cellStyle name="1_단가조사표_터미널도로429" xfId="3007" xr:uid="{00000000-0005-0000-0000-0000450A0000}"/>
    <cellStyle name="1_단가조사표_포장일위" xfId="3008" xr:uid="{00000000-0005-0000-0000-0000460A0000}"/>
    <cellStyle name="10공/㎥" xfId="2125" xr:uid="{00000000-0005-0000-0000-0000470A0000}"/>
    <cellStyle name="10공/㎥ 2" xfId="3303" xr:uid="{00000000-0005-0000-0000-0000480A0000}"/>
    <cellStyle name="111" xfId="2126" xr:uid="{00000000-0005-0000-0000-0000490A0000}"/>
    <cellStyle name="¹e" xfId="2127" xr:uid="{00000000-0005-0000-0000-00004A0A0000}"/>
    <cellStyle name="¹e 2" xfId="3304" xr:uid="{00000000-0005-0000-0000-00004B0A0000}"/>
    <cellStyle name="2" xfId="2128" xr:uid="{00000000-0005-0000-0000-00004C0A0000}"/>
    <cellStyle name="2)" xfId="2129" xr:uid="{00000000-0005-0000-0000-00004D0A0000}"/>
    <cellStyle name="2) 2" xfId="3305" xr:uid="{00000000-0005-0000-0000-00004E0A0000}"/>
    <cellStyle name="2_laroux" xfId="3009" xr:uid="{00000000-0005-0000-0000-00004F0A0000}"/>
    <cellStyle name="2_laroux_ATC-YOON1" xfId="3010" xr:uid="{00000000-0005-0000-0000-0000500A0000}"/>
    <cellStyle name="2_단가조사표" xfId="2130" xr:uid="{00000000-0005-0000-0000-0000510A0000}"/>
    <cellStyle name="2_단가조사표_1011소각" xfId="3011" xr:uid="{00000000-0005-0000-0000-0000520A0000}"/>
    <cellStyle name="2_단가조사표_1113교~1" xfId="3012" xr:uid="{00000000-0005-0000-0000-0000530A0000}"/>
    <cellStyle name="2_단가조사표_121내역" xfId="3013" xr:uid="{00000000-0005-0000-0000-0000540A0000}"/>
    <cellStyle name="2_단가조사표_객토량" xfId="3014" xr:uid="{00000000-0005-0000-0000-0000550A0000}"/>
    <cellStyle name="2_단가조사표_교통센~1" xfId="3015" xr:uid="{00000000-0005-0000-0000-0000560A0000}"/>
    <cellStyle name="2_단가조사표_교통센터412" xfId="3016" xr:uid="{00000000-0005-0000-0000-0000570A0000}"/>
    <cellStyle name="2_단가조사표_교통수" xfId="3017" xr:uid="{00000000-0005-0000-0000-0000580A0000}"/>
    <cellStyle name="2_단가조사표_교통수량산출서" xfId="3018" xr:uid="{00000000-0005-0000-0000-0000590A0000}"/>
    <cellStyle name="2_단가조사표_구조물대가 (2)" xfId="3019" xr:uid="{00000000-0005-0000-0000-00005A0A0000}"/>
    <cellStyle name="2_단가조사표_내역서 (2)" xfId="3020" xr:uid="{00000000-0005-0000-0000-00005B0A0000}"/>
    <cellStyle name="2_단가조사표_대전관저지구" xfId="3021" xr:uid="{00000000-0005-0000-0000-00005C0A0000}"/>
    <cellStyle name="2_단가조사표_동측지~1" xfId="3022" xr:uid="{00000000-0005-0000-0000-00005D0A0000}"/>
    <cellStyle name="2_단가조사표_동측지원422" xfId="3023" xr:uid="{00000000-0005-0000-0000-00005E0A0000}"/>
    <cellStyle name="2_단가조사표_동측지원512" xfId="3024" xr:uid="{00000000-0005-0000-0000-00005F0A0000}"/>
    <cellStyle name="2_단가조사표_동측지원524" xfId="3025" xr:uid="{00000000-0005-0000-0000-0000600A0000}"/>
    <cellStyle name="2_단가조사표_부대422" xfId="3026" xr:uid="{00000000-0005-0000-0000-0000610A0000}"/>
    <cellStyle name="2_단가조사표_부대시설" xfId="3027" xr:uid="{00000000-0005-0000-0000-0000620A0000}"/>
    <cellStyle name="2_단가조사표_소각수~1" xfId="3028" xr:uid="{00000000-0005-0000-0000-0000630A0000}"/>
    <cellStyle name="2_단가조사표_소각수내역서" xfId="3029" xr:uid="{00000000-0005-0000-0000-0000640A0000}"/>
    <cellStyle name="2_단가조사표_소각수목2" xfId="3030" xr:uid="{00000000-0005-0000-0000-0000650A0000}"/>
    <cellStyle name="2_단가조사표_수량산출서 (2)" xfId="3031" xr:uid="{00000000-0005-0000-0000-0000660A0000}"/>
    <cellStyle name="2_단가조사표_엑스포~1" xfId="3032" xr:uid="{00000000-0005-0000-0000-0000670A0000}"/>
    <cellStyle name="2_단가조사표_엑스포한빛1" xfId="3033" xr:uid="{00000000-0005-0000-0000-0000680A0000}"/>
    <cellStyle name="2_단가조사표_여객터미널331" xfId="3034" xr:uid="{00000000-0005-0000-0000-0000690A0000}"/>
    <cellStyle name="2_단가조사표_여객터미널513" xfId="3035" xr:uid="{00000000-0005-0000-0000-00006A0A0000}"/>
    <cellStyle name="2_단가조사표_여객터미널629" xfId="3036" xr:uid="{00000000-0005-0000-0000-00006B0A0000}"/>
    <cellStyle name="2_단가조사표_외곽도로616" xfId="3037" xr:uid="{00000000-0005-0000-0000-00006C0A0000}"/>
    <cellStyle name="2_단가조사표_용인죽전수량" xfId="3038" xr:uid="{00000000-0005-0000-0000-00006D0A0000}"/>
    <cellStyle name="2_단가조사표_원가계~1" xfId="3039" xr:uid="{00000000-0005-0000-0000-00006E0A0000}"/>
    <cellStyle name="2_단가조사표_유기질" xfId="3040" xr:uid="{00000000-0005-0000-0000-00006F0A0000}"/>
    <cellStyle name="2_단가조사표_자재조서 (2)" xfId="3041" xr:uid="{00000000-0005-0000-0000-0000700A0000}"/>
    <cellStyle name="2_단가조사표_총괄내역" xfId="3042" xr:uid="{00000000-0005-0000-0000-0000710A0000}"/>
    <cellStyle name="2_단가조사표_총괄내역 (2)" xfId="3043" xr:uid="{00000000-0005-0000-0000-0000720A0000}"/>
    <cellStyle name="2_단가조사표_터미널도로403" xfId="3044" xr:uid="{00000000-0005-0000-0000-0000730A0000}"/>
    <cellStyle name="2_단가조사표_터미널도로429" xfId="3045" xr:uid="{00000000-0005-0000-0000-0000740A0000}"/>
    <cellStyle name="2_단가조사표_포장일위" xfId="3046" xr:uid="{00000000-0005-0000-0000-0000750A0000}"/>
    <cellStyle name="20% - 강조색1 2" xfId="3047" xr:uid="{00000000-0005-0000-0000-0000760A0000}"/>
    <cellStyle name="20% - 강조색1 2 2" xfId="3048" xr:uid="{00000000-0005-0000-0000-0000770A0000}"/>
    <cellStyle name="20% - 강조색1 3" xfId="3049" xr:uid="{00000000-0005-0000-0000-0000780A0000}"/>
    <cellStyle name="20% - 강조색2 2" xfId="3050" xr:uid="{00000000-0005-0000-0000-0000790A0000}"/>
    <cellStyle name="20% - 강조색3 2" xfId="3051" xr:uid="{00000000-0005-0000-0000-00007A0A0000}"/>
    <cellStyle name="20% - 강조색4 2" xfId="3052" xr:uid="{00000000-0005-0000-0000-00007B0A0000}"/>
    <cellStyle name="20% - 강조색5 2" xfId="3053" xr:uid="{00000000-0005-0000-0000-00007C0A0000}"/>
    <cellStyle name="20% - 강조색6 2" xfId="3054" xr:uid="{00000000-0005-0000-0000-00007D0A0000}"/>
    <cellStyle name="20% - 강조색6 3" xfId="3055" xr:uid="{00000000-0005-0000-0000-00007E0A0000}"/>
    <cellStyle name="40% - 강조색1 2" xfId="3056" xr:uid="{00000000-0005-0000-0000-00007F0A0000}"/>
    <cellStyle name="40% - 강조색2 2" xfId="3057" xr:uid="{00000000-0005-0000-0000-0000800A0000}"/>
    <cellStyle name="40% - 강조색3 2" xfId="3058" xr:uid="{00000000-0005-0000-0000-0000810A0000}"/>
    <cellStyle name="40% - 강조색4 2" xfId="3059" xr:uid="{00000000-0005-0000-0000-0000820A0000}"/>
    <cellStyle name="40% - 강조색5 2" xfId="3060" xr:uid="{00000000-0005-0000-0000-0000830A0000}"/>
    <cellStyle name="40% - 강조색6 2" xfId="3061" xr:uid="{00000000-0005-0000-0000-0000840A0000}"/>
    <cellStyle name="60" xfId="3062" xr:uid="{00000000-0005-0000-0000-0000850A0000}"/>
    <cellStyle name="60% - 강조색1 2" xfId="3063" xr:uid="{00000000-0005-0000-0000-0000860A0000}"/>
    <cellStyle name="60% - 강조색1 3" xfId="3064" xr:uid="{00000000-0005-0000-0000-0000870A0000}"/>
    <cellStyle name="60% - 강조색2 2" xfId="3065" xr:uid="{00000000-0005-0000-0000-0000880A0000}"/>
    <cellStyle name="60% - 강조색3 2" xfId="3066" xr:uid="{00000000-0005-0000-0000-0000890A0000}"/>
    <cellStyle name="60% - 강조색4 2" xfId="3067" xr:uid="{00000000-0005-0000-0000-00008A0A0000}"/>
    <cellStyle name="60% - 강조색5 2" xfId="3068" xr:uid="{00000000-0005-0000-0000-00008B0A0000}"/>
    <cellStyle name="60% - 강조색6 2" xfId="3069" xr:uid="{00000000-0005-0000-0000-00008C0A0000}"/>
    <cellStyle name="82" xfId="2131" xr:uid="{00000000-0005-0000-0000-00008D0A0000}"/>
    <cellStyle name="90" xfId="2132" xr:uid="{00000000-0005-0000-0000-00008E0A0000}"/>
    <cellStyle name="9포인트" xfId="3070" xr:uid="{00000000-0005-0000-0000-00008F0A0000}"/>
    <cellStyle name="a" xfId="2133" xr:uid="{00000000-0005-0000-0000-0000900A0000}"/>
    <cellStyle name="A_Sheet2" xfId="2134" xr:uid="{00000000-0005-0000-0000-0000910A0000}"/>
    <cellStyle name="A_Sheet2 2" xfId="3306" xr:uid="{00000000-0005-0000-0000-0000920A0000}"/>
    <cellStyle name="A_산출내역서(책.감)" xfId="3071" xr:uid="{00000000-0005-0000-0000-0000930A0000}"/>
    <cellStyle name="A_산출내역서(책.감) 2" xfId="3345" xr:uid="{00000000-0005-0000-0000-0000940A0000}"/>
    <cellStyle name="A_산출내역서(책.감)_1" xfId="3072" xr:uid="{00000000-0005-0000-0000-0000950A0000}"/>
    <cellStyle name="A_산출내역서(책.감)_1 2" xfId="3346" xr:uid="{00000000-0005-0000-0000-0000960A0000}"/>
    <cellStyle name="A_손해배상보험 공제율" xfId="3073" xr:uid="{00000000-0005-0000-0000-0000970A0000}"/>
    <cellStyle name="A_손해배상보험 공제율 2" xfId="3347" xr:uid="{00000000-0005-0000-0000-0000980A0000}"/>
    <cellStyle name="A_콘크리트180-pe관" xfId="2135" xr:uid="{00000000-0005-0000-0000-0000990A0000}"/>
    <cellStyle name="A_콘크리트180-pe관 2" xfId="3307" xr:uid="{00000000-0005-0000-0000-00009A0A0000}"/>
    <cellStyle name="A¨­￠￢￠O [0]_INQUIRY ￠?￥i¨u¡AAⓒ￢Aⓒª " xfId="2136" xr:uid="{00000000-0005-0000-0000-00009B0A0000}"/>
    <cellStyle name="A¨­￠￢￠O_INQUIRY ￠?￥i¨u¡AAⓒ￢Aⓒª " xfId="2137" xr:uid="{00000000-0005-0000-0000-00009C0A0000}"/>
    <cellStyle name="A1" xfId="2138" xr:uid="{00000000-0005-0000-0000-00009D0A0000}"/>
    <cellStyle name="a-4" xfId="2139" xr:uid="{00000000-0005-0000-0000-00009E0A0000}"/>
    <cellStyle name="a-4 2" xfId="3308" xr:uid="{00000000-0005-0000-0000-00009F0A0000}"/>
    <cellStyle name="Aⓒ­" xfId="2140" xr:uid="{00000000-0005-0000-0000-0000A00A0000}"/>
    <cellStyle name="Aⓒ­ 2" xfId="3309" xr:uid="{00000000-0005-0000-0000-0000A10A0000}"/>
    <cellStyle name="Accent1" xfId="2141" xr:uid="{00000000-0005-0000-0000-0000A20A0000}"/>
    <cellStyle name="Accent1 - 20%" xfId="2142" xr:uid="{00000000-0005-0000-0000-0000A30A0000}"/>
    <cellStyle name="Accent1 - 40%" xfId="2143" xr:uid="{00000000-0005-0000-0000-0000A40A0000}"/>
    <cellStyle name="Accent1 - 60%" xfId="2144" xr:uid="{00000000-0005-0000-0000-0000A50A0000}"/>
    <cellStyle name="Accent2" xfId="2145" xr:uid="{00000000-0005-0000-0000-0000A60A0000}"/>
    <cellStyle name="Accent2 - 20%" xfId="2146" xr:uid="{00000000-0005-0000-0000-0000A70A0000}"/>
    <cellStyle name="Accent2 - 40%" xfId="2147" xr:uid="{00000000-0005-0000-0000-0000A80A0000}"/>
    <cellStyle name="Accent2 - 60%" xfId="2148" xr:uid="{00000000-0005-0000-0000-0000A90A0000}"/>
    <cellStyle name="Accent3" xfId="2149" xr:uid="{00000000-0005-0000-0000-0000AA0A0000}"/>
    <cellStyle name="Accent3 - 20%" xfId="2150" xr:uid="{00000000-0005-0000-0000-0000AB0A0000}"/>
    <cellStyle name="Accent3 - 40%" xfId="2151" xr:uid="{00000000-0005-0000-0000-0000AC0A0000}"/>
    <cellStyle name="Accent3 - 60%" xfId="2152" xr:uid="{00000000-0005-0000-0000-0000AD0A0000}"/>
    <cellStyle name="Accent4" xfId="2153" xr:uid="{00000000-0005-0000-0000-0000AE0A0000}"/>
    <cellStyle name="Accent4 - 20%" xfId="2154" xr:uid="{00000000-0005-0000-0000-0000AF0A0000}"/>
    <cellStyle name="Accent4 - 40%" xfId="2155" xr:uid="{00000000-0005-0000-0000-0000B00A0000}"/>
    <cellStyle name="Accent4 - 60%" xfId="2156" xr:uid="{00000000-0005-0000-0000-0000B10A0000}"/>
    <cellStyle name="Accent5" xfId="2157" xr:uid="{00000000-0005-0000-0000-0000B20A0000}"/>
    <cellStyle name="Accent5 - 20%" xfId="2158" xr:uid="{00000000-0005-0000-0000-0000B30A0000}"/>
    <cellStyle name="Accent5 - 40%" xfId="2159" xr:uid="{00000000-0005-0000-0000-0000B40A0000}"/>
    <cellStyle name="Accent5 - 60%" xfId="2160" xr:uid="{00000000-0005-0000-0000-0000B50A0000}"/>
    <cellStyle name="Accent6" xfId="2161" xr:uid="{00000000-0005-0000-0000-0000B60A0000}"/>
    <cellStyle name="Accent6 - 20%" xfId="2162" xr:uid="{00000000-0005-0000-0000-0000B70A0000}"/>
    <cellStyle name="Accent6 - 40%" xfId="2163" xr:uid="{00000000-0005-0000-0000-0000B80A0000}"/>
    <cellStyle name="Accent6 - 60%" xfId="2164" xr:uid="{00000000-0005-0000-0000-0000B90A0000}"/>
    <cellStyle name="Ae" xfId="2165" xr:uid="{00000000-0005-0000-0000-0000BA0A0000}"/>
    <cellStyle name="Ae 2" xfId="3310" xr:uid="{00000000-0005-0000-0000-0000BB0A0000}"/>
    <cellStyle name="Aee­ " xfId="2166" xr:uid="{00000000-0005-0000-0000-0000BC0A0000}"/>
    <cellStyle name="AeE­ [0]_ 2ÆAAþº° " xfId="2167" xr:uid="{00000000-0005-0000-0000-0000BD0A0000}"/>
    <cellStyle name="ÅëÈ­ [0]_¸ðÇü¸·" xfId="2168" xr:uid="{00000000-0005-0000-0000-0000BE0A0000}"/>
    <cellStyle name="AeE­ [0]_±a¼uAe½A " xfId="2169" xr:uid="{00000000-0005-0000-0000-0000BF0A0000}"/>
    <cellStyle name="ÅëÈ­ [0]_»óºÎ¼ö·®Áý°è " xfId="3074" xr:uid="{00000000-0005-0000-0000-0000C00A0000}"/>
    <cellStyle name="AeE­ [0]_2000¼OER " xfId="3075" xr:uid="{00000000-0005-0000-0000-0000C10A0000}"/>
    <cellStyle name="ÅëÈ­ [0]_º»¼± ±æ¾î±úºÎ ¼ö·® Áý°èÇ¥ " xfId="2170" xr:uid="{00000000-0005-0000-0000-0000C20A0000}"/>
    <cellStyle name="AeE­ [0]_º≫¼± ±æ¾i±uºI ¼o·R Ay°eC￥ " xfId="2171" xr:uid="{00000000-0005-0000-0000-0000C30A0000}"/>
    <cellStyle name="Aee­ _감리비 변경내역서(2011.03.07)" xfId="3076" xr:uid="{00000000-0005-0000-0000-0000C40A0000}"/>
    <cellStyle name="AeE­_ 2ÆAAþº° " xfId="2172" xr:uid="{00000000-0005-0000-0000-0000C50A0000}"/>
    <cellStyle name="ÅëÈ­_¸ðÇü¸·" xfId="2173" xr:uid="{00000000-0005-0000-0000-0000C60A0000}"/>
    <cellStyle name="AeE­_±a¼uAe½A " xfId="2174" xr:uid="{00000000-0005-0000-0000-0000C70A0000}"/>
    <cellStyle name="ÅëÈ­_»óºÎ¼ö·®Áý°è " xfId="3077" xr:uid="{00000000-0005-0000-0000-0000C80A0000}"/>
    <cellStyle name="AeE­_2000¼OER " xfId="3078" xr:uid="{00000000-0005-0000-0000-0000C90A0000}"/>
    <cellStyle name="ÅëÈ­_º»¼± ±æ¾î±úºÎ ¼ö·® Áý°èÇ¥ " xfId="2175" xr:uid="{00000000-0005-0000-0000-0000CA0A0000}"/>
    <cellStyle name="AeE­_º≫¼± ±æ¾i±uºI ¼o·R Ay°eC￥ " xfId="2176" xr:uid="{00000000-0005-0000-0000-0000CB0A0000}"/>
    <cellStyle name="Aee¡" xfId="2177" xr:uid="{00000000-0005-0000-0000-0000CC0A0000}"/>
    <cellStyle name="Aee¡ 2" xfId="3311" xr:uid="{00000000-0005-0000-0000-0000CD0A0000}"/>
    <cellStyle name="AeE¡ⓒ [0]_INQUIRY ￠?￥i¨u¡AAⓒ￢Aⓒª " xfId="2178" xr:uid="{00000000-0005-0000-0000-0000CE0A0000}"/>
    <cellStyle name="AeE¡ⓒ_INQUIRY ￠?￥i¨u¡AAⓒ￢Aⓒª " xfId="2179" xr:uid="{00000000-0005-0000-0000-0000CF0A0000}"/>
    <cellStyle name="ALIGNMENT" xfId="2180" xr:uid="{00000000-0005-0000-0000-0000D00A0000}"/>
    <cellStyle name="Am3/h/대" xfId="2181" xr:uid="{00000000-0005-0000-0000-0000D10A0000}"/>
    <cellStyle name="Aþ¸" xfId="2182" xr:uid="{00000000-0005-0000-0000-0000D20A0000}"/>
    <cellStyle name="Aþ¸ 2" xfId="3312" xr:uid="{00000000-0005-0000-0000-0000D30A0000}"/>
    <cellStyle name="AÞ¸¶ [0]_ 2ÆAAþº° " xfId="2183" xr:uid="{00000000-0005-0000-0000-0000D40A0000}"/>
    <cellStyle name="ÄÞ¸¶ [0]_¸ðÇü¸·" xfId="2184" xr:uid="{00000000-0005-0000-0000-0000D50A0000}"/>
    <cellStyle name="AÞ¸¶ [0]_±a¼uAe½A " xfId="2185" xr:uid="{00000000-0005-0000-0000-0000D60A0000}"/>
    <cellStyle name="ÄÞ¸¶ [0]_»óºÎ¼ö·®Áý°è " xfId="3079" xr:uid="{00000000-0005-0000-0000-0000D70A0000}"/>
    <cellStyle name="AÞ¸¶ [0]_2000¼OER " xfId="3080" xr:uid="{00000000-0005-0000-0000-0000D80A0000}"/>
    <cellStyle name="ÄÞ¸¶ [0]_º»¼± ±æ¾î±úºÎ ¼ö·® Áý°èÇ¥ " xfId="2186" xr:uid="{00000000-0005-0000-0000-0000D90A0000}"/>
    <cellStyle name="AÞ¸¶ [0]_º≫¼± ±æ¾i±uºI ¼o·R Ay°eC￥ " xfId="2187" xr:uid="{00000000-0005-0000-0000-0000DA0A0000}"/>
    <cellStyle name="AÞ¸¶_ 2ÆAAþº° " xfId="2188" xr:uid="{00000000-0005-0000-0000-0000DB0A0000}"/>
    <cellStyle name="ÄÞ¸¶_¸ðÇü¸·" xfId="2189" xr:uid="{00000000-0005-0000-0000-0000DC0A0000}"/>
    <cellStyle name="AÞ¸¶_±a¼uAe½A " xfId="2190" xr:uid="{00000000-0005-0000-0000-0000DD0A0000}"/>
    <cellStyle name="ÄÞ¸¶_»óºÎ¼ö·®Áý°è " xfId="3081" xr:uid="{00000000-0005-0000-0000-0000DE0A0000}"/>
    <cellStyle name="AÞ¸¶_2000¼OER " xfId="3082" xr:uid="{00000000-0005-0000-0000-0000DF0A0000}"/>
    <cellStyle name="ÄÞ¸¶_º»¼± ±æ¾î±úºÎ ¼ö·® Áý°èÇ¥ " xfId="2191" xr:uid="{00000000-0005-0000-0000-0000E00A0000}"/>
    <cellStyle name="AÞ¸¶_º≫¼± ±æ¾i±uºI ¼o·R Ay°eC￥ " xfId="2192" xr:uid="{00000000-0005-0000-0000-0000E10A0000}"/>
    <cellStyle name="Attach Rates" xfId="2193" xr:uid="{00000000-0005-0000-0000-0000E20A0000}"/>
    <cellStyle name="_x0001_b" xfId="2194" xr:uid="{00000000-0005-0000-0000-0000E30A0000}"/>
    <cellStyle name="BA" xfId="3083" xr:uid="{00000000-0005-0000-0000-0000E40A0000}"/>
    <cellStyle name="Background" xfId="3084" xr:uid="{00000000-0005-0000-0000-0000E50A0000}"/>
    <cellStyle name="Bad" xfId="2195" xr:uid="{00000000-0005-0000-0000-0000E60A0000}"/>
    <cellStyle name="body" xfId="3085" xr:uid="{00000000-0005-0000-0000-0000E70A0000}"/>
    <cellStyle name="BoldHdr" xfId="3086" xr:uid="{00000000-0005-0000-0000-0000E80A0000}"/>
    <cellStyle name="C" xfId="2196" xr:uid="{00000000-0005-0000-0000-0000E90A0000}"/>
    <cellStyle name="C 2" xfId="3313" xr:uid="{00000000-0005-0000-0000-0000EA0A0000}"/>
    <cellStyle name="C_산출내역서(책.감)" xfId="3087" xr:uid="{00000000-0005-0000-0000-0000EB0A0000}"/>
    <cellStyle name="C_산출내역서(책.감) 2" xfId="3348" xr:uid="{00000000-0005-0000-0000-0000EC0A0000}"/>
    <cellStyle name="C_산출내역서(책.감)_1" xfId="3088" xr:uid="{00000000-0005-0000-0000-0000ED0A0000}"/>
    <cellStyle name="C_산출내역서(책.감)_1 2" xfId="3349" xr:uid="{00000000-0005-0000-0000-0000EE0A0000}"/>
    <cellStyle name="C_손해배상보험 공제율" xfId="3089" xr:uid="{00000000-0005-0000-0000-0000EF0A0000}"/>
    <cellStyle name="C_손해배상보험 공제율 2" xfId="3350" xr:uid="{00000000-0005-0000-0000-0000F00A0000}"/>
    <cellStyle name="C¡IA¨ª_¡ic¨u¡A¨￢I¨￢¡Æ AN¡Æe " xfId="2197" xr:uid="{00000000-0005-0000-0000-0000F10A0000}"/>
    <cellStyle name="C￥AØ_  FAB AIA¤  " xfId="2198" xr:uid="{00000000-0005-0000-0000-0000F20A0000}"/>
    <cellStyle name="Ç¥ÁØ_´çÃÊ±¸ÀÔ»ý»ê" xfId="2199" xr:uid="{00000000-0005-0000-0000-0000F30A0000}"/>
    <cellStyle name="C￥AØ_´eºnC￥ (2)_ºI´eAa°ø " xfId="2200" xr:uid="{00000000-0005-0000-0000-0000F40A0000}"/>
    <cellStyle name="Ç¥ÁØ_´ëºñÇ¥ (2)_ºÎ´ëÅä°ø " xfId="2201" xr:uid="{00000000-0005-0000-0000-0000F50A0000}"/>
    <cellStyle name="C￥AØ_¸¶≫eCI¼oAIA§ " xfId="2202" xr:uid="{00000000-0005-0000-0000-0000F60A0000}"/>
    <cellStyle name="Ç¥ÁØ_¸ðÇü¸·" xfId="2203" xr:uid="{00000000-0005-0000-0000-0000F70A0000}"/>
    <cellStyle name="C￥AØ_¿ø°¡Aoa" xfId="2204" xr:uid="{00000000-0005-0000-0000-0000F80A0000}"/>
    <cellStyle name="Ç¥ÁØ_»ç¾÷È¿°ú" xfId="2205" xr:uid="{00000000-0005-0000-0000-0000F90A0000}"/>
    <cellStyle name="C￥AØ_≫c¾÷ºIº° AN°e " xfId="2206" xr:uid="{00000000-0005-0000-0000-0000FA0A0000}"/>
    <cellStyle name="Ç¥ÁØ_°­´ç (2)" xfId="2207" xr:uid="{00000000-0005-0000-0000-0000FB0A0000}"/>
    <cellStyle name="C￥AØ_PERSONAL" xfId="2208" xr:uid="{00000000-0005-0000-0000-0000FC0A0000}"/>
    <cellStyle name="Calc Currency (0)" xfId="2209" xr:uid="{00000000-0005-0000-0000-0000FD0A0000}"/>
    <cellStyle name="Calc Currency (0) 2" xfId="3090" xr:uid="{00000000-0005-0000-0000-0000FE0A0000}"/>
    <cellStyle name="Calculation" xfId="2210" xr:uid="{00000000-0005-0000-0000-0000FF0A0000}"/>
    <cellStyle name="category" xfId="2211" xr:uid="{00000000-0005-0000-0000-0000000B0000}"/>
    <cellStyle name="Check Cell" xfId="2212" xr:uid="{00000000-0005-0000-0000-0000010B0000}"/>
    <cellStyle name="CIAIÆU¸μAⓒ" xfId="3091" xr:uid="{00000000-0005-0000-0000-0000020B0000}"/>
    <cellStyle name="CMH/대" xfId="2213" xr:uid="{00000000-0005-0000-0000-0000030B0000}"/>
    <cellStyle name="CMM/대" xfId="2214" xr:uid="{00000000-0005-0000-0000-0000040B0000}"/>
    <cellStyle name="ⓒo" xfId="2215" xr:uid="{00000000-0005-0000-0000-0000050B0000}"/>
    <cellStyle name="ⓒo 2" xfId="3314" xr:uid="{00000000-0005-0000-0000-0000060B0000}"/>
    <cellStyle name="ColHdr" xfId="3092" xr:uid="{00000000-0005-0000-0000-0000070B0000}"/>
    <cellStyle name="Column Headings" xfId="3093" xr:uid="{00000000-0005-0000-0000-0000080B0000}"/>
    <cellStyle name="Comma" xfId="2216" xr:uid="{00000000-0005-0000-0000-0000090B0000}"/>
    <cellStyle name="Comma [0]" xfId="2217" xr:uid="{00000000-0005-0000-0000-00000A0B0000}"/>
    <cellStyle name="Comma [0] 2" xfId="3094" xr:uid="{00000000-0005-0000-0000-00000B0B0000}"/>
    <cellStyle name="Comma [0] 2 2" xfId="3351" xr:uid="{00000000-0005-0000-0000-00000C0B0000}"/>
    <cellStyle name="comma zerodec" xfId="2218" xr:uid="{00000000-0005-0000-0000-00000D0B0000}"/>
    <cellStyle name="comma zerodec 2" xfId="3095" xr:uid="{00000000-0005-0000-0000-00000E0B0000}"/>
    <cellStyle name="comma zerodec 3" xfId="3096" xr:uid="{00000000-0005-0000-0000-00000F0B0000}"/>
    <cellStyle name="Comma_ SG&amp;A Bridge" xfId="2219" xr:uid="{00000000-0005-0000-0000-0000100B0000}"/>
    <cellStyle name="Comma0" xfId="2220" xr:uid="{00000000-0005-0000-0000-0000110B0000}"/>
    <cellStyle name="Comma0 2" xfId="3097" xr:uid="{00000000-0005-0000-0000-0000120B0000}"/>
    <cellStyle name="Commm_laroux_12~3SO2_97회비_laroux" xfId="2221" xr:uid="{00000000-0005-0000-0000-0000130B0000}"/>
    <cellStyle name="Company Info" xfId="3098" xr:uid="{00000000-0005-0000-0000-0000140B0000}"/>
    <cellStyle name="Contents Heading 1" xfId="3099" xr:uid="{00000000-0005-0000-0000-0000150B0000}"/>
    <cellStyle name="Contents Heading 2" xfId="3100" xr:uid="{00000000-0005-0000-0000-0000160B0000}"/>
    <cellStyle name="Contents Heading 3" xfId="3101" xr:uid="{00000000-0005-0000-0000-0000170B0000}"/>
    <cellStyle name="Copied" xfId="2222" xr:uid="{00000000-0005-0000-0000-0000180B0000}"/>
    <cellStyle name="CoverHeadline1" xfId="3102" xr:uid="{00000000-0005-0000-0000-0000190B0000}"/>
    <cellStyle name="Curr" xfId="3103" xr:uid="{00000000-0005-0000-0000-00001A0B0000}"/>
    <cellStyle name="Curr 2" xfId="3352" xr:uid="{00000000-0005-0000-0000-00001B0B0000}"/>
    <cellStyle name="Curren?_x0012_퐀_x0017_?" xfId="2223" xr:uid="{00000000-0005-0000-0000-00001C0B0000}"/>
    <cellStyle name="Currency" xfId="2224" xr:uid="{00000000-0005-0000-0000-00001D0B0000}"/>
    <cellStyle name="Currency [0]" xfId="2225" xr:uid="{00000000-0005-0000-0000-00001E0B0000}"/>
    <cellStyle name="Currency [0] 2" xfId="3104" xr:uid="{00000000-0005-0000-0000-00001F0B0000}"/>
    <cellStyle name="Currency 2" xfId="3105" xr:uid="{00000000-0005-0000-0000-0000200B0000}"/>
    <cellStyle name="Currency(￦)" xfId="2226" xr:uid="{00000000-0005-0000-0000-0000210B0000}"/>
    <cellStyle name="Currency_ SG&amp;A Bridge " xfId="2227" xr:uid="{00000000-0005-0000-0000-0000220B0000}"/>
    <cellStyle name="Currency0" xfId="2228" xr:uid="{00000000-0005-0000-0000-0000230B0000}"/>
    <cellStyle name="Currency1" xfId="2229" xr:uid="{00000000-0005-0000-0000-0000240B0000}"/>
    <cellStyle name="Currency1 2" xfId="3106" xr:uid="{00000000-0005-0000-0000-0000250B0000}"/>
    <cellStyle name="Currency1 3" xfId="3107" xr:uid="{00000000-0005-0000-0000-0000260B0000}"/>
    <cellStyle name="Data" xfId="3108" xr:uid="{00000000-0005-0000-0000-0000270B0000}"/>
    <cellStyle name="Date" xfId="2230" xr:uid="{00000000-0005-0000-0000-0000280B0000}"/>
    <cellStyle name="Date 2" xfId="3109" xr:uid="{00000000-0005-0000-0000-0000290B0000}"/>
    <cellStyle name="Dezimal [0]_Compiling Utility Macros" xfId="3110" xr:uid="{00000000-0005-0000-0000-00002A0B0000}"/>
    <cellStyle name="Dezimal_Compiling Utility Macros" xfId="3111" xr:uid="{00000000-0005-0000-0000-00002B0B0000}"/>
    <cellStyle name="Display" xfId="3112" xr:uid="{00000000-0005-0000-0000-00002C0B0000}"/>
    <cellStyle name="Display Price" xfId="3113" xr:uid="{00000000-0005-0000-0000-00002D0B0000}"/>
    <cellStyle name="Dollar (zero dec)" xfId="2231" xr:uid="{00000000-0005-0000-0000-00002E0B0000}"/>
    <cellStyle name="Dollar (zero dec) 2" xfId="3114" xr:uid="{00000000-0005-0000-0000-00002F0B0000}"/>
    <cellStyle name="Dollar (zero dec) 3" xfId="3115" xr:uid="{00000000-0005-0000-0000-0000300B0000}"/>
    <cellStyle name="EA" xfId="2232" xr:uid="{00000000-0005-0000-0000-0000310B0000}"/>
    <cellStyle name="Emphasis 1" xfId="2233" xr:uid="{00000000-0005-0000-0000-0000320B0000}"/>
    <cellStyle name="Emphasis 2" xfId="2234" xr:uid="{00000000-0005-0000-0000-0000330B0000}"/>
    <cellStyle name="Emphasis 3" xfId="2235" xr:uid="{00000000-0005-0000-0000-0000340B0000}"/>
    <cellStyle name="Entered" xfId="2236" xr:uid="{00000000-0005-0000-0000-0000350B0000}"/>
    <cellStyle name="Euro" xfId="2237" xr:uid="{00000000-0005-0000-0000-0000360B0000}"/>
    <cellStyle name="F2" xfId="2238" xr:uid="{00000000-0005-0000-0000-0000370B0000}"/>
    <cellStyle name="F3" xfId="2239" xr:uid="{00000000-0005-0000-0000-0000380B0000}"/>
    <cellStyle name="F4" xfId="2240" xr:uid="{00000000-0005-0000-0000-0000390B0000}"/>
    <cellStyle name="F5" xfId="2241" xr:uid="{00000000-0005-0000-0000-00003A0B0000}"/>
    <cellStyle name="F6" xfId="2242" xr:uid="{00000000-0005-0000-0000-00003B0B0000}"/>
    <cellStyle name="F7" xfId="2243" xr:uid="{00000000-0005-0000-0000-00003C0B0000}"/>
    <cellStyle name="F8" xfId="2244" xr:uid="{00000000-0005-0000-0000-00003D0B0000}"/>
    <cellStyle name="FinePrint" xfId="3116" xr:uid="{00000000-0005-0000-0000-00003E0B0000}"/>
    <cellStyle name="Fixed" xfId="2245" xr:uid="{00000000-0005-0000-0000-00003F0B0000}"/>
    <cellStyle name="Fixed 2" xfId="3117" xr:uid="{00000000-0005-0000-0000-0000400B0000}"/>
    <cellStyle name="Followed Hyperlink" xfId="2246" xr:uid="{00000000-0005-0000-0000-0000410B0000}"/>
    <cellStyle name="Good" xfId="2247" xr:uid="{00000000-0005-0000-0000-0000420B0000}"/>
    <cellStyle name="Grey" xfId="2248" xr:uid="{00000000-0005-0000-0000-0000430B0000}"/>
    <cellStyle name="Grey 2" xfId="3118" xr:uid="{00000000-0005-0000-0000-0000440B0000}"/>
    <cellStyle name="H1" xfId="2249" xr:uid="{00000000-0005-0000-0000-0000450B0000}"/>
    <cellStyle name="H1 2" xfId="3315" xr:uid="{00000000-0005-0000-0000-0000460B0000}"/>
    <cellStyle name="H2" xfId="2250" xr:uid="{00000000-0005-0000-0000-0000470B0000}"/>
    <cellStyle name="H2 2" xfId="3316" xr:uid="{00000000-0005-0000-0000-0000480B0000}"/>
    <cellStyle name="head" xfId="3119" xr:uid="{00000000-0005-0000-0000-0000490B0000}"/>
    <cellStyle name="head 1" xfId="3120" xr:uid="{00000000-0005-0000-0000-00004A0B0000}"/>
    <cellStyle name="head 1-1" xfId="3121" xr:uid="{00000000-0005-0000-0000-00004B0B0000}"/>
    <cellStyle name="HEADER" xfId="2251" xr:uid="{00000000-0005-0000-0000-00004C0B0000}"/>
    <cellStyle name="Header1" xfId="2252" xr:uid="{00000000-0005-0000-0000-00004D0B0000}"/>
    <cellStyle name="Header1 2" xfId="3317" xr:uid="{00000000-0005-0000-0000-00004E0B0000}"/>
    <cellStyle name="Header2" xfId="2253" xr:uid="{00000000-0005-0000-0000-00004F0B0000}"/>
    <cellStyle name="Header2 2" xfId="3318" xr:uid="{00000000-0005-0000-0000-0000500B0000}"/>
    <cellStyle name="Heading" xfId="3122" xr:uid="{00000000-0005-0000-0000-0000510B0000}"/>
    <cellStyle name="Heading 1" xfId="2254" xr:uid="{00000000-0005-0000-0000-0000520B0000}"/>
    <cellStyle name="Heading 1 2" xfId="3123" xr:uid="{00000000-0005-0000-0000-0000530B0000}"/>
    <cellStyle name="Heading 2" xfId="2255" xr:uid="{00000000-0005-0000-0000-0000540B0000}"/>
    <cellStyle name="Heading 2 2" xfId="3124" xr:uid="{00000000-0005-0000-0000-0000550B0000}"/>
    <cellStyle name="Heading 3" xfId="2256" xr:uid="{00000000-0005-0000-0000-0000560B0000}"/>
    <cellStyle name="Heading 3 2" xfId="3125" xr:uid="{00000000-0005-0000-0000-0000570B0000}"/>
    <cellStyle name="Heading 3 2 2" xfId="3354" xr:uid="{00000000-0005-0000-0000-0000580B0000}"/>
    <cellStyle name="Heading 4" xfId="2257" xr:uid="{00000000-0005-0000-0000-0000590B0000}"/>
    <cellStyle name="Heading 5" xfId="3353" xr:uid="{00000000-0005-0000-0000-00005A0B0000}"/>
    <cellStyle name="Heading1" xfId="2258" xr:uid="{00000000-0005-0000-0000-00005B0B0000}"/>
    <cellStyle name="Heading1 2" xfId="3126" xr:uid="{00000000-0005-0000-0000-00005C0B0000}"/>
    <cellStyle name="Heading2" xfId="2259" xr:uid="{00000000-0005-0000-0000-00005D0B0000}"/>
    <cellStyle name="Heading2 2" xfId="3127" xr:uid="{00000000-0005-0000-0000-00005E0B0000}"/>
    <cellStyle name="Heading2Divider" xfId="3128" xr:uid="{00000000-0005-0000-0000-00005F0B0000}"/>
    <cellStyle name="HelpStyle" xfId="2260" xr:uid="{00000000-0005-0000-0000-0000600B0000}"/>
    <cellStyle name="Helv8_PFD4.XLS" xfId="3129" xr:uid="{00000000-0005-0000-0000-0000610B0000}"/>
    <cellStyle name="Hyperlink" xfId="2261" xr:uid="{00000000-0005-0000-0000-0000620B0000}"/>
    <cellStyle name="Input" xfId="2262" xr:uid="{00000000-0005-0000-0000-0000630B0000}"/>
    <cellStyle name="Input [yellow]" xfId="2263" xr:uid="{00000000-0005-0000-0000-0000640B0000}"/>
    <cellStyle name="Input [yellow] 2" xfId="3130" xr:uid="{00000000-0005-0000-0000-0000650B0000}"/>
    <cellStyle name="Input 2" xfId="3131" xr:uid="{00000000-0005-0000-0000-0000660B0000}"/>
    <cellStyle name="Input Price" xfId="3132" xr:uid="{00000000-0005-0000-0000-0000670B0000}"/>
    <cellStyle name="Input Quantity" xfId="3133" xr:uid="{00000000-0005-0000-0000-0000680B0000}"/>
    <cellStyle name="Input Single Cell" xfId="3134" xr:uid="{00000000-0005-0000-0000-0000690B0000}"/>
    <cellStyle name="InputBodyCurr" xfId="3135" xr:uid="{00000000-0005-0000-0000-00006A0B0000}"/>
    <cellStyle name="InputBodyDate" xfId="3136" xr:uid="{00000000-0005-0000-0000-00006B0B0000}"/>
    <cellStyle name="InputBodyText" xfId="3137" xr:uid="{00000000-0005-0000-0000-00006C0B0000}"/>
    <cellStyle name="InputColor" xfId="3138" xr:uid="{00000000-0005-0000-0000-00006D0B0000}"/>
    <cellStyle name="InputColor 2" xfId="3355" xr:uid="{00000000-0005-0000-0000-00006E0B0000}"/>
    <cellStyle name="Item" xfId="3139" xr:uid="{00000000-0005-0000-0000-00006F0B0000}"/>
    <cellStyle name="Item Input" xfId="3140" xr:uid="{00000000-0005-0000-0000-0000700B0000}"/>
    <cellStyle name="jin" xfId="2264" xr:uid="{00000000-0005-0000-0000-0000710B0000}"/>
    <cellStyle name="kcal/h" xfId="2265" xr:uid="{00000000-0005-0000-0000-0000720B0000}"/>
    <cellStyle name="kcal/h 2" xfId="3319" xr:uid="{00000000-0005-0000-0000-0000730B0000}"/>
    <cellStyle name="kg" xfId="2266" xr:uid="{00000000-0005-0000-0000-0000740B0000}"/>
    <cellStyle name="kg/h" xfId="2267" xr:uid="{00000000-0005-0000-0000-0000750B0000}"/>
    <cellStyle name="kg/h/대" xfId="2268" xr:uid="{00000000-0005-0000-0000-0000760B0000}"/>
    <cellStyle name="kg/대" xfId="2269" xr:uid="{00000000-0005-0000-0000-0000770B0000}"/>
    <cellStyle name="KW/대" xfId="2270" xr:uid="{00000000-0005-0000-0000-0000780B0000}"/>
    <cellStyle name="ℓ" xfId="2271" xr:uid="{00000000-0005-0000-0000-0000790B0000}"/>
    <cellStyle name="L`" xfId="2272" xr:uid="{00000000-0005-0000-0000-00007A0B0000}"/>
    <cellStyle name="L` 2" xfId="3320" xr:uid="{00000000-0005-0000-0000-00007B0B0000}"/>
    <cellStyle name="left" xfId="2273" xr:uid="{00000000-0005-0000-0000-00007C0B0000}"/>
    <cellStyle name="Linked Cell" xfId="2274" xr:uid="{00000000-0005-0000-0000-00007D0B0000}"/>
    <cellStyle name="M" xfId="2275" xr:uid="{00000000-0005-0000-0000-00007E0B0000}"/>
    <cellStyle name="m_01)보일러" xfId="2276" xr:uid="{00000000-0005-0000-0000-00007F0B0000}"/>
    <cellStyle name="m_02)터빈발전기" xfId="2277" xr:uid="{00000000-0005-0000-0000-0000800B0000}"/>
    <cellStyle name="m_03)급복수계통" xfId="2278" xr:uid="{00000000-0005-0000-0000-0000810B0000}"/>
    <cellStyle name="m_04)냉각수계통" xfId="2279" xr:uid="{00000000-0005-0000-0000-0000820B0000}"/>
    <cellStyle name="m_04)냉각수계통 2" xfId="3321" xr:uid="{00000000-0005-0000-0000-0000830B0000}"/>
    <cellStyle name="m_05)도장공사" xfId="2280" xr:uid="{00000000-0005-0000-0000-0000840B0000}"/>
    <cellStyle name="m_05)도장공사 2" xfId="3322" xr:uid="{00000000-0005-0000-0000-0000850B0000}"/>
    <cellStyle name="m_06)공용1차" xfId="2281" xr:uid="{00000000-0005-0000-0000-0000860B0000}"/>
    <cellStyle name="m_06)공용1차 2" xfId="3323" xr:uid="{00000000-0005-0000-0000-0000870B0000}"/>
    <cellStyle name="m_07)배관1차" xfId="2282" xr:uid="{00000000-0005-0000-0000-0000880B0000}"/>
    <cellStyle name="m_07)배관1차 2" xfId="3324" xr:uid="{00000000-0005-0000-0000-0000890B0000}"/>
    <cellStyle name="m_08)배관2차" xfId="2283" xr:uid="{00000000-0005-0000-0000-00008A0B0000}"/>
    <cellStyle name="m_08)배관2차 2" xfId="3325" xr:uid="{00000000-0005-0000-0000-00008B0B0000}"/>
    <cellStyle name="m_09)보온공사" xfId="2284" xr:uid="{00000000-0005-0000-0000-00008C0B0000}"/>
    <cellStyle name="m_09)보온공사 2" xfId="3326" xr:uid="{00000000-0005-0000-0000-00008D0B0000}"/>
    <cellStyle name="m_10)공용2차" xfId="2285" xr:uid="{00000000-0005-0000-0000-00008E0B0000}"/>
    <cellStyle name="m_10)공용2차 2" xfId="3327" xr:uid="{00000000-0005-0000-0000-00008F0B0000}"/>
    <cellStyle name="m_99)적용률" xfId="2286" xr:uid="{00000000-0005-0000-0000-0000900B0000}"/>
    <cellStyle name="m_Sheet2" xfId="2287" xr:uid="{00000000-0005-0000-0000-0000910B0000}"/>
    <cellStyle name="m_내부결재용4" xfId="2288" xr:uid="{00000000-0005-0000-0000-0000920B0000}"/>
    <cellStyle name="m_내부결재용4 2" xfId="3328" xr:uid="{00000000-0005-0000-0000-0000930B0000}"/>
    <cellStyle name="m_콘크리트180-pe관" xfId="2289" xr:uid="{00000000-0005-0000-0000-0000940B0000}"/>
    <cellStyle name="M2" xfId="2290" xr:uid="{00000000-0005-0000-0000-0000950B0000}"/>
    <cellStyle name="M3" xfId="2291" xr:uid="{00000000-0005-0000-0000-0000960B0000}"/>
    <cellStyle name="m3/대" xfId="2292" xr:uid="{00000000-0005-0000-0000-0000970B0000}"/>
    <cellStyle name="měny_Copy of zdroj" xfId="2293" xr:uid="{00000000-0005-0000-0000-0000980B0000}"/>
    <cellStyle name="Midtitle" xfId="2294" xr:uid="{00000000-0005-0000-0000-0000990B0000}"/>
    <cellStyle name="Milliers [0]_399GC10" xfId="3141" xr:uid="{00000000-0005-0000-0000-00009A0B0000}"/>
    <cellStyle name="Milliers_399GC10" xfId="3142" xr:uid="{00000000-0005-0000-0000-00009B0B0000}"/>
    <cellStyle name="mm" xfId="2295" xr:uid="{00000000-0005-0000-0000-00009C0B0000}"/>
    <cellStyle name="Model" xfId="2296" xr:uid="{00000000-0005-0000-0000-00009D0B0000}"/>
    <cellStyle name="Model 2" xfId="3329" xr:uid="{00000000-0005-0000-0000-00009E0B0000}"/>
    <cellStyle name="Mon?aire [0]_399GC10" xfId="3143" xr:uid="{00000000-0005-0000-0000-00009F0B0000}"/>
    <cellStyle name="Mon?aire_399GC10" xfId="3144" xr:uid="{00000000-0005-0000-0000-0000A00B0000}"/>
    <cellStyle name="MW" xfId="2297" xr:uid="{00000000-0005-0000-0000-0000A10B0000}"/>
    <cellStyle name="Neutral" xfId="2298" xr:uid="{00000000-0005-0000-0000-0000A20B0000}"/>
    <cellStyle name="no dec" xfId="2299" xr:uid="{00000000-0005-0000-0000-0000A30B0000}"/>
    <cellStyle name="Normal" xfId="3380" xr:uid="{00000000-0005-0000-0000-0000A40B0000}"/>
    <cellStyle name="Normal - Style1" xfId="2300" xr:uid="{00000000-0005-0000-0000-0000A50B0000}"/>
    <cellStyle name="Normal - Style1 2" xfId="3145" xr:uid="{00000000-0005-0000-0000-0000A60B0000}"/>
    <cellStyle name="Normal - Style1 3" xfId="3146" xr:uid="{00000000-0005-0000-0000-0000A70B0000}"/>
    <cellStyle name="Normal - Style1 4" xfId="3147" xr:uid="{00000000-0005-0000-0000-0000A80B0000}"/>
    <cellStyle name="Normal - 유형1" xfId="2301" xr:uid="{00000000-0005-0000-0000-0000A90B0000}"/>
    <cellStyle name="Normal_ SG&amp;A Bridge" xfId="2302" xr:uid="{00000000-0005-0000-0000-0000AA0B0000}"/>
    <cellStyle name="normální_Copy of zdroj" xfId="2303" xr:uid="{00000000-0005-0000-0000-0000AB0B0000}"/>
    <cellStyle name="Note" xfId="2304" xr:uid="{00000000-0005-0000-0000-0000AC0B0000}"/>
    <cellStyle name="Œ…?æ맖?e [0.00]_laroux" xfId="2305" xr:uid="{00000000-0005-0000-0000-0000AD0B0000}"/>
    <cellStyle name="Œ…?æ맖?e_laroux" xfId="2306" xr:uid="{00000000-0005-0000-0000-0000AE0B0000}"/>
    <cellStyle name="oft Excel]_x000d__x000a_Comment=The open=/f lines load custom functions into the Paste Function list._x000d__x000a_Maximized=1_x000d__x000a_AutoFormat=" xfId="2307" xr:uid="{00000000-0005-0000-0000-0000AF0B0000}"/>
    <cellStyle name="oh" xfId="2308" xr:uid="{00000000-0005-0000-0000-0000B00B0000}"/>
    <cellStyle name="Output" xfId="2309" xr:uid="{00000000-0005-0000-0000-0000B10B0000}"/>
    <cellStyle name="Output Single Cell" xfId="3148" xr:uid="{00000000-0005-0000-0000-0000B20B0000}"/>
    <cellStyle name="P" xfId="2310" xr:uid="{00000000-0005-0000-0000-0000B30B0000}"/>
    <cellStyle name="Package Size" xfId="3149" xr:uid="{00000000-0005-0000-0000-0000B40B0000}"/>
    <cellStyle name="Percent" xfId="2311" xr:uid="{00000000-0005-0000-0000-0000B50B0000}"/>
    <cellStyle name="Percent [2]" xfId="2312" xr:uid="{00000000-0005-0000-0000-0000B60B0000}"/>
    <cellStyle name="Percent 2" xfId="3150" xr:uid="{00000000-0005-0000-0000-0000B70B0000}"/>
    <cellStyle name="Percent_01-철근보관창고실정보고" xfId="2313" xr:uid="{00000000-0005-0000-0000-0000B80B0000}"/>
    <cellStyle name="Print Heading" xfId="3151" xr:uid="{00000000-0005-0000-0000-0000B90B0000}"/>
    <cellStyle name="Q값(소수점,3)" xfId="3152" xr:uid="{00000000-0005-0000-0000-0000BA0B0000}"/>
    <cellStyle name="Recipe" xfId="3153" xr:uid="{00000000-0005-0000-0000-0000BB0B0000}"/>
    <cellStyle name="Recipe Heading" xfId="3154" xr:uid="{00000000-0005-0000-0000-0000BC0B0000}"/>
    <cellStyle name="Recipe_산출내역서(책.감)" xfId="3155" xr:uid="{00000000-0005-0000-0000-0000BD0B0000}"/>
    <cellStyle name="Revenue" xfId="3156" xr:uid="{00000000-0005-0000-0000-0000BE0B0000}"/>
    <cellStyle name="RevList" xfId="2314" xr:uid="{00000000-0005-0000-0000-0000BF0B0000}"/>
    <cellStyle name="RptTitle" xfId="3157" xr:uid="{00000000-0005-0000-0000-0000C00B0000}"/>
    <cellStyle name="sh" xfId="2315" xr:uid="{00000000-0005-0000-0000-0000C10B0000}"/>
    <cellStyle name="Sheet Title" xfId="2316" xr:uid="{00000000-0005-0000-0000-0000C20B0000}"/>
    <cellStyle name="SHIM" xfId="2317" xr:uid="{00000000-0005-0000-0000-0000C30B0000}"/>
    <cellStyle name="ssh" xfId="2318" xr:uid="{00000000-0005-0000-0000-0000C40B0000}"/>
    <cellStyle name="Standard_Anpassen der Amortisation" xfId="3158" xr:uid="{00000000-0005-0000-0000-0000C50B0000}"/>
    <cellStyle name="STA서식" xfId="3159" xr:uid="{00000000-0005-0000-0000-0000C60B0000}"/>
    <cellStyle name="subhead" xfId="2319" xr:uid="{00000000-0005-0000-0000-0000C70B0000}"/>
    <cellStyle name="SubHeading" xfId="3160" xr:uid="{00000000-0005-0000-0000-0000C80B0000}"/>
    <cellStyle name="Subtotal" xfId="2320" xr:uid="{00000000-0005-0000-0000-0000C90B0000}"/>
    <cellStyle name="Subtotal 1" xfId="3161" xr:uid="{00000000-0005-0000-0000-0000CA0B0000}"/>
    <cellStyle name="Suggested Quantity" xfId="3162" xr:uid="{00000000-0005-0000-0000-0000CB0B0000}"/>
    <cellStyle name="testtitle" xfId="2321" xr:uid="{00000000-0005-0000-0000-0000CC0B0000}"/>
    <cellStyle name="TITLE" xfId="2322" xr:uid="{00000000-0005-0000-0000-0000CD0B0000}"/>
    <cellStyle name="title [1]" xfId="2323" xr:uid="{00000000-0005-0000-0000-0000CE0B0000}"/>
    <cellStyle name="title [2]" xfId="2324" xr:uid="{00000000-0005-0000-0000-0000CF0B0000}"/>
    <cellStyle name="TON" xfId="2325" xr:uid="{00000000-0005-0000-0000-0000D00B0000}"/>
    <cellStyle name="ton/m3" xfId="2326" xr:uid="{00000000-0005-0000-0000-0000D10B0000}"/>
    <cellStyle name="Ton/set" xfId="2327" xr:uid="{00000000-0005-0000-0000-0000D20B0000}"/>
    <cellStyle name="Ton/대" xfId="2328" xr:uid="{00000000-0005-0000-0000-0000D30B0000}"/>
    <cellStyle name="Ton_00)비교표" xfId="2329" xr:uid="{00000000-0005-0000-0000-0000D40B0000}"/>
    <cellStyle name="Total" xfId="2330" xr:uid="{00000000-0005-0000-0000-0000D50B0000}"/>
    <cellStyle name="Total 2" xfId="3163" xr:uid="{00000000-0005-0000-0000-0000D60B0000}"/>
    <cellStyle name="Total 3" xfId="3164" xr:uid="{00000000-0005-0000-0000-0000D70B0000}"/>
    <cellStyle name="TotalCurr" xfId="3165" xr:uid="{00000000-0005-0000-0000-0000D80B0000}"/>
    <cellStyle name="TotalHdr" xfId="3166" xr:uid="{00000000-0005-0000-0000-0000D90B0000}"/>
    <cellStyle name="TPH/대" xfId="2331" xr:uid="{00000000-0005-0000-0000-0000DA0B0000}"/>
    <cellStyle name="UM" xfId="2332" xr:uid="{00000000-0005-0000-0000-0000DB0B0000}"/>
    <cellStyle name="UM 2" xfId="3330" xr:uid="{00000000-0005-0000-0000-0000DC0B0000}"/>
    <cellStyle name="W?rung [0]_Compiling Utility Macros" xfId="3167" xr:uid="{00000000-0005-0000-0000-0000DD0B0000}"/>
    <cellStyle name="W?rung_Compiling Utility Macros" xfId="3168" xr:uid="{00000000-0005-0000-0000-0000DE0B0000}"/>
    <cellStyle name="Warning Text" xfId="2333" xr:uid="{00000000-0005-0000-0000-0000DF0B0000}"/>
    <cellStyle name="wrap" xfId="2334" xr:uid="{00000000-0005-0000-0000-0000E00B0000}"/>
    <cellStyle name="μU¿¡ ¿A´A CIAIÆU¸μAⓒ" xfId="3169" xr:uid="{00000000-0005-0000-0000-0000E10B0000}"/>
    <cellStyle name="|?ドE" xfId="2335" xr:uid="{00000000-0005-0000-0000-0000E20B0000}"/>
    <cellStyle name="가.인건비" xfId="3170" xr:uid="{00000000-0005-0000-0000-0000E30B0000}"/>
    <cellStyle name="가.인건비 2" xfId="3356" xr:uid="{00000000-0005-0000-0000-0000E40B0000}"/>
    <cellStyle name="가운데" xfId="2336" xr:uid="{00000000-0005-0000-0000-0000E50B0000}"/>
    <cellStyle name="강조색1 2" xfId="3171" xr:uid="{00000000-0005-0000-0000-0000E60B0000}"/>
    <cellStyle name="강조색2 2" xfId="3172" xr:uid="{00000000-0005-0000-0000-0000E70B0000}"/>
    <cellStyle name="강조색2 3" xfId="3173" xr:uid="{00000000-0005-0000-0000-0000E80B0000}"/>
    <cellStyle name="강조색2 4" xfId="3174" xr:uid="{00000000-0005-0000-0000-0000E90B0000}"/>
    <cellStyle name="강조색3 2" xfId="3175" xr:uid="{00000000-0005-0000-0000-0000EA0B0000}"/>
    <cellStyle name="강조색4 2" xfId="3176" xr:uid="{00000000-0005-0000-0000-0000EB0B0000}"/>
    <cellStyle name="강조색5 2" xfId="3177" xr:uid="{00000000-0005-0000-0000-0000EC0B0000}"/>
    <cellStyle name="강조색6 2" xfId="3178" xr:uid="{00000000-0005-0000-0000-0000ED0B0000}"/>
    <cellStyle name="개" xfId="2337" xr:uid="{00000000-0005-0000-0000-0000EE0B0000}"/>
    <cellStyle name="개_02-포장-1" xfId="2338" xr:uid="{00000000-0005-0000-0000-0000EF0B0000}"/>
    <cellStyle name="개_03-신축-수축" xfId="2339" xr:uid="{00000000-0005-0000-0000-0000F00B0000}"/>
    <cellStyle name="개소" xfId="2340" xr:uid="{00000000-0005-0000-0000-0000F10B0000}"/>
    <cellStyle name="견적부" xfId="2341" xr:uid="{00000000-0005-0000-0000-0000F20B0000}"/>
    <cellStyle name="경고문 2" xfId="3179" xr:uid="{00000000-0005-0000-0000-0000F30B0000}"/>
    <cellStyle name="계(단가)" xfId="3180" xr:uid="{00000000-0005-0000-0000-0000F40B0000}"/>
    <cellStyle name="계(일위,계, 소수0)" xfId="3181" xr:uid="{00000000-0005-0000-0000-0000F50B0000}"/>
    <cellStyle name="계산 2" xfId="3182" xr:uid="{00000000-0005-0000-0000-0000F60B0000}"/>
    <cellStyle name="고정소숫점" xfId="2342" xr:uid="{00000000-0005-0000-0000-0000F70B0000}"/>
    <cellStyle name="고정소숫점 2" xfId="3183" xr:uid="{00000000-0005-0000-0000-0000F80B0000}"/>
    <cellStyle name="고정출력1" xfId="2343" xr:uid="{00000000-0005-0000-0000-0000F90B0000}"/>
    <cellStyle name="고정출력1 2" xfId="3184" xr:uid="{00000000-0005-0000-0000-0000FA0B0000}"/>
    <cellStyle name="고정출력2" xfId="2344" xr:uid="{00000000-0005-0000-0000-0000FB0B0000}"/>
    <cellStyle name="고정출력2 2" xfId="3185" xr:uid="{00000000-0005-0000-0000-0000FC0B0000}"/>
    <cellStyle name="공사원가계산서(조경)" xfId="2345" xr:uid="{00000000-0005-0000-0000-0000FD0B0000}"/>
    <cellStyle name="공종-규격" xfId="2346" xr:uid="{00000000-0005-0000-0000-0000FE0B0000}"/>
    <cellStyle name="금액" xfId="2347" xr:uid="{00000000-0005-0000-0000-0000FF0B0000}"/>
    <cellStyle name="끼_x0001_?" xfId="2348" xr:uid="{00000000-0005-0000-0000-0000000C0000}"/>
    <cellStyle name="나쁨 2" xfId="3186" xr:uid="{00000000-0005-0000-0000-0000010C0000}"/>
    <cellStyle name="날짜" xfId="2349" xr:uid="{00000000-0005-0000-0000-0000020C0000}"/>
    <cellStyle name="날짜 2" xfId="3187" xr:uid="{00000000-0005-0000-0000-0000030C0000}"/>
    <cellStyle name="남기옥" xfId="3188" xr:uid="{00000000-0005-0000-0000-0000040C0000}"/>
    <cellStyle name="내역" xfId="3189" xr:uid="{00000000-0005-0000-0000-0000050C0000}"/>
    <cellStyle name="내역서" xfId="2350" xr:uid="{00000000-0005-0000-0000-0000060C0000}"/>
    <cellStyle name="내역서 2" xfId="3331" xr:uid="{00000000-0005-0000-0000-0000070C0000}"/>
    <cellStyle name="단위" xfId="2351" xr:uid="{00000000-0005-0000-0000-0000080C0000}"/>
    <cellStyle name="단위-&quot;*&quot;" xfId="2352" xr:uid="{00000000-0005-0000-0000-0000090C0000}"/>
    <cellStyle name="단위-%" xfId="2353" xr:uid="{00000000-0005-0000-0000-00000A0C0000}"/>
    <cellStyle name="단위-kg" xfId="2354" xr:uid="{00000000-0005-0000-0000-00000B0C0000}"/>
    <cellStyle name="단위-m" xfId="2355" xr:uid="{00000000-0005-0000-0000-00000C0C0000}"/>
    <cellStyle name="단위-㎡" xfId="2356" xr:uid="{00000000-0005-0000-0000-00000D0C0000}"/>
    <cellStyle name="단위-㎡/개소" xfId="2357" xr:uid="{00000000-0005-0000-0000-00000E0C0000}"/>
    <cellStyle name="단위-㎡_2.측량" xfId="2358" xr:uid="{00000000-0005-0000-0000-00000F0C0000}"/>
    <cellStyle name="단위-㎥" xfId="2359" xr:uid="{00000000-0005-0000-0000-0000100C0000}"/>
    <cellStyle name="단위-t=" xfId="2360" xr:uid="{00000000-0005-0000-0000-0000110C0000}"/>
    <cellStyle name="단위-t= 2" xfId="3332" xr:uid="{00000000-0005-0000-0000-0000120C0000}"/>
    <cellStyle name="달러" xfId="2361" xr:uid="{00000000-0005-0000-0000-0000130C0000}"/>
    <cellStyle name="달러 2" xfId="3190" xr:uid="{00000000-0005-0000-0000-0000140C0000}"/>
    <cellStyle name="대공종" xfId="2362" xr:uid="{00000000-0005-0000-0000-0000150C0000}"/>
    <cellStyle name="돋움채" xfId="2363" xr:uid="{00000000-0005-0000-0000-0000160C0000}"/>
    <cellStyle name="뒤에 오는 하이퍼링크" xfId="2364" xr:uid="{00000000-0005-0000-0000-0000170C0000}"/>
    <cellStyle name="똿떓죶Ø괻 [0.00]_PRODUCT DETAIL Q1" xfId="2365" xr:uid="{00000000-0005-0000-0000-0000180C0000}"/>
    <cellStyle name="똿떓죶Ø괻_PRODUCT DETAIL Q1" xfId="2366" xr:uid="{00000000-0005-0000-0000-0000190C0000}"/>
    <cellStyle name="똿뗦먛귟 [0.00]_PRODUCT DETAIL Q1" xfId="2367" xr:uid="{00000000-0005-0000-0000-00001A0C0000}"/>
    <cellStyle name="똿뗦먛귟_PRODUCT DETAIL Q1" xfId="2368" xr:uid="{00000000-0005-0000-0000-00001B0C0000}"/>
    <cellStyle name="마이너스키" xfId="3191" xr:uid="{00000000-0005-0000-0000-00001C0C0000}"/>
    <cellStyle name="마이너스키 2" xfId="3357" xr:uid="{00000000-0005-0000-0000-00001D0C0000}"/>
    <cellStyle name="마ㅊ춤" xfId="2369" xr:uid="{00000000-0005-0000-0000-00001E0C0000}"/>
    <cellStyle name="매" xfId="2370" xr:uid="{00000000-0005-0000-0000-00001F0C0000}"/>
    <cellStyle name="매_02-포장-1" xfId="2371" xr:uid="{00000000-0005-0000-0000-0000200C0000}"/>
    <cellStyle name="메모 2" xfId="3192" xr:uid="{00000000-0005-0000-0000-0000210C0000}"/>
    <cellStyle name="묮뎋 [0.00]_PRODUCT DETAIL Q1" xfId="2372" xr:uid="{00000000-0005-0000-0000-0000220C0000}"/>
    <cellStyle name="묮뎋_PRODUCT DETAIL Q1" xfId="2373" xr:uid="{00000000-0005-0000-0000-0000230C0000}"/>
    <cellStyle name="물량" xfId="2374" xr:uid="{00000000-0005-0000-0000-0000240C0000}"/>
    <cellStyle name="믅됞 [0.00]_PRODUCT DETAIL Q1" xfId="2375" xr:uid="{00000000-0005-0000-0000-0000250C0000}"/>
    <cellStyle name="믅됞_PRODUCT DETAIL Q1" xfId="2376" xr:uid="{00000000-0005-0000-0000-0000260C0000}"/>
    <cellStyle name="배분" xfId="3193" xr:uid="{00000000-0005-0000-0000-0000270C0000}"/>
    <cellStyle name="백" xfId="2377" xr:uid="{00000000-0005-0000-0000-0000280C0000}"/>
    <cellStyle name="백_3.우수" xfId="2378" xr:uid="{00000000-0005-0000-0000-0000290C0000}"/>
    <cellStyle name="백_4.오수" xfId="2379" xr:uid="{00000000-0005-0000-0000-00002A0C0000}"/>
    <cellStyle name="백_산출내역서(책.감)" xfId="3194" xr:uid="{00000000-0005-0000-0000-00002B0C0000}"/>
    <cellStyle name="백_산출내역서(책.감) 2" xfId="3358" xr:uid="{00000000-0005-0000-0000-00002C0C0000}"/>
    <cellStyle name="백_산출내역서(책.감)_1" xfId="3195" xr:uid="{00000000-0005-0000-0000-00002D0C0000}"/>
    <cellStyle name="백_산출내역서(책.감)_1 2" xfId="3359" xr:uid="{00000000-0005-0000-0000-00002E0C0000}"/>
    <cellStyle name="백_손해배상보험 공제율" xfId="3196" xr:uid="{00000000-0005-0000-0000-00002F0C0000}"/>
    <cellStyle name="백_손해배상보험 공제율 2" xfId="3360" xr:uid="{00000000-0005-0000-0000-0000300C0000}"/>
    <cellStyle name="백분율" xfId="3385" builtinId="5"/>
    <cellStyle name="백분율 [△1]" xfId="3197" xr:uid="{00000000-0005-0000-0000-0000310C0000}"/>
    <cellStyle name="백분율 [△2]" xfId="3198" xr:uid="{00000000-0005-0000-0000-0000320C0000}"/>
    <cellStyle name="백분율 [0]" xfId="2380" xr:uid="{00000000-0005-0000-0000-0000330C0000}"/>
    <cellStyle name="백분율 [2]" xfId="2381" xr:uid="{00000000-0005-0000-0000-0000340C0000}"/>
    <cellStyle name="백분율 2" xfId="2382" xr:uid="{00000000-0005-0000-0000-0000350C0000}"/>
    <cellStyle name="백분율 2 2" xfId="3199" xr:uid="{00000000-0005-0000-0000-0000360C0000}"/>
    <cellStyle name="백분율 3" xfId="2383" xr:uid="{00000000-0005-0000-0000-0000370C0000}"/>
    <cellStyle name="백분율 4" xfId="3200" xr:uid="{00000000-0005-0000-0000-0000380C0000}"/>
    <cellStyle name="백분율 5" xfId="3201" xr:uid="{00000000-0005-0000-0000-0000390C0000}"/>
    <cellStyle name="백분율［△1］" xfId="3202" xr:uid="{00000000-0005-0000-0000-00003A0C0000}"/>
    <cellStyle name="백분율［△2］" xfId="3203" xr:uid="{00000000-0005-0000-0000-00003B0C0000}"/>
    <cellStyle name="범위" xfId="3204" xr:uid="{00000000-0005-0000-0000-00003C0C0000}"/>
    <cellStyle name="보통 2" xfId="3205" xr:uid="{00000000-0005-0000-0000-00003D0C0000}"/>
    <cellStyle name="凤준" xfId="3206" xr:uid="{00000000-0005-0000-0000-00003E0C0000}"/>
    <cellStyle name="뷭?" xfId="2384" xr:uid="{00000000-0005-0000-0000-00003F0C0000}"/>
    <cellStyle name="빨강" xfId="2385" xr:uid="{00000000-0005-0000-0000-0000400C0000}"/>
    <cellStyle name="산출식" xfId="2386" xr:uid="{00000000-0005-0000-0000-0000410C0000}"/>
    <cellStyle name="산출식 2" xfId="3333" xr:uid="{00000000-0005-0000-0000-0000420C0000}"/>
    <cellStyle name="상단배분" xfId="3207" xr:uid="{00000000-0005-0000-0000-0000430C0000}"/>
    <cellStyle name="선택영역 가운데" xfId="2387" xr:uid="{00000000-0005-0000-0000-0000440C0000}"/>
    <cellStyle name="선택영역의 가운데" xfId="2388" xr:uid="{00000000-0005-0000-0000-0000450C0000}"/>
    <cellStyle name="선택영역의 가운데로" xfId="3208" xr:uid="{00000000-0005-0000-0000-0000460C0000}"/>
    <cellStyle name="선택영영" xfId="2389" xr:uid="{00000000-0005-0000-0000-0000470C0000}"/>
    <cellStyle name="설계변경" xfId="2390" xr:uid="{00000000-0005-0000-0000-0000480C0000}"/>
    <cellStyle name="설계변경 2" xfId="3334" xr:uid="{00000000-0005-0000-0000-0000490C0000}"/>
    <cellStyle name="설계서" xfId="3209" xr:uid="{00000000-0005-0000-0000-00004A0C0000}"/>
    <cellStyle name="설명 텍스트 2" xfId="3210" xr:uid="{00000000-0005-0000-0000-00004B0C0000}"/>
    <cellStyle name="셀 확인 2" xfId="3211" xr:uid="{00000000-0005-0000-0000-00004C0C0000}"/>
    <cellStyle name="소계(소수점0,10포)" xfId="3212" xr:uid="{00000000-0005-0000-0000-00004D0C0000}"/>
    <cellStyle name="소계무늬" xfId="3213" xr:uid="{00000000-0005-0000-0000-00004E0C0000}"/>
    <cellStyle name="소공종" xfId="2391" xr:uid="{00000000-0005-0000-0000-00004F0C0000}"/>
    <cellStyle name="소수" xfId="2392" xr:uid="{00000000-0005-0000-0000-0000500C0000}"/>
    <cellStyle name="소수3" xfId="2393" xr:uid="{00000000-0005-0000-0000-0000510C0000}"/>
    <cellStyle name="소수4" xfId="2394" xr:uid="{00000000-0005-0000-0000-0000520C0000}"/>
    <cellStyle name="소수점" xfId="2395" xr:uid="{00000000-0005-0000-0000-0000530C0000}"/>
    <cellStyle name="수량" xfId="2396" xr:uid="{00000000-0005-0000-0000-0000540C0000}"/>
    <cellStyle name="수량 2" xfId="3214" xr:uid="{00000000-0005-0000-0000-0000550C0000}"/>
    <cellStyle name="숫자" xfId="2397" xr:uid="{00000000-0005-0000-0000-0000560C0000}"/>
    <cellStyle name="숫자(R)" xfId="2398" xr:uid="{00000000-0005-0000-0000-0000570C0000}"/>
    <cellStyle name="숫자1" xfId="2399" xr:uid="{00000000-0005-0000-0000-0000580C0000}"/>
    <cellStyle name="숫자3" xfId="2400" xr:uid="{00000000-0005-0000-0000-0000590C0000}"/>
    <cellStyle name="쉼표 [0] 2" xfId="2401" xr:uid="{00000000-0005-0000-0000-00005A0C0000}"/>
    <cellStyle name="쉼표 [0] 2 2" xfId="3215" xr:uid="{00000000-0005-0000-0000-00005B0C0000}"/>
    <cellStyle name="쉼표 [0] 2 2 2" xfId="3361" xr:uid="{00000000-0005-0000-0000-00005C0C0000}"/>
    <cellStyle name="쉼표 [0] 2 2 3" xfId="3383" xr:uid="{00000000-0005-0000-0000-00005D0C0000}"/>
    <cellStyle name="쉼표 [0] 2 3" xfId="3335" xr:uid="{00000000-0005-0000-0000-00005E0C0000}"/>
    <cellStyle name="쉼표 [0] 3" xfId="2402" xr:uid="{00000000-0005-0000-0000-00005F0C0000}"/>
    <cellStyle name="쉼표 [0] 3 2" xfId="3216" xr:uid="{00000000-0005-0000-0000-0000600C0000}"/>
    <cellStyle name="쉼표 [0] 3 3" xfId="3217" xr:uid="{00000000-0005-0000-0000-0000610C0000}"/>
    <cellStyle name="쉼표 [0] 3 4" xfId="3336" xr:uid="{00000000-0005-0000-0000-0000620C0000}"/>
    <cellStyle name="쉼표 [0] 4" xfId="3218" xr:uid="{00000000-0005-0000-0000-0000630C0000}"/>
    <cellStyle name="쉼표 [0] 4 2" xfId="3219" xr:uid="{00000000-0005-0000-0000-0000640C0000}"/>
    <cellStyle name="쉼표 [0] 4 2 2" xfId="3363" xr:uid="{00000000-0005-0000-0000-0000650C0000}"/>
    <cellStyle name="쉼표 [0] 4 3" xfId="3362" xr:uid="{00000000-0005-0000-0000-0000660C0000}"/>
    <cellStyle name="쉼표 [0] 5" xfId="3220" xr:uid="{00000000-0005-0000-0000-0000670C0000}"/>
    <cellStyle name="쉼표 [0] 5 2" xfId="3364" xr:uid="{00000000-0005-0000-0000-0000680C0000}"/>
    <cellStyle name="쉼표 [0] 6" xfId="3221" xr:uid="{00000000-0005-0000-0000-0000690C0000}"/>
    <cellStyle name="쉼표 [0] 6 2" xfId="3365" xr:uid="{00000000-0005-0000-0000-00006A0C0000}"/>
    <cellStyle name="쉼표 [0] 7" xfId="3300" xr:uid="{00000000-0005-0000-0000-00006B0C0000}"/>
    <cellStyle name="쉼표 [0] 7 2" xfId="3378" xr:uid="{00000000-0005-0000-0000-00006C0C0000}"/>
    <cellStyle name="쉼표 [0] 8" xfId="3384" xr:uid="{00000000-0005-0000-0000-00006D0C0000}"/>
    <cellStyle name="쉼표 [0]_보고서비용산출-가남하수" xfId="2403" xr:uid="{00000000-0005-0000-0000-00006E0C0000}"/>
    <cellStyle name="쉼표 [0]_사무원비용산출-가남하수" xfId="2404" xr:uid="{00000000-0005-0000-0000-00006F0C0000}"/>
    <cellStyle name="쉼표 [0]_산출내역서(기본)" xfId="2405" xr:uid="{00000000-0005-0000-0000-0000700C0000}"/>
    <cellStyle name="스타일 1" xfId="2406" xr:uid="{00000000-0005-0000-0000-0000710C0000}"/>
    <cellStyle name="스타일 1 2" xfId="3222" xr:uid="{00000000-0005-0000-0000-0000720C0000}"/>
    <cellStyle name="스타일 10" xfId="2407" xr:uid="{00000000-0005-0000-0000-0000730C0000}"/>
    <cellStyle name="스타일 11" xfId="2408" xr:uid="{00000000-0005-0000-0000-0000740C0000}"/>
    <cellStyle name="스타일 12" xfId="2409" xr:uid="{00000000-0005-0000-0000-0000750C0000}"/>
    <cellStyle name="스타일 13" xfId="2410" xr:uid="{00000000-0005-0000-0000-0000760C0000}"/>
    <cellStyle name="스타일 14" xfId="2411" xr:uid="{00000000-0005-0000-0000-0000770C0000}"/>
    <cellStyle name="스타일 14 2" xfId="3337" xr:uid="{00000000-0005-0000-0000-0000780C0000}"/>
    <cellStyle name="스타일 15" xfId="2412" xr:uid="{00000000-0005-0000-0000-0000790C0000}"/>
    <cellStyle name="스타일 16" xfId="2413" xr:uid="{00000000-0005-0000-0000-00007A0C0000}"/>
    <cellStyle name="스타일 17" xfId="2414" xr:uid="{00000000-0005-0000-0000-00007B0C0000}"/>
    <cellStyle name="스타일 18" xfId="2415" xr:uid="{00000000-0005-0000-0000-00007C0C0000}"/>
    <cellStyle name="스타일 19" xfId="2416" xr:uid="{00000000-0005-0000-0000-00007D0C0000}"/>
    <cellStyle name="스타일 2" xfId="2417" xr:uid="{00000000-0005-0000-0000-00007E0C0000}"/>
    <cellStyle name="스타일 20" xfId="2418" xr:uid="{00000000-0005-0000-0000-00007F0C0000}"/>
    <cellStyle name="스타일 21" xfId="2419" xr:uid="{00000000-0005-0000-0000-0000800C0000}"/>
    <cellStyle name="스타일 22" xfId="2420" xr:uid="{00000000-0005-0000-0000-0000810C0000}"/>
    <cellStyle name="스타일 23" xfId="2421" xr:uid="{00000000-0005-0000-0000-0000820C0000}"/>
    <cellStyle name="스타일 24" xfId="2422" xr:uid="{00000000-0005-0000-0000-0000830C0000}"/>
    <cellStyle name="스타일 25" xfId="2423" xr:uid="{00000000-0005-0000-0000-0000840C0000}"/>
    <cellStyle name="스타일 26" xfId="2424" xr:uid="{00000000-0005-0000-0000-0000850C0000}"/>
    <cellStyle name="스타일 27" xfId="2425" xr:uid="{00000000-0005-0000-0000-0000860C0000}"/>
    <cellStyle name="스타일 28" xfId="2426" xr:uid="{00000000-0005-0000-0000-0000870C0000}"/>
    <cellStyle name="스타일 3" xfId="2427" xr:uid="{00000000-0005-0000-0000-0000880C0000}"/>
    <cellStyle name="스타일 4" xfId="2428" xr:uid="{00000000-0005-0000-0000-0000890C0000}"/>
    <cellStyle name="스타일 5" xfId="2429" xr:uid="{00000000-0005-0000-0000-00008A0C0000}"/>
    <cellStyle name="스타일 6" xfId="2430" xr:uid="{00000000-0005-0000-0000-00008B0C0000}"/>
    <cellStyle name="스타일 7" xfId="2431" xr:uid="{00000000-0005-0000-0000-00008C0C0000}"/>
    <cellStyle name="스타일 8" xfId="2432" xr:uid="{00000000-0005-0000-0000-00008D0C0000}"/>
    <cellStyle name="스타일 9" xfId="2433" xr:uid="{00000000-0005-0000-0000-00008E0C0000}"/>
    <cellStyle name="승수" xfId="2434" xr:uid="{00000000-0005-0000-0000-00008F0C0000}"/>
    <cellStyle name="승수 2" xfId="3338" xr:uid="{00000000-0005-0000-0000-0000900C0000}"/>
    <cellStyle name="안건회계법인" xfId="2435" xr:uid="{00000000-0005-0000-0000-0000910C0000}"/>
    <cellStyle name="안건회계법인 2" xfId="3339" xr:uid="{00000000-0005-0000-0000-0000920C0000}"/>
    <cellStyle name="안상수10" xfId="3223" xr:uid="{00000000-0005-0000-0000-0000930C0000}"/>
    <cellStyle name="양식-타이틀" xfId="2436" xr:uid="{00000000-0005-0000-0000-0000940C0000}"/>
    <cellStyle name="양식-타이틀 2" xfId="3340" xr:uid="{00000000-0005-0000-0000-0000950C0000}"/>
    <cellStyle name="연결된 셀 2" xfId="3224" xr:uid="{00000000-0005-0000-0000-0000960C0000}"/>
    <cellStyle name="왼" xfId="2437" xr:uid="{00000000-0005-0000-0000-0000970C0000}"/>
    <cellStyle name="왼쪽2" xfId="2438" xr:uid="{00000000-0005-0000-0000-0000980C0000}"/>
    <cellStyle name="왼쪽5" xfId="2439" xr:uid="{00000000-0005-0000-0000-0000990C0000}"/>
    <cellStyle name="요약 2" xfId="3225" xr:uid="{00000000-0005-0000-0000-00009A0C0000}"/>
    <cellStyle name="용량보정" xfId="2440" xr:uid="{00000000-0005-0000-0000-00009B0C0000}"/>
    <cellStyle name="원" xfId="3226" xr:uid="{00000000-0005-0000-0000-00009C0C0000}"/>
    <cellStyle name="유1" xfId="2441" xr:uid="{00000000-0005-0000-0000-00009D0C0000}"/>
    <cellStyle name="인원수(0.1)" xfId="3227" xr:uid="{00000000-0005-0000-0000-00009E0C0000}"/>
    <cellStyle name="일반" xfId="2442" xr:uid="{00000000-0005-0000-0000-00009F0C0000}"/>
    <cellStyle name="一般_GARMENT STEP FORM HK" xfId="2443" xr:uid="{00000000-0005-0000-0000-0000A00C0000}"/>
    <cellStyle name="일위(소수점 1)" xfId="3228" xr:uid="{00000000-0005-0000-0000-0000A10C0000}"/>
    <cellStyle name="일위대가" xfId="2444" xr:uid="{00000000-0005-0000-0000-0000A20C0000}"/>
    <cellStyle name="입력 2" xfId="3229" xr:uid="{00000000-0005-0000-0000-0000A30C0000}"/>
    <cellStyle name="자리수" xfId="2445" xr:uid="{00000000-0005-0000-0000-0000A40C0000}"/>
    <cellStyle name="자리수 2" xfId="3230" xr:uid="{00000000-0005-0000-0000-0000A50C0000}"/>
    <cellStyle name="자리수0" xfId="2446" xr:uid="{00000000-0005-0000-0000-0000A60C0000}"/>
    <cellStyle name="자리수0 2" xfId="3231" xr:uid="{00000000-0005-0000-0000-0000A70C0000}"/>
    <cellStyle name="잡품" xfId="3232" xr:uid="{00000000-0005-0000-0000-0000A80C0000}"/>
    <cellStyle name="쟟" xfId="2447" xr:uid="{00000000-0005-0000-0000-0000A90C0000}"/>
    <cellStyle name="정렬" xfId="2448" xr:uid="{00000000-0005-0000-0000-0000AA0C0000}"/>
    <cellStyle name="정렬범위" xfId="2449" xr:uid="{00000000-0005-0000-0000-0000AB0C0000}"/>
    <cellStyle name="제목 1 2" xfId="3233" xr:uid="{00000000-0005-0000-0000-0000AC0C0000}"/>
    <cellStyle name="제목 2 2" xfId="3234" xr:uid="{00000000-0005-0000-0000-0000AD0C0000}"/>
    <cellStyle name="제목 3 2" xfId="3235" xr:uid="{00000000-0005-0000-0000-0000AE0C0000}"/>
    <cellStyle name="제목 4 2" xfId="3236" xr:uid="{00000000-0005-0000-0000-0000AF0C0000}"/>
    <cellStyle name="제목 5" xfId="3237" xr:uid="{00000000-0005-0000-0000-0000B00C0000}"/>
    <cellStyle name="제목[1 줄]" xfId="2450" xr:uid="{00000000-0005-0000-0000-0000B10C0000}"/>
    <cellStyle name="제목[2줄 아래]" xfId="2451" xr:uid="{00000000-0005-0000-0000-0000B20C0000}"/>
    <cellStyle name="제목[2줄 위]" xfId="2452" xr:uid="{00000000-0005-0000-0000-0000B30C0000}"/>
    <cellStyle name="제목[2줄 위] 2" xfId="3341" xr:uid="{00000000-0005-0000-0000-0000B40C0000}"/>
    <cellStyle name="제목1" xfId="2453" xr:uid="{00000000-0005-0000-0000-0000B50C0000}"/>
    <cellStyle name="제목1.###(12)" xfId="3238" xr:uid="{00000000-0005-0000-0000-0000B60C0000}"/>
    <cellStyle name="제목12" xfId="3239" xr:uid="{00000000-0005-0000-0000-0000B70C0000}"/>
    <cellStyle name="제목12-1" xfId="3240" xr:uid="{00000000-0005-0000-0000-0000B80C0000}"/>
    <cellStyle name="제목13" xfId="3241" xr:uid="{00000000-0005-0000-0000-0000B90C0000}"/>
    <cellStyle name="제목15" xfId="3242" xr:uid="{00000000-0005-0000-0000-0000BA0C0000}"/>
    <cellStyle name="제목2" xfId="2454" xr:uid="{00000000-0005-0000-0000-0000BB0C0000}"/>
    <cellStyle name="제목솔체20" xfId="3243" xr:uid="{00000000-0005-0000-0000-0000BC0C0000}"/>
    <cellStyle name="좋음 2" xfId="3244" xr:uid="{00000000-0005-0000-0000-0000BD0C0000}"/>
    <cellStyle name="죃" xfId="2455" xr:uid="{00000000-0005-0000-0000-0000BE0C0000}"/>
    <cellStyle name="중기사용11" xfId="3245" xr:uid="{00000000-0005-0000-0000-0000BF0C0000}"/>
    <cellStyle name="중기사용11-1" xfId="3246" xr:uid="{00000000-0005-0000-0000-0000C00C0000}"/>
    <cellStyle name="중기사용12" xfId="3247" xr:uid="{00000000-0005-0000-0000-0000C10C0000}"/>
    <cellStyle name="중기사용13" xfId="3248" xr:uid="{00000000-0005-0000-0000-0000C20C0000}"/>
    <cellStyle name="지수문제" xfId="3249" xr:uid="{00000000-0005-0000-0000-0000C30C0000}"/>
    <cellStyle name="지정되지 않음" xfId="2456" xr:uid="{00000000-0005-0000-0000-0000C40C0000}"/>
    <cellStyle name="지하철정렬" xfId="2457" xr:uid="{00000000-0005-0000-0000-0000C50C0000}"/>
    <cellStyle name="千分位[0]_GARMENT STEP FORM HK" xfId="2458" xr:uid="{00000000-0005-0000-0000-0000C60C0000}"/>
    <cellStyle name="千分位_GARMENT STEP FORM HK" xfId="2459" xr:uid="{00000000-0005-0000-0000-0000C70C0000}"/>
    <cellStyle name="출력 2" xfId="3250" xr:uid="{00000000-0005-0000-0000-0000C80C0000}"/>
    <cellStyle name="콤" xfId="2460" xr:uid="{00000000-0005-0000-0000-0000C90C0000}"/>
    <cellStyle name="콤_3.우수" xfId="2461" xr:uid="{00000000-0005-0000-0000-0000CA0C0000}"/>
    <cellStyle name="콤_4.오수" xfId="2462" xr:uid="{00000000-0005-0000-0000-0000CB0C0000}"/>
    <cellStyle name="콤_산출내역서(책.감)" xfId="3251" xr:uid="{00000000-0005-0000-0000-0000CC0C0000}"/>
    <cellStyle name="콤_산출내역서(책.감) 2" xfId="3366" xr:uid="{00000000-0005-0000-0000-0000CD0C0000}"/>
    <cellStyle name="콤_산출내역서(책.감)_1" xfId="3252" xr:uid="{00000000-0005-0000-0000-0000CE0C0000}"/>
    <cellStyle name="콤_산출내역서(책.감)_1 2" xfId="3367" xr:uid="{00000000-0005-0000-0000-0000CF0C0000}"/>
    <cellStyle name="콤_손해배상보험 공제율" xfId="3253" xr:uid="{00000000-0005-0000-0000-0000D00C0000}"/>
    <cellStyle name="콤_손해배상보험 공제율 2" xfId="3368" xr:uid="{00000000-0005-0000-0000-0000D10C0000}"/>
    <cellStyle name="콤마" xfId="2463" xr:uid="{00000000-0005-0000-0000-0000D20C0000}"/>
    <cellStyle name="콤마 [" xfId="2464" xr:uid="{00000000-0005-0000-0000-0000D30C0000}"/>
    <cellStyle name="콤마 [#]" xfId="3254" xr:uid="{00000000-0005-0000-0000-0000D40C0000}"/>
    <cellStyle name="콤마 []" xfId="3255" xr:uid="{00000000-0005-0000-0000-0000D50C0000}"/>
    <cellStyle name="콤마 [_산출내역서(책.감)" xfId="3256" xr:uid="{00000000-0005-0000-0000-0000D60C0000}"/>
    <cellStyle name="콤마 [0]" xfId="3257" xr:uid="{00000000-0005-0000-0000-0000D70C0000}"/>
    <cellStyle name="'콤마 [0]'" xfId="2465" xr:uid="{00000000-0005-0000-0000-0000D80C0000}"/>
    <cellStyle name="콤마 [0] 2" xfId="3369" xr:uid="{00000000-0005-0000-0000-0000D90C0000}"/>
    <cellStyle name="콤마 [0]_  종  합  " xfId="2466" xr:uid="{00000000-0005-0000-0000-0000DA0C0000}"/>
    <cellStyle name="콤마 [0]기기자재비" xfId="2467" xr:uid="{00000000-0005-0000-0000-0000DB0C0000}"/>
    <cellStyle name="콤마 [000]" xfId="3258" xr:uid="{00000000-0005-0000-0000-0000DC0C0000}"/>
    <cellStyle name="콤마 [1]" xfId="2468" xr:uid="{00000000-0005-0000-0000-0000DD0C0000}"/>
    <cellStyle name="콤마 [1] 2" xfId="3259" xr:uid="{00000000-0005-0000-0000-0000DE0C0000}"/>
    <cellStyle name="콤마 [2]" xfId="2469" xr:uid="{00000000-0005-0000-0000-0000DF0C0000}"/>
    <cellStyle name="콤마 [2] 2" xfId="3260" xr:uid="{00000000-0005-0000-0000-0000E00C0000}"/>
    <cellStyle name="콤마 [3]" xfId="3261" xr:uid="{00000000-0005-0000-0000-0000E10C0000}"/>
    <cellStyle name="콤마 [3] 2" xfId="3370" xr:uid="{00000000-0005-0000-0000-0000E20C0000}"/>
    <cellStyle name="콤마 [금액]" xfId="3262" xr:uid="{00000000-0005-0000-0000-0000E30C0000}"/>
    <cellStyle name="콤마 [소수]" xfId="3263" xr:uid="{00000000-0005-0000-0000-0000E40C0000}"/>
    <cellStyle name="콤마 [수량]" xfId="3264" xr:uid="{00000000-0005-0000-0000-0000E50C0000}"/>
    <cellStyle name="콤마(1)" xfId="3265" xr:uid="{00000000-0005-0000-0000-0000E60C0000}"/>
    <cellStyle name="콤마[ ]" xfId="2470" xr:uid="{00000000-0005-0000-0000-0000E70C0000}"/>
    <cellStyle name="콤마[*]" xfId="2471" xr:uid="{00000000-0005-0000-0000-0000E80C0000}"/>
    <cellStyle name="콤마[.]" xfId="2472" xr:uid="{00000000-0005-0000-0000-0000E90C0000}"/>
    <cellStyle name="콤마[0]" xfId="2473" xr:uid="{00000000-0005-0000-0000-0000EA0C0000}"/>
    <cellStyle name="콤마_  종  합  " xfId="2474" xr:uid="{00000000-0005-0000-0000-0000EB0C0000}"/>
    <cellStyle name="통" xfId="2475" xr:uid="{00000000-0005-0000-0000-0000EC0C0000}"/>
    <cellStyle name="통_3.우수" xfId="2476" xr:uid="{00000000-0005-0000-0000-0000ED0C0000}"/>
    <cellStyle name="통_4.오수" xfId="2477" xr:uid="{00000000-0005-0000-0000-0000EE0C0000}"/>
    <cellStyle name="통_산출내역서(책.감)" xfId="3266" xr:uid="{00000000-0005-0000-0000-0000EF0C0000}"/>
    <cellStyle name="통_산출내역서(책.감) 2" xfId="3371" xr:uid="{00000000-0005-0000-0000-0000F00C0000}"/>
    <cellStyle name="통_산출내역서(책.감)_1" xfId="3267" xr:uid="{00000000-0005-0000-0000-0000F10C0000}"/>
    <cellStyle name="통_산출내역서(책.감)_1 2" xfId="3372" xr:uid="{00000000-0005-0000-0000-0000F20C0000}"/>
    <cellStyle name="통_손해배상보험 공제율" xfId="3268" xr:uid="{00000000-0005-0000-0000-0000F30C0000}"/>
    <cellStyle name="통_손해배상보험 공제율 2" xfId="3373" xr:uid="{00000000-0005-0000-0000-0000F40C0000}"/>
    <cellStyle name="통화 [" xfId="2478" xr:uid="{00000000-0005-0000-0000-0000F50C0000}"/>
    <cellStyle name="통화 [0] 2" xfId="3269" xr:uid="{00000000-0005-0000-0000-0000F60C0000}"/>
    <cellStyle name="통화 [0] 2 2" xfId="3374" xr:uid="{00000000-0005-0000-0000-0000F70C0000}"/>
    <cellStyle name="통화 [0㉝〸" xfId="2479" xr:uid="{00000000-0005-0000-0000-0000F80C0000}"/>
    <cellStyle name="퍼센트" xfId="2480" xr:uid="{00000000-0005-0000-0000-0000F90C0000}"/>
    <cellStyle name="퍼센트 2" xfId="3270" xr:uid="{00000000-0005-0000-0000-0000FA0C0000}"/>
    <cellStyle name="표" xfId="2481" xr:uid="{00000000-0005-0000-0000-0000FB0C0000}"/>
    <cellStyle name="표 2" xfId="3271" xr:uid="{00000000-0005-0000-0000-0000FC0C0000}"/>
    <cellStyle name="표(가는선,가운데,중앙)" xfId="2482" xr:uid="{00000000-0005-0000-0000-0000FD0C0000}"/>
    <cellStyle name="표(가는선,왼쪽,중앙)" xfId="2483" xr:uid="{00000000-0005-0000-0000-0000FE0C0000}"/>
    <cellStyle name="표(세로쓰기)" xfId="2484" xr:uid="{00000000-0005-0000-0000-0000FF0C0000}"/>
    <cellStyle name="표_3.우수" xfId="2485" xr:uid="{00000000-0005-0000-0000-0000000D0000}"/>
    <cellStyle name="표_4.오수" xfId="2486" xr:uid="{00000000-0005-0000-0000-0000010D0000}"/>
    <cellStyle name="표_산출내역서(책.감)" xfId="3272" xr:uid="{00000000-0005-0000-0000-0000020D0000}"/>
    <cellStyle name="표_산출내역서(책.감) 2" xfId="3375" xr:uid="{00000000-0005-0000-0000-0000030D0000}"/>
    <cellStyle name="표_산출내역서(책.감)_1" xfId="3273" xr:uid="{00000000-0005-0000-0000-0000040D0000}"/>
    <cellStyle name="표_산출내역서(책.감)_1 2" xfId="3376" xr:uid="{00000000-0005-0000-0000-0000050D0000}"/>
    <cellStyle name="표_손해배상보험 공제율" xfId="3274" xr:uid="{00000000-0005-0000-0000-0000060D0000}"/>
    <cellStyle name="표_손해배상보험 공제율 2" xfId="3377" xr:uid="{00000000-0005-0000-0000-0000070D0000}"/>
    <cellStyle name="표준" xfId="0" builtinId="0"/>
    <cellStyle name="표준 10" xfId="3275" xr:uid="{00000000-0005-0000-0000-0000090D0000}"/>
    <cellStyle name="표준 11" xfId="3276" xr:uid="{00000000-0005-0000-0000-00000A0D0000}"/>
    <cellStyle name="표준 12" xfId="3277" xr:uid="{00000000-0005-0000-0000-00000B0D0000}"/>
    <cellStyle name="표준 13" xfId="3278" xr:uid="{00000000-0005-0000-0000-00000C0D0000}"/>
    <cellStyle name="표준 14" xfId="3279" xr:uid="{00000000-0005-0000-0000-00000D0D0000}"/>
    <cellStyle name="표준 15" xfId="3280" xr:uid="{00000000-0005-0000-0000-00000E0D0000}"/>
    <cellStyle name="표준 16" xfId="3281" xr:uid="{00000000-0005-0000-0000-00000F0D0000}"/>
    <cellStyle name="표준 17" xfId="3282" xr:uid="{00000000-0005-0000-0000-0000100D0000}"/>
    <cellStyle name="표준 18" xfId="3283" xr:uid="{00000000-0005-0000-0000-0000110D0000}"/>
    <cellStyle name="표준 19" xfId="3284" xr:uid="{00000000-0005-0000-0000-0000120D0000}"/>
    <cellStyle name="표준 2" xfId="2487" xr:uid="{00000000-0005-0000-0000-0000130D0000}"/>
    <cellStyle name="표준 2 2" xfId="2488" xr:uid="{00000000-0005-0000-0000-0000140D0000}"/>
    <cellStyle name="표준 2 3" xfId="3285" xr:uid="{00000000-0005-0000-0000-0000150D0000}"/>
    <cellStyle name="표준 2 3 2" xfId="3382" xr:uid="{00000000-0005-0000-0000-0000160D0000}"/>
    <cellStyle name="표준 2 4" xfId="3286" xr:uid="{00000000-0005-0000-0000-0000170D0000}"/>
    <cellStyle name="표준 2_가락동 재건축_CM대가 _2009.2.20" xfId="2489" xr:uid="{00000000-0005-0000-0000-0000180D0000}"/>
    <cellStyle name="표준 20" xfId="3287" xr:uid="{00000000-0005-0000-0000-0000190D0000}"/>
    <cellStyle name="표준 21" xfId="3288" xr:uid="{00000000-0005-0000-0000-00001A0D0000}"/>
    <cellStyle name="표준 22" xfId="3301" xr:uid="{00000000-0005-0000-0000-00001B0D0000}"/>
    <cellStyle name="표준 22 2" xfId="3379" xr:uid="{00000000-0005-0000-0000-00001C0D0000}"/>
    <cellStyle name="표준 3" xfId="2490" xr:uid="{00000000-0005-0000-0000-00001D0D0000}"/>
    <cellStyle name="표준 3 2" xfId="3289" xr:uid="{00000000-0005-0000-0000-00001E0D0000}"/>
    <cellStyle name="표준 4" xfId="2491" xr:uid="{00000000-0005-0000-0000-00001F0D0000}"/>
    <cellStyle name="표준 4 2" xfId="3290" xr:uid="{00000000-0005-0000-0000-0000200D0000}"/>
    <cellStyle name="표준 5" xfId="2501" xr:uid="{00000000-0005-0000-0000-0000210D0000}"/>
    <cellStyle name="표준 5 2" xfId="3343" xr:uid="{00000000-0005-0000-0000-0000220D0000}"/>
    <cellStyle name="표준 5 3" xfId="3381" xr:uid="{00000000-0005-0000-0000-0000230D0000}"/>
    <cellStyle name="표준 6" xfId="2502" xr:uid="{00000000-0005-0000-0000-0000240D0000}"/>
    <cellStyle name="표준 6 2" xfId="3291" xr:uid="{00000000-0005-0000-0000-0000250D0000}"/>
    <cellStyle name="표준 6 3" xfId="3344" xr:uid="{00000000-0005-0000-0000-0000260D0000}"/>
    <cellStyle name="표준 7" xfId="3292" xr:uid="{00000000-0005-0000-0000-0000270D0000}"/>
    <cellStyle name="표준 8" xfId="3293" xr:uid="{00000000-0005-0000-0000-0000280D0000}"/>
    <cellStyle name="표준 9" xfId="3294" xr:uid="{00000000-0005-0000-0000-0000290D0000}"/>
    <cellStyle name="표준(배분)" xfId="3295" xr:uid="{00000000-0005-0000-0000-00002A0D0000}"/>
    <cellStyle name="標準_Akia(F）-8" xfId="2492" xr:uid="{00000000-0005-0000-0000-00002B0D0000}"/>
    <cellStyle name="표준1" xfId="2493" xr:uid="{00000000-0005-0000-0000-00002C0D0000}"/>
    <cellStyle name="표쥰" xfId="2494" xr:uid="{00000000-0005-0000-0000-00002D0D0000}"/>
    <cellStyle name="하이퍼링크 2" xfId="3296" xr:uid="{00000000-0005-0000-0000-00002E0D0000}"/>
    <cellStyle name="합계" xfId="2495" xr:uid="{00000000-0005-0000-0000-00002F0D0000}"/>
    <cellStyle name="합계 2" xfId="3342" xr:uid="{00000000-0005-0000-0000-0000300D0000}"/>
    <cellStyle name="합산" xfId="2496" xr:uid="{00000000-0005-0000-0000-0000310D0000}"/>
    <cellStyle name="합산 2" xfId="3297" xr:uid="{00000000-0005-0000-0000-0000320D0000}"/>
    <cellStyle name="貨幣 [0]_GARMENT STEP FORM HK" xfId="2497" xr:uid="{00000000-0005-0000-0000-0000330D0000}"/>
    <cellStyle name="貨幣_GARMENT STEP FORM HK" xfId="2498" xr:uid="{00000000-0005-0000-0000-0000340D0000}"/>
    <cellStyle name="화폐기호" xfId="2499" xr:uid="{00000000-0005-0000-0000-0000350D0000}"/>
    <cellStyle name="화폐기호 2" xfId="3298" xr:uid="{00000000-0005-0000-0000-0000360D0000}"/>
    <cellStyle name="화폐기호0" xfId="2500" xr:uid="{00000000-0005-0000-0000-0000370D0000}"/>
    <cellStyle name="화폐기호0 2" xfId="3299" xr:uid="{00000000-0005-0000-0000-0000380D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  <color rgb="FF333333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181" Type="http://schemas.openxmlformats.org/officeDocument/2006/relationships/externalLink" Target="externalLinks/externalLink177.xml"/><Relationship Id="rId216" Type="http://schemas.openxmlformats.org/officeDocument/2006/relationships/externalLink" Target="externalLinks/externalLink212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theme" Target="theme/theme1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styles" Target="styles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sharedStrings" Target="sharedStrings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calcChain" Target="calcChain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19050</xdr:colOff>
      <xdr:row>12</xdr:row>
      <xdr:rowOff>381000</xdr:rowOff>
    </xdr:from>
    <xdr:ext cx="647700" cy="0"/>
    <xdr:pic>
      <xdr:nvPicPr>
        <xdr:cNvPr id="2" name="그림 6" descr="월드로고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9050" y="222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0238\c\&#44277;&#49324;&#52628;&#51652;&#48372;&#4425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54620;&#49849;\C\&#50980;&#54805;&#49885;\001&#51089;&#50629;&#49892;\&#49437;&#49688;&#44368;&#49688;&#54644;&#48373;&#44396;&#44277;&#49324;\&#49688;&#47049;&#49328;&#52636;\&#45824;&#51109;&#44368;\IGI-SU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Administrator\My%20Documents\&#48155;&#51008;%20&#54028;&#51068;\SOC\Financing%20Model\BTO\&#54637;&#47564;\&#48512;&#49328;&#49888;&#54637;&#47564;%202-3&#45800;&#44228;\&#51116;&#47924;&#47784;&#45944;\&#48152;&#51333;&#48276;\&#54637;&#47564;&#49324;&#50629;\&#54217;&#53469;&#54637;&#44060;&#48156;\&#54801;&#49345;\&#49892;&#49884;&#54801;&#50557;\&#54217;&#45236;&#53664;&#54217;%20&#51116;&#47924;&#48516;&#49437;&#48372;&#44256;&#49436;(030324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3.&#46041;&#46020;&#51089;&#50629;&#49892;\&#54252;&#54637;&#45432;&#51064;&#50836;&#50577;&#48337;&#50896;\09-&#52572;&#51333;&#45225;&#54408;&#50857;\02-&#47928;&#49436;\02-&#45236;&#50669;&#49436;\LIM\&#51068;&#50948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14\&#48155;&#45716;&#44275;!\DATA\YOUNGANG\CALSHEET\GODO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sanagil\d\Program%20Files\AutoCAD%20R14\&#50896;&#44032;\&#50896;&#44032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\c\backup1\2001&#45380;\&#49888;&#50900;&#52397;&#49548;&#45380;&#47928;&#54868;&#49468;&#53552;\&#45236;&#50669;&#49436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jet-ing\&#49888;&#44600;&#44277;&#50896;(&#49688;&#51088;&#50896;)\030221&#49900;&#51032;&#51312;&#52824;&#44208;&#44284;&#54801;&#51032;\&#49688;&#51088;&#50896;\&#44396;&#48120;&#45236;&#50669;\&#51204;&#52404;&#48516;(h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&#51060;&#52380;\&#44036;&#51060;&#49345;&#49688;&#46020;\99&#45380;&#46020;\&#45453;&#52492;&#45236;&#50669;(2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happy\sp02c121\&#44277;&#50976;&#54616;&#44592;\&#53664;&#51656;&#49324;&#50629;&#48512;\0.&#45800;&#44032;&#49328;&#52636;&#51088;&#47308;\&#44256;&#52384;&#45800;&#44032;(2004)\2004&#49444;&#44228;&#45800;&#4403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sign\&#44221;&#49688;\&#52572;&#51333;\&#48176;&#49688;&#44060;&#49440;\&#44592;&#48376;&#49444;&#44228;\&#45236;&#44396;\excel\&#45236;&#44396;&#44277;&#49324;&#48708;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428;&#51473;\D\My%20Documents\&#51228;&#51452;&#50724;&#46972;\&#49345;&#49688;\&#44277;&#44592;&#48320;&#49892;&#49688;&#47049;&#49328;&#52636;-&#48176;&#4968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77;&#47924;&#54016;3\C\&#44592;&#49457;&#52397;&#44396;\2000&#45380;6&#54924;&#51221;&#49885;(2000.6)\&#44396;&#44368;&#50752;&#54616;&#49688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45824;&#54788;\C\My%20Documents\&#44148;&#52629;1\0.&#44608;&#54644;&#48512;&#50896;&#46041;%20&#50864;&#52404;&#44397;%20&#52397;&#49324;%20&#44060;&#52629;&#44277;&#49324;(&#54788;&#51109;&#49892;&#54665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NC\bae\&#45236;&#50669;&#49436;\&#51312;&#54788;%20&#46321;5&#44060;&#49548;\2&#45236;&#50669;_&#44284;&#50629;&#51648;&#49884;&#49436;\2001\&#51064;&#51228;&#44400;\&#49548;&#54616;&#52380;JH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9569;&#51064;&#50865;\&#49892;&#51201;&#44288;&#47144;&#52384;\&#48324;&#48120;&#48324;&#44257;%20&#53097;&#51020;&#47308;\&#49920;&#51020;&#47308;&#54408;&#51032;&#49436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gram%20Files\Net%20Chat\&#49828;&#47924;&#46356;&#50500;&#54057;&#44060;&#48156;&#44228;&#54925;&#49436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\c\Program%20Files\AutoCAD%20R14\&#49892;&#49884;\&#49569;&#46972;&#52488;&#46321;&#54617;&#44368;\&#45236;&#50669;&#49436;\&#49569;&#46972;&#52488;&#51473;&#54617;&#44368;(final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641;&#49472;&#47928;&#49436;\&#44396;&#47168;(&#54616;&#49688;)&#45236;&#50669;&#49436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jet-ing\&#49888;&#44600;&#44277;&#50896;(&#49688;&#51088;&#50896;)\&#44396;&#48120;\&#51204;&#52404;&#48516;(h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TOTAL.XL1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sanagil\d\PROJEC99\SONGB\new\&#49457;&#48513;&#45236;&#50669;&#49436;(&#51333;&#54633;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&#49324;&#50857;&#51088;\Local%20Settings\Temporary%20Internet%20Files\Content.IE5\EZY50D0J\&#47196;&#54616;&#49828;%20&#49688;&#49328;&#49885;&#54408;%20&#44144;&#51216;&#45800;&#51648;%20&#51312;&#49457;&#44277;&#49324;(&#44277;&#49324;&#48708;%20&#48143;%20&#44148;&#52629;&#44060;&#50836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dacom\&#50896;&#51452;~&#51228;&#52380;\&#50896;&#51452;&#52572;&#51333;\&#44277;&#53685;&#51088;&#47308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noc_main\knoc_&#49888;&#49324;&#50725;\&#51312;&#51116;&#54785;\&#51077;&#52272;&#48516;&#49437;\&#51312;&#45804;&#52397;-95\2005&#45380;\&#51312;&#45804;&#52397;&#44592;&#51456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9324;&#47924;&#49892;&#49436;&#47448;&#52384;(&#44608;&#52264;&#51109;)\&#49324;&#47924;&#49892;%20&#49436;&#47448;&#52384;FILE\&#44204;&#51201;&#54028;&#51068;\&#49457;&#51648;&#44148;&#49444;&#44204;&#51201;&#54028;&#51068;\&#51068;&#49328;&#51109;&#54637;&#46041;\&#49345;&#44228;&#46041;&#44540;&#49373;-020606\&#49345;&#44228;&#46041;&#44540;&#49373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WORK\07-&#50864;&#47532;&#49444;&#44228;\04-&#44608;&#54644;18&#44060;&#50669;&#49324;(040221)\02-&#47928;&#49436;\&#44053;&#48320;,&#54217;&#44053;,&#48520;&#50516;,&#49340;&#51221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333;&#47749;\&#52380;&#50504;&#52397;&#49688;&#53469;&#51648;\&#51060;&#51333;&#49688;\&#44592;&#53440;\&#49444;&#44228;\2002&#51068;&#50948;&#45824;&#44032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857;&#51064;&#49884;(&#44053;&#46041;&#49688;)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happy\sp02c121\&#44277;&#50976;&#54616;&#44592;\&#53664;&#51656;&#49324;&#50629;&#48512;\0.&#45800;&#44032;&#49328;&#52636;&#51088;&#47308;\&#44256;&#52384;&#45800;&#44032;(2004)\&#49444;&#44228;&#45800;&#44032;\2003&#45380;\99&#49444;&#44228;&#44592;&#51456;&#45800;&#44032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E\&#44305;&#51452;\&#54532;&#47196;&#51229;&#53944;\&#51228;&#51452;&#46020;\&#44288;&#44144;&#51221;&#48708;&#50857;&#50669;\&#44288;&#44144;&#51221;&#48708;&#45236;&#50669;&#49436;(&#48156;&#51452;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C\&#44277;&#51452;&#49884;&#49444;&#44228;&#48320;&#44221;&#45236;&#50669;&#49436;&#52572;&#51333;\WORK\&#44277;&#51452;&#54616;&#49688;&#52376;&#47532;&#51109;\xls\&#44228;&#50557;&#45236;&#50669;&#49492;\WORK\&#51613;\Work\&#50857;&#51064;&#44160;&#53664;\&#49884;&#55141;\XLS\&#50672;&#44592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IVIL\EXCLE\DAT\&#44256;&#50577;&#44288;&#51116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0857;&#54785;\E\WINDOWS\TEMP\ztv9163\&#54872;&#44221;&#50689;&#54693;&#54217;&#44032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068;&#50948;&#45824;&#44032;9803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48276;&#54945;\C\DataBackup\&#49688;&#47049;&#49328;&#52636;&#49436;\09&#54252;&#51109;\&#54869;&#54253;&#48512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&#44060;&#48156;&#49324;&#50629;%20&#52628;&#51652;\14_&#49444;&#44228;&#48320;&#44221;\03_&#48320;&#44221;&#49444;&#44228;&#49436;\0000000_&#44396;&#51312;&#47932;&#46020;&#47732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&#52572;&#44221;&#49688;\YOUNGDOC\CIVIL\EXCLE\DAT\&#44256;&#50577;&#44288;&#51116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69;&#44305;&#48176;\&#44305;&#48176;&#51088;&#47308;\wp\&#44032;&#49437;&#51648;&#44396;\&#45236;&#50669;&#49436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428;&#51473;\D\My%20Documents\&#51228;&#51452;&#50724;&#46972;\&#49345;&#49688;\PHASE1-1&#49688;&#47049;&#49328;&#52636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3441;&#44260;\C\&#49324;&#50629;2000excell\E&#44397;&#51648;&#46020;\&#47928;&#44305;&#52397;&#52380;\2000year\&#52397;&#52380;&#44396;&#44036;\&#51648;&#52492;&#45909;&#54217;\2000&#51648;&#52492;-&#45909;&#54217;&#48156;&#51452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kim\d\LOTUS\9703H\IL-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54980;&#45768;com\project\2003\&#50504;&#46041;&#54840;&#48152;\excel\BID\&#50896;&#51221;&#50864;&#51221;\&#50896;&#51221;&#50864;&#51221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SOFFICE\HEXCEL\&#51204;&#52384;\&#51613;&#49328;&#48320;&#44221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y%20Documents\GOE&#48155;&#51008;&#54028;&#51068;\&#48537;&#51076;3(&#49888;&#49444;&#54617;&#44368;%20&#54617;&#44553;&#48324;%20&#49548;&#50836;&#49892;&#49688;%20&#48143;%20&#47732;&#51201;&#44592;&#51456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7749;&#54984;\C\NETWORK\&#44221;&#48512;&#49440;-&#44368;&#44033;\&#49688;&#47049;&#51692;&#48981;\PIER44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5208;&#51452;&#44400;\&#44221;&#51648;&#51221;&#47532;&#49444;&#44228;\&#50976;&#54217;&#44592;&#53440;&#47928;&#49436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3441;&#44260;\C\&#51060;&#53441;&#44260;\9730\E%20S\&#51068;&#50948;&#45824;&#44032;&#54364;\&#47928;&#54868;&#45236;&#50669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WORK\07-&#50864;&#47532;&#49444;&#44228;\04-&#44608;&#54644;18&#44060;&#50669;&#49324;(040221)\02-&#47928;&#49436;\&#54788;&#50629;&#48516;&#49548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7749;&#49453;\D\My%20Documents\EXCE(&#44592;&#54925;)\&#44148;&#52629;\&#49892;&#54665;&#50696;&#49328;\&#50864;&#52404;&#44397;\0.&#44608;&#54644;&#48512;&#50896;&#46041;%20&#50864;&#52404;&#44397;%20&#52397;&#49324;%20&#44060;&#52629;&#44277;&#49324;(&#54788;&#51109;&#49892;&#54665;)&#54869;&#51221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51109;&#50504;\&#53664;&#47785;&#48512;\&#50689;&#53685;&#54788;&#51109;\&#50689;&#53685;&#46020;&#47196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\&#47196;&#52972;%20&#46356;&#49828;&#53356;%20(d)\&#54980;&#45768;com\project\2003\&#50504;&#46041;&#54840;&#48152;\excel\BID\&#50896;&#51221;&#50864;&#51221;\&#50896;&#51221;&#50864;&#51221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gram%20Files\MessagePopup\down\&#49892;&#49884;&#49444;&#44228;\&#48169;&#47928;&#51088;&#49468;&#53552;%20&#51312;&#49457;&#44277;&#49324;(&#50868;&#49328;&#47532;%20&#54224;&#44368;&#48512;&#51648;)\&#51312;&#44221;\&#45236;&#50669;\&#52509;&#44292;&#45236;&#50669;(&#50857;&#45812;-&#48169;&#47928;&#51088;&#49468;&#53552;)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KANG\HWP\HWP\DF98513\PROJECT\LOAD\BONGSAN\BONG\HWP\OUT\YES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857;&#51064;-&#44608;&#50857;&#51456;&#50808;3&#51064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51221;&#50857;&#50616;\&#44277;&#49324;\2004&#51068;&#50948;&#45824;&#44032;&#54364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884;&#48276;\C\My%20Documents\WORK1\JANGNAE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0857;\D\1&#52397;&#49328;&#47732;\&#49688;&#47049;\CIVIL\EXCLE\DAT\&#44256;&#50577;&#44288;&#51116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52397;&#49328;&#47732;\&#49688;&#47049;\CIVIL\EXCLE\DAT\&#44256;&#50577;&#44288;&#51116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lycos.co.kr/&#48264;&#44060;&#49552;/&#54728;&#52268;&#49453;/&#49688;&#51077;/&#51452;&#44036;&#51228;&#50612;&#44592;(&#51452;&#44036;&#51228;&#50612;&#44592;&#51312;&#47549;)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PP,PQ\&#49328;&#50629;&#45800;&#51648;\&#52380;&#50504;&#49328;&#50629;&#45800;&#51648;\&#45236;&#50669;&#49436;\&#50640;&#45320;&#51648;&#45236;&#5066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07\&#44277;&#50976;\My%20Documents\&#45236;&#50669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48276;&#54945;\C\DataBackup\&#49688;&#47049;&#49328;&#52636;&#49436;\09&#54252;&#51109;\&#51217;&#49549;&#46020;&#47196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ileco\project\My%20Documents\&#51089;&#50629;&#49892;\&#51648;&#51656;&#54364;&#48376;&#44288;&#51204;&#49884;&#47932;\&#50577;&#49885;\&#51068;&#50948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3441;&#44260;\C\&#51077;&#52272;&#45236;&#50669;\&#49436;&#48512;&#54616;&#49688;&#52376;&#47532;&#51109;\&#51077;&#52272;&#45236;&#50669;&#49436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YOUNGDOC\CIVIL\EXCLE\DAT\&#44256;&#50577;&#44288;&#5111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noc_main\knoc_&#49888;&#49324;&#50725;\1-1.&#51312;&#45804;&#52397;%20&#49884;&#49444;&#44277;&#49324;\2-3.&#49828;&#54168;&#51060;&#49828;%20&#52896;&#54532;\9-1.&#52397;&#49548;&#45380;%20&#49828;&#54168;&#51060;&#49828;%20&#52896;&#54532;(&#51089;&#50629;&#51473;%20&#49436;&#47448;)\1-1.&#50756;&#47308;&#50857;%20&#49436;&#47448;\1-2.&#46020;&#49884;&#44228;&#54925;&#50857;&#50669;%20&#44204;&#51201;&#48708;%20&#49328;&#52636;&#49436;(&#51221;&#47532;&#50857;)\project\&#44608;&#54252;\&#48320;&#44221;2&#52264;&#48516;&#45236;&#50669;&#49436;(2003.2.1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77;&#47924;&#54016;3\C\&#44592;&#49457;&#52397;&#44396;\2000&#45380;6&#54924;&#51221;&#49885;(2000.6)\&#49688;&#47049;&#49328;&#52636;(box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9884;&#55141;&#49884;&#51116;&#51221;&#48708;\&#51116;&#51221;&#48708;2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089;&#50629;&#54028;&#51068;\&#54872;&#44221;&#50672;&#49688;&#50896;\&#51089;&#50629;&#54028;&#51068;\&#54620;&#44397;&#53685;&#49888;\&#51312;&#45180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sign\&#44221;&#49688;\&#52572;&#51333;\My%20Documents\&#54924;&#47329;&#44592;&#48376;\&#44277;&#49324;&#48708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4620;&#51665;\&#51200;&#51109;&#44256;\NGR\&#53685;&#54633;&#44204;&#51201;\&#44204;&#51201;\&#45432;&#44592;&#50885;\nhrok\&#53556;&#53412;\05&#45380;\&#51221;&#44288;2&#44277;&#44396;\&#53804;&#52272;\&#45824;&#50504;\&#44060;&#51340;&#53552;&#45328;&#53685;&#49888;&#45236;&#50669;&#49436;(2004.04)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My\&#48148;&#53461;%20&#54868;&#47732;\&#48729;&#52629;&#50676;\&#44221;&#49569;&#48512;(430)3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AHN\1&#54532;&#47196;&#51229;&#53944;\&#47691;&#51652;&#51060;\d\&#44053;&#54532;&#47196;&#51229;&#53944;\&#50641;&#50052;&#50620;&#51089;&#50629;\&#44397;&#47549;&#51473;&#50521;&#46020;&#49436;&#44288;\&#44256;&#47928;&#49436;&#44256;&#48708;&#48764;&#44256;000405\&#47691;&#51652;&#51060;\d\&#44053;&#54532;&#47196;&#51229;&#53944;\&#50641;&#50052;&#50620;&#51089;&#50629;\&#52632;&#52380;&#48149;&#47932;&#44288;\9910&#51060;&#54980;&#49444;&#44228;&#48320;&#44221;\&#52632;&#52380;&#48149;&#47932;&#44288;&#53945;&#48324;&#49688;&#51109;&#45236;&#50669;&#51068;&#50948;990102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.lee\d\&#50641;&#49472;\&#54788;&#51109;(&#44148;&#52629;)\&#45824;&#49457;&#46041;&#44256;&#48516;&#44400;\&#45824;&#49457;&#46041;&#44256;&#48516;&#44400;(&#49892;&#54665;&#45236;&#50669;&#49436;)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20;&#48124;&#44508;\D\&#45208;&#52649;&#50685;\&#49444;&#44228;&#49436;\1999&#49444;&#44228;&#49436;\GIS\&#49436;&#50872;&#49884;&#54616;&#49688;&#46020;&#44288;&#47532;\2000&#45380;&#50696;&#49328;\&#51068;&#50948;&#45824;&#44032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48393;\&#44277;&#50976;&#54260;&#45908;\Documents%20and%20Settings\kim\My%20Documents\DATA\&#44033;&#51333;&#50577;&#49885;\&#44204;&#51201;\Program%20Files\AutoCAD%20R14\&#50896;&#44032;\&#50896;&#44032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09\network\DATA-98\&#51204;&#51452;&#50948;&#49373;\PIPE-MU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09\network\DATA\PHUNGTAK\&#44592;&#44592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48148;&#53461;%20&#54868;&#47732;\2002&#45380;%20&#49345;&#47924;&#45784;\KKK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3441;&#44260;\C\My%20Documents\&#51077;&#52272;&#44204;&#51201;\2000&#45380;\&#49345;&#54616;&#49688;&#46020;\&#54077;&#49457;\&#49444;&#44228;&#49436;(&#44592;&#44228;)\&#46020;&#44553;\&#54077;&#49457;&#45236;&#50669;-&#46020;&#44553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KK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Content.IE5\OZ1L4US9\Documents%20and%20Settings\b20208.MS-J011\Local%20Settings\Temporary%20Internet%20Files\Content.IE5\4LQBW1A3\&#46041;&#51068;-&#50641;&#49472;\2000&#45380;~\3LF-THIN\shop\&#46041;&#51068;-&#50641;&#49472;\MINIMILL\MINI-1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9569;&#51064;&#50865;\&#49892;&#51201;&#44288;&#47144;&#52384;\&#48324;&#48120;&#48324;&#44257;%20&#48164;&#51020;&#47308;\&#49920;&#51020;&#47308;&#54408;&#51032;&#49436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2832;&#44257;3\&#48516;&#45817;&#51204;&#44592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&#51312;&#44221;&#45236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AE\&#50857;&#50669;&#51077;&#52272;\&#48264;&#50669;&#47932;\&#48317;&#49328;&#48716;&#46377;\&#49324;&#50629;&#51109;\&#47196;&#45812;&#53076;&#53440;&#50892;\&#50900;&#47568;&#48372;&#44256;&#49436;\MJR\&#44277;&#50976;\&#47196;&#45812;&#53076;&#52509;&#44292;&#51228;&#50504;&#44204;&#51201;3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dacom\&#50896;&#51452;~&#51228;&#52380;\&#50896;&#51452;&#52572;&#51333;\&#53685;&#51068;&#51068;&#50948;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LOTUS\9605P\BB_C-BD\OUT\Y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09\network\DATA-98\&#51204;&#51452;&#50948;&#49373;\GOD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452;&#44036;&#51228;&#50612;&#44592;(&#51452;&#44036;&#51228;&#50612;&#44592;&#51312;&#47549;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ileco\project\My%20Documents\&#51089;&#50629;&#54028;&#51068;\&#54620;&#44397;&#53685;&#49888;&#44592;&#49696;-&#47785;&#46041;IDC\&#51089;&#50629;&#54028;&#51068;\&#51648;&#51656;&#54364;&#48376;&#44288;&#51204;&#49884;&#47932;\&#51089;&#50629;&#54028;&#51068;\&#46020;&#47196;&#54364;&#51648;&#54032;\&#51089;&#50629;&#54028;&#51068;\&#51228;&#51452;&#44284;&#54617;&#44368;&#50977;&#50672;&#44396;&#50896;\&#51089;&#50629;&#54028;&#51068;\&#54620;&#44397;&#53685;&#49888;\&#51312;&#45180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KC\G_&#52384;&#46020;&#44148;&#49444;&#48376;&#48512;_&#44221;&#51064;&#49440;&#50277;&#44264;&#50669;\G_&#49340;&#49457;&#47932;&#49328;(&#51452;)_770397_Z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Startup" Target="IC&#49688;&#47049;/&#48176;&#49688;&#44288;&#44277;(IC)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45824;&#54788;\C\My%20Documents\&#44148;&#52629;\0.&#44608;&#54644;&#48512;&#50896;&#46041;%20&#50864;&#52404;&#44397;%20&#52397;&#49324;%20&#44060;&#52629;&#44277;&#49324;(&#54788;&#51109;&#49892;&#54665;)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56;&#46041;&#50756;\My%20Documents\Documents%20and%20Settings\&#54788;&#51452;\My%20Documents\&#51060;&#51008;&#51221;\&#44592;&#44228;&#44221;&#48708;\02_&#44592;&#44228;&#44221;&#48708;_(&#48516;&#47448;)_&#44592;&#51456;&#50504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56;&#46041;&#50756;\My%20Documents\My%20Documents\&#54620;&#50577;&#44221;&#51228;&#50672;&#44396;&#50896;\&#51088;&#47308;\02_&#44592;&#44228;&#44221;&#48708;_(&#48516;&#47448;)_&#44592;&#51456;&#50504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poocoo\&#48156;&#51452;\&#50672;&#44592;&#44400;%20&#53685;&#54633;&#54616;&#49688;&#46020;&#51221;&#48708;\WORK\&#44277;&#51452;&#54616;&#49688;&#52376;&#47532;&#51109;\xls\&#44228;&#50557;&#45236;&#50669;&#49492;\WORK\&#51613;\Work\&#50857;&#51064;&#44160;&#53664;\&#49884;&#55141;\XLS\&#50672;&#44592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337;&#51456;\D\&#54620;&#49556;&#50644;&#51648;&#45768;&#50612;&#47553;&#51088;&#47308;\&#44397;&#46020;24&#54840;&#49440;%20&#49457;&#44284;&#54408;\2.excel\29&#51648;&#44396;\&#44592;&#53440;&#44277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OMI\2000&#45380;\&#47784;&#54805;&#51228;&#51089;&#49548;\2000&#45380;\&#49328;&#47548;&#48149;&#47932;&#44288;\KKK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14\&#48155;&#45716;&#44275;!\WINDOWS\DATA-97\ASAN-971\YONG-RAG\AS-YONG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09\network\DATA-98\&#51204;&#51452;&#50948;&#49373;\pipe-mid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0896;&#44508;\C\My%20Documents\&#50864;&#54868;&#46020;&#47196;\&#50864;&#54868;&#46020;&#47196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276;&#51312;\C\IYAGI\DOWN\&#51221;&#50896;&#54788;\&#54868;&#51109;&#49892;&#51613;&#52629;\&#49888;&#44305;&#51473;\DAE-JAM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ileco\project\My%20Documents\&#51089;&#50629;&#49892;2\&#44536;&#45720;&#47561;\&#51089;&#50629;&#54028;&#51068;2\&#54620;&#44397;&#53685;&#49888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sanagil\d\backup1\2001&#45380;\&#49888;&#50900;&#52397;&#49548;&#45380;&#47928;&#54868;&#49468;&#53552;\&#45236;&#50669;&#49436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208;&#47564;&#49688;\D\&#48512;&#45824;&#44277;-1\&#51333;&#48176;&#49688;&#44288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0896;&#44508;\C\&#51060;&#52384;&#44428;\2000FILE\&#50857;&#51064;&#50864;&#49688;&#44277;\&#49688;&#47049;&#49328;&#52636;&#49436;\U&#54805;&#54540;&#47464;&#44288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AE\&#50857;&#50669;&#51077;&#52272;\&#48120;&#53000;&#46976;\&#44033;&#51333;&#51228;&#50504;&#49436;\2005\&#51204;&#51452;&#53076;&#50517;&#49660;&#54609;&#47792;\&#50696;&#49328;(&#53076;&#50517;&#49660;&#54609;&#47792;)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672;\&#48376;&#49440;&#48512;&#49549;\BANDAL\EXCEL\RAHMEN\RAHMEN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51652;&#54785;\&#47196;&#52972;%20&#46356;&#49828;&#53356;%20(d)\ACAD%20DATA\&#44148;&#54868;\&#51453;%20&#51204;\Magpie\&#50857;&#51064;&#51453;&#51204;&#51648;&#44396;%20&#52572;&#51333;&#46020;&#47732;\&#47928;&#49436;\&#49688;&#47049;&#49328;&#52636;&#49436;\GOOMI\DOHWA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K\&#44032;&#51256;&#44032;&#49464;&#50836;\work-for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51221;&#50885;\D\&#46020;&#47732;&#54632;\&#54252;&#54637;\&#44221;&#49345;&#53804;&#51088;\2&#50672;&#51452;\&#50725;&#50808;%20YARD%20ROOF%20&#49892;&#52824;\349A\&#45800;&#51473;&#54364;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337;&#51456;\D\&#48512;&#45824;&#44277;EXCEL\&#49688;&#47049;-&#47589;\&#54840;&#45224;\&#48512;&#45824;&#44277;&#51088;&#47308;\excel\&#54788;&#51109;&#48143;&#54872;&#44221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&#49888;&#54868;\&#44032;&#54217;&#51648;&#44396;\&#46020;&#47732;\&#44256;&#52285;&#51200;&#49688;&#51648;\&#44277;&#49324;&#48708;&#52509;&#44292;\&#44032;&#54217;&#44277;&#49324;&#48708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44592;&#45224;\TEMP\yunchun2\yunchun\&#50672;&#52380;&#51088;&#47308;\&#45224;&#49324;&#44060;&#47029;&#44277;&#49324;&#48708;&#49328;&#52636;&#44592;&#5145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4620;&#51665;\&#51200;&#51109;&#44256;\NGR\&#53685;&#54633;&#44204;&#51201;\&#44204;&#51201;\&#45432;&#44592;&#50885;\nhrok\&#53556;&#53412;\05&#45380;\&#51221;&#44288;2&#44277;&#44396;\&#53804;&#52272;\&#45824;&#50504;\&#44032;&#47196;&#46321;&#49444;&#52824;&#44277;&#49324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0896;&#44508;\C\&#45236;&#44732;&#50668;!(&#44148;&#48324;)\&#49688;&#54644;&#48373;&#44396;\&#44608;&#52380;\&#51648;&#47168;&#47732;\&#49549;&#49688;&#48372;&#50808;2&#44060;&#49548;\&#50577;&#51221;&#48372;&#46020;&#49688;&#47196;\&#49688;&#47049;&#49328;&#52636;&#49436;(&#50577;&#51221;&#48372;&#46020;&#49688;&#47196;)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%23&#54532;&#47196;&#51229;&#53944;%23%20-%20&#51333;&#47308;\&#53440;&#45817;&#49457;&#48372;&#44256;&#49436;\SP01C083%20-%20&#50672;&#44592;&#44400;%20&#54616;&#49688;&#44288;&#44144;&#51221;&#48708;%20&#53440;&#45817;&#49457;&#51312;&#49324;\EXCEL\&#50672;&#44592;_&#45800;&#50948;&#44277;&#49324;&#48708;_rev.C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696;&#49328;&#49444;&#44228;&#49436;_040604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WINDOWS\&#48148;&#53461;%20&#54868;&#47732;\dacom\&#51652;&#52380;~&#51613;&#54217;\&#51652;&#52380;,&#51613;&#54217;(9.3)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384;&#50896;\C\My%20Documents\&#49892;&#54665;&#45236;&#50669;&#49436;(&#54868;&#50516;&#44256;)&#50696;&#49884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0857;\D\CIVIL\EXCLE\DAT\&#44288;&#51116;&#47308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884;&#48276;\C\KHJ\XLS\RC%20RAHMEN\&#54620;&#44397;\&#51473;&#49328;&#44368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452;&#47448;&#49892;&#51201;(&#50948;&#49828;&#53412;)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9324;&#47924;&#49892;&#49436;&#47448;&#52384;(&#44608;&#52264;&#51109;)\1.&#49324;&#47924;&#49892;%20&#49436;&#47448;&#52384;FILE\&#44204;&#51201;&#54028;&#51068;\&#51473;&#51068;&#44148;&#49444;\&#49436;&#54788;&#46041;%20&#44540;&#49373;\&#45909;&#51221;&#47532;&#51452;&#52264;&#48716;&#46377;&#49888;&#52629;&#44277;&#49324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sign\&#44221;&#49688;\&#52572;&#51333;\BAEKPO\DAN1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4;&#51221;\&#48148;&#53461;%20&#54868;&#47732;\DOCUME~1\&#49548;&#50976;&#51088;\LOCALS~1\Temp\&#44221;&#48512;2&#48373;&#49440;%20&#52380;&#50504;&#51076;&#49884;&#50669;&#49324;(&#44032;&#44201;&#49328;&#52636;&#45236;&#50669;&#49436;)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ileco\project\My%20Documents\&#51089;&#50629;&#54028;&#51068;\&#54620;&#44397;&#53685;&#49888;&#44592;&#49696;-&#47785;&#46041;IDC\&#54620;&#44397;&#53685;&#49888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Project\DE99024-30\&#51473;&#50521;&#49440;&#51473;&#54868;&#50669;&#49324;\EXCEL\&#47588;&#44257;&#50669;&#49324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Administrator\My%20Documents\My%20works\Audit\Clients\&#50500;&#51060;&#50656;&#44592;&#49696;&#45800;\BTL\&#51204;&#48513;&#45824;\&#44032;&#44201;&#48372;&#44256;&#49436;\&#44592;&#53440;&#51088;&#47308;\&#50868;&#50689;&#48708;&#49328;&#51221;&#47784;&#45944;_&#51204;&#48513;&#45824;_Ver8.0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7749;&#49453;\D\My%20Documents\EXCE(&#44592;&#54925;)\&#44148;&#52629;\&#49892;&#54665;&#50696;&#49328;\&#45824;&#49457;&#46041;&#44256;&#48516;\97Cms-es\SINDONG\&#49444;&#48708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0896;&#44508;\C\&#49444;&#44228;&#49892;\A\&#51665;&#44228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3441;&#44260;\C\&#51077;&#52272;&#45236;&#50669;\&#54077;&#49457;&#54616;&#49688;\EXCEL\YESTER\&#44540;&#44144;&#49436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TFILE\&#52968;&#49444;&#54021;\0&#51228;&#50504;&#44204;&#51201;\ERP\&#51064;&#53804;&#49828;\&#51064;&#53804;&#49828;&#44204;&#51201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\c\backup1\2001&#45380;\&#52397;&#51452;&#44284;&#54617;&#45824;&#54617;\&#49436;&#47448;\&#52397;&#51452;&#44284;&#54617;&#45824;&#54617;&#45236;&#50669;&#49436;(&#53440;&#44204;&#51201;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m\99\99&#49444;&#44228;\&#44277;&#51221;&#48324;\&#44032;&#44277;&#52992;&#51060;&#48660;&#49888;&#49444;(&#53552;&#45328;)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&#44608;&#45824;&#49849;\&#48148;&#53461;%20&#54868;&#47732;\&#44396;&#48120;\&#51204;&#52404;&#48516;(h)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&#49888;&#45824;&#50857;\My%20Documents\SOC\&#49324;&#47549;&#45824;\&#44221;&#55148;&#45824;\&#44221;&#55148;&#45824;%20&#51116;&#47924;&#47784;&#45944;%20&#51228;&#52636;&#50857;(1105)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N\&#44277;&#50976;\&#47691;&#51652;&#51060;\d\&#44053;&#54532;&#47196;&#51229;&#53944;\&#50641;&#50052;&#50620;&#51089;&#50629;\&#44397;&#47549;&#51473;&#50521;&#46020;&#49436;&#44288;\&#44256;&#47928;&#49436;&#44256;&#48708;&#48764;&#44256;000405\&#47691;&#51652;&#51060;\d\&#44053;&#54532;&#47196;&#51229;&#53944;\&#50641;&#50052;&#50620;&#51089;&#50629;\&#52632;&#52380;&#48149;&#47932;&#44288;\9910&#51060;&#54980;&#49444;&#44228;&#48320;&#44221;\&#52632;&#52380;&#48149;&#47932;&#44288;&#53945;&#48324;&#49688;&#51109;&#45236;&#50669;&#51068;&#50948;9901022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m\99\99&#49444;&#44228;\&#44277;&#51221;&#48324;\&#44060;&#54224;&#44592;&#44060;&#49888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0896;&#44508;\C\2.&#50756;&#47308;CD\END8\&#45436;&#49328;(&#49345;&#50900;&#47732;)\&#49688;&#47049;\&#51665;&#44228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4620;&#44512;\C\EXSEL\&#44221;&#49345;&#53804;&#51088;\&#51473;&#50521;&#49885;&#45817;\&#49885;&#45817;.&#44032;&#44277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&#49888;&#45824;&#50857;\My%20Documents\SOC\BTL\&#44592;&#53440;\BTL&#51116;&#47924;&#47784;&#45944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NDAL\EXCEL\RAHMEN\RAHME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3\piii450\PROJECT-\EX-DATE\DATA\25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ghyub\&#51089;%20%20&#50629;\0project\2003\&#47589;(&#51076;&#47609;&#53469;)\&#44160;&#47928;&#49548;\&#46020;&#48393;&#49328;%20&#49849;&#47924;&#50896;\&#51204;&#44592;(&#48376;)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WINDOWS\&#48148;&#53461;%20&#54868;&#47732;\&#50669;&#49324;&#49328;&#52636;\&#47588;&#44257;&#50669;&#49324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OR2\&#49884;&#54868;&#51088;&#47308;\&#51077;&#52636;&#44552;&#54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9324;&#47924;&#49892;&#49436;&#47448;&#52384;(&#44608;&#52264;&#51109;)\1.&#49324;&#47924;&#49892;%20&#49436;&#47448;&#52384;FILE\&#44204;&#51201;&#54028;&#51068;\&#51473;&#51068;&#44148;&#49444;\&#49436;&#54788;&#46041;%20&#44540;&#49373;\&#48516;&#45817;&#50556;&#53457;00&#48716;&#46377;-020930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_hztmp_\&#44032;&#51256;&#44032;&#49800;\&#12615;&#12615;&#51648;&#44396;%20&#46020;&#49884;&#44060;&#48156;&#49324;&#50629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44260;&#48512;&#51109;\C\&#49884;&#44277;&#51089;&#50629;\&#49688;&#45768;\&#52264;&#51452;&#51076;\KKK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&#51064;&#52380;&#44277;&#54637;&#52384;&#46020;2&#45800;&#44228;\2&#45800;&#44228;&#51221;&#44144;&#51109;&#52572;&#51333;&#45225;&#54408;&#46020;&#49436;(2003.7.25)\2&#45800;&#44228;%20&#50864;&#47532;&#49444;&#44228;%20&#48372;&#50504;&#49444;&#44228;\&#45236;&#50669;&#49436;\&#51221;&#44144;&#51109;\&#54861;&#45824;&#51221;&#44144;&#51109;\&#51068;&#50948;&#45824;&#44032;-&#52572;&#51333;&#51089;&#49457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33;&#51333;&#49444;&#44228;&#45236;&#50669;\&#44221;&#51648;&#51221;&#47532;&#49444;&#44228;\&#51652;&#46020;&#45208;&#47532;&#44221;&#51648;&#51221;&#47532;&#49444;&#44228;&#52509;\&#50976;&#54217;&#44592;&#53440;&#47928;&#49436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XCEL\&#51312;&#44221;&#45236;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sign\&#44221;&#49688;\&#52572;&#51333;\&#48176;&#49688;&#44060;&#49440;\&#49892;&#49884;&#49444;&#44228;\&#50864;&#44053;\&#49888;&#50864;&#44053;\excel\&#49888;&#50864;&#44053;&#49324;&#50629;&#48708;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1\sweet\DATA\SAMPLE\IGI-SU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NG\SharedDocs\cadland\&#47928;&#49436;\&#44204;&#51201;&#49436;\&#48148;&#53461;&#54868;&#47732;%20%20%20&#47928;&#49436;\&#44032;&#44201;&#49328;&#52636;2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&#49569;&#49688;&#51061;\My%20Documents\SOC\BTL\&#45824;&#54617;\&#48512;&#49328;&#45824;&#54617;\Documents%20and%20Settings\&#49888;&#45824;&#50857;\My%20Documents\SOC\BTL\&#44592;&#53440;\BTL&#51116;&#47924;&#47784;&#45944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&#54620;&#49556;&#44397;&#49324;\&#45800;&#44032;&#49328;&#52636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Office\Excel\9609F\&#44608;&#52380;&#51068;&#50948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C\&#44277;&#51452;&#49884;&#49444;&#44228;&#48320;&#44221;&#45236;&#50669;&#49436;&#52572;&#51333;\&#49444;&#44228;&#45236;&#50669;&#49436;(&#48320;&#44221;1)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53468;&#49569;\C\My%20Documents\&#44032;&#49444;&#49324;&#47924;&#49892;&#48176;&#52824;&#46020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428;&#51473;\D\My%20Documents\&#45800;&#50948;&#49688;&#47049;\&#45800;&#50948;&#49688;&#4704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57;&#52384;\&#54252;&#52380;&#49569;&#50864;&#49688;&#47049;\hb\&#49340;&#49328;1&#51648;&#44396;(&#49892;&#49884;)\&#51452;&#44277;&#49688;&#47049;\&#51068;&#50948;&#45824;&#44032;9803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noc_main\knoc_&#49888;&#49324;&#50725;\1-1.&#51312;&#45804;&#52397;%20&#49884;&#49444;&#44277;&#49324;\2-3.&#49828;&#54168;&#51060;&#49828;%20&#52896;&#54532;\9-1.&#52397;&#49548;&#45380;%20&#49828;&#54168;&#51060;&#49828;%20&#52896;&#54532;(&#51089;&#50629;&#51473;%20&#49436;&#47448;)\1-1.&#50756;&#47308;&#50857;%20&#49436;&#47448;\1-2.&#46020;&#49884;&#44228;&#54925;&#50857;&#50669;%20&#44204;&#51201;&#48708;%20&#49328;&#52636;&#49436;(&#51221;&#47532;&#50857;)\&#54200;&#51648;&#54632;\&#51473;&#50521;\&#49444;&#44228;&#49436;00_&#51021;&#51068;&#48512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&#44608;&#49892;&#51109;.1&#44608;&#49892;&#51109;\&#48148;&#53461;%20&#54868;&#47732;\&#44277;&#50976;&#54028;&#51068;\&#50641;&#49464;&#47476;\&#50689;&#44305;&#44288;&#47532;&#44228;&#54925;&#50696;&#49328;&#49436;(&#46020;&#49884;-03.11.11&#52572;&#51333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373;&#49692;\C\Excel\&#51068;&#48152;&#49436;&#49885;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48393;\&#44277;&#50976;&#54260;&#45908;\Documents%20and%20Settings\kim\My%20Documents\&#44608;&#51116;&#44260;%20&#49345;&#47924;&#45784;\A%20My%20Home\97&#48372;&#44256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4;&#49444;1&#44228;5(&#51109;&#50976;&#48120;\C\My%20Documents\&#49444;&#44228;&#48320;&#44221;&#45236;&#50669;&#49436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689;&#44397;&#50640;&#49436;%20&#50724;&#45716;&#45448;&#51012;&#50948;&#54644;&#49436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51652;&#51452;&#52397;&#49548;&#45380;&#54924;&#44288;\&#49444;&#44228;&#48320;&#44221;\2&#54924;&#49444;&#44228;&#48320;&#44221;\&#49444;&#48708;\9730\E%20S\&#51068;&#50948;&#45824;&#44032;&#54364;\&#47928;&#54868;&#45236;&#50669;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6020;&#49884;&#44288;&#47144;&#47700;&#51068;&#49688;&#49888;\&#45236;&#50669;&#49436;\&#54408;&#49480;(&#44060;&#51221;&#54032;)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7749;&#49453;\D\&#50641;&#49472;\&#54788;&#51109;(&#44148;&#52629;)\&#45824;&#49457;&#46041;&#44256;&#48516;&#44400;\&#45824;&#49457;&#46041;&#44256;&#48516;&#44400;(&#49892;&#54665;&#45236;&#50669;&#49436;)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3468;&#50689;\My%20Documents\ESC_DATA\Escalation\DATA\B_&#44592;&#44228;&#44221;&#48708;\98_&#44592;&#44228;&#44221;&#48708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51312;&#46020;&#44228;&#49328;&#49436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4;&#51221;\C\1766\1790\1790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KC\01_&#44592;&#44228;&#44221;&#48708;_(&#48516;&#47448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jpark\c\My%20Documents\esco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KC\G_&#52384;&#46020;&#44148;&#49444;&#48376;&#48512;_&#44221;&#51064;&#49440;&#50277;&#44264;&#50669;\My%20Documents\&#44608;&#51648;&#49440;&#51032;&#44163;\&#44592;&#53440;\99_&#44592;&#44228;&#44221;&#48708;_&#48516;&#47448;(&#54869;&#51221;&#50504;)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\c\&#45236;&#50669;&#49436;sample\K-SET1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.lee\d\97Cms-es\SINDONG\&#49444;&#48708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Works\Marketing\&#44277;&#44277;&#49324;&#50629;\&#51652;&#54665;\&#54665;&#48373;&#52397;%20&#48373;&#54633;&#52964;&#48036;&#45768;&#54000;\&#44608;&#51652;&#54924;\&#44148;&#49444;&#49324;&#50629;&#44288;&#47532;&#50857;&#50669;%20&#45236;&#50669;&#49436;%20(&#49688;&#51221;)%20-%20140821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97Cms-es\SINDONG\&#49444;&#48708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274\d\&#44285;&#51116;&#50613;\&#50689;&#50629;\&#51109;&#44592;&#54032;&#47588;&#44228;&#54925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109;&#49328;&#51648;&#44396;\&#50857;&#49688;&#44036;&#49440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0896;&#44508;\C\&#45572;&#52397;\&#49444;&#44228;&#48320;&#44221;\HD3\&#49892;&#51221;&#45236;&#50669;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microsoft.com/office/2006/relationships/xlExternalLinkPath/xlStartup" Target="03.&#52628;&#51652;&#45800;&#50629;&#47924;/&#9733;&#50756;&#47308;-2017%20&#44048;&#47532;&#48708;%20&#49328;&#52636;&#45236;&#50669;&#49436;(&#44148;&#49444;&#49324;&#50629;&#44288;&#47532;,%20&#44277;&#51333;&#48324;&#44277;&#49324;&#44048;&#47532;)/&#44148;&#49444;&#49324;&#50629;&#44288;&#47532;%20&#45236;&#50669;&#49436;/&#49324;&#50629;&#44288;&#47532;_&#44204;&#51201;&#49436;_&#44277;&#51333;&#48324;&#44277;&#49324;&#48708;_&#50508;&#4641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3\piii450\PROJECT-\EX-DATE\DATA\DATE\165-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8177;&#50629;&#51088;&#47308;_20170920\&#45236;&#52980;&#54504;&#53552;%20&#48148;&#53461;&#54868;&#47732;_&#50812;&#51901;\&#51312;&#52824;&#50896;&#51021;%20&#51228;2&#48373;&#52980;%20&#48143;%20&#50500;&#47492;&#52397;&#49548;&#45380;&#49688;&#47144;&#44288;\1&#52264;%20&#48156;&#51452;&#51648;&#50896;%20&#51088;&#47308;_20171218_&#45236;&#50669;&#49436;%20&#52488;&#50504;\@&#44148;&#49444;&#49324;&#50629;&#44288;&#47532;&#50857;&#50669;(&#54620;&#49556;+&#51648;&#48169;&#51088;&#52824;)\170814%20&#51089;&#49457;&#51088;&#47308;%20&#51068;&#52264;&#47784;&#51020;\6.%20&#44228;&#50557;&#49900;&#49324;%20&#48143;%20&#51068;&#49345;&#44048;&#49324;%20&#51312;&#52824;&#44208;&#44284;%20&#53685;&#48372;\&#49444;&#44228;&#45236;&#50669;&#49436;-&#54620;&#49556;&#46041;%20&#48373;&#52980;%20&#44592;&#45733;&#48372;&#44053;%20&#48143;%20&#51648;&#48169;&#51088;&#52824;&#54924;&#44288;%20&#44148;&#47549;%20&#53685;&#54633;&#44148;&#49444;&#49324;&#50629;&#44288;&#47532;&#50857;&#50669;@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51221;&#50885;\D\Program%20Files\Microsoft%20Office\&#47560;&#44048;-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K\&#44032;&#51256;&#44032;&#49464;&#50836;\&#44221;&#52272;&#52397;\OFFICE%20&#50577;&#49885;\J&#30452;&#26448;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95\&#48148;&#53461;%20&#54868;&#47732;\My%20Documents\namex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AE\&#50857;&#50669;&#51077;&#52272;\&#48264;&#50669;&#47932;\&#48317;&#49328;&#48716;&#46377;\&#49324;&#50629;&#51109;\&#47196;&#45812;&#53076;&#53440;&#50892;\&#50900;&#47568;&#48372;&#44256;&#49436;\MJR\&#44277;&#50976;\&#54620;&#44397;&#51473;&#44277;&#50629;&#49884;&#4944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AE\&#50857;&#50669;&#51077;&#52272;\&#48264;&#50669;&#47932;\&#48317;&#49328;&#48716;&#46377;\&#49324;&#50629;&#51109;\&#47196;&#45812;&#53076;&#53440;&#50892;\&#50900;&#47568;&#48372;&#44256;&#49436;\MJR\&#44277;&#50976;\&#54620;&#44397;&#51473;&#44277;&#50629;&#48372;&#50504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ileco\project\My%20Documents\&#51089;&#50629;&#49892;\&#51648;&#51656;&#54364;&#48376;&#44288;&#51204;&#49884;&#47932;\&#51089;&#50629;&#54028;&#51068;\&#46020;&#47196;&#54364;&#51648;&#54032;\&#51089;&#50629;&#54028;&#51068;\&#51228;&#51452;&#44284;&#54617;&#44368;&#50977;&#50672;&#44396;&#50896;\&#51089;&#50629;&#54028;&#51068;\&#54620;&#44397;&#53685;&#49888;\&#51312;&#4518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396;&#48376;&#50613;\C\&#50577;&#49457;&#54868;\&#45824;&#52903;&#5436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noc_main\knoc_&#49888;&#49324;&#50725;\1-1.&#51312;&#45804;&#52397;%20&#49884;&#49444;&#44277;&#49324;\2-3.&#49828;&#54168;&#51060;&#49828;%20&#52896;&#54532;\9-1.&#52397;&#49548;&#45380;%20&#49828;&#54168;&#51060;&#49828;%20&#52896;&#54532;(&#51089;&#50629;&#51473;%20&#49436;&#47448;)\1-1.&#50756;&#47308;&#50857;%20&#49436;&#47448;\1-2.&#46020;&#49884;&#44228;&#54925;&#50857;&#50669;%20&#44204;&#51201;&#48708;%20&#49328;&#52636;&#49436;(&#51221;&#47532;&#50857;)\aStudy\Excel\Urb_Cost\urban_Surve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Administrator\My%20Documents\&#48155;&#51008;%20&#54028;&#51068;\SOC\Financing%20Model\BTO\&#54637;&#47564;\&#48512;&#49328;&#49888;&#54637;&#47564;%202-3&#45800;&#44228;\&#51116;&#47924;&#47784;&#45944;\&#48512;&#49328;&#49888;&#54637;2-3&#45800;&#44228;_&#51116;&#47924;&#47784;&#45944;_052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51204;&#48513;&#45824;%20FM_0731_bmku_&#52636;&#47141;&#54869;&#5106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ject\&#46041;&#47749;\&#51109;&#54637;&#49440;\&#44396;&#51312;&#44228;&#49328;\BO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com\2000&#45380;&#44221;&#50896;\3,&#44221;&#50896;(&#44592;&#53440;&#50577;&#49885;)\3J,&#51068;&#51221;&#5436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XLS\ALL-XLS\ULSAN\PRI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PROJECT\&#49569;&#46041;&#50577;&#49688;&#51109;\HWP\DF98513\PROJECT\LOAD\BONGSAN\BONG\HWP\OUT\Y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lycos.co.kr/&#51204;&#49328;&#50896;/&#44397;&#47549;&#53945;&#49688;&#44368;&#50977;&#50896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976;&#49688;&#51648;\Q-NEW\PIER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48148;&#53461;%20&#54868;&#47732;\&#50577;&#49885;\&#51068;&#50948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277;&#51333;&#45824;&#48708;_&#44032;&#49444;,&#54788;&#44288;&#48708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95\&#48148;&#53461;%20&#54868;&#47732;\My%20Documents\kssex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766\1790\179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44600;\C\&#51060;&#52384;&#44428;\2000FILE\&#50857;&#51064;&#50864;&#49688;&#44277;\&#49688;&#47049;&#49328;&#52636;&#49436;\U&#54805;&#54540;&#47464;&#4428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KC\G_&#52384;&#46020;&#44148;&#49444;&#48376;&#48512;_&#44221;&#51064;&#49440;&#50277;&#44264;&#50669;\DATA\GISU\REPORT\G_(&#51452;)&#45824;&#52397;ENG_&#54620;&#45224;&#45824;&#54617;&#44368;&#51060;&#44284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noc_main\knoc_&#49888;&#49324;&#50725;\&#44608;&#52380;&#49884;&#44592;&#48376;&#44228;&#54925;&#50696;&#49328;\&#44608;&#52380;&#49884;(GIS)\&#47928;&#49436;&#51221;&#47532;\&#44148;&#49444;&#44368;&#53685;&#48512;\&#44148;&#44368;&#48512;&#51221;&#47532;&#51204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K\&#44032;&#51256;&#44032;&#49464;&#50836;\MSOffice\99file\&#49436;&#50872;&#49884;&#49888;&#54840;-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3\piii450\PROJECT-\EX-DATE\DATA\PRO9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OC\Financing%20Model\BTL\BTL&#51116;&#47924;&#47784;&#45944;\&#44592;&#49689;&#49324;\&#51204;&#48513;&#45824;&#44592;&#49689;&#49324;\&#51204;&#48513;&#45824;%20FM_0730_han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com\&#50504;&#50577;&#49464;&#47924;&#49436;\My%20Documents\1999&#45380;\&#50696;&#49328;-&#45236;&#50669;&#49436;\&#50696;&#49328;&#44288;&#47144;&#49436;&#47448;\99-05-&#49436;&#50872;&#45824;&#45236;&#50669;&#49436;\&#52572;&#51333;&#54028;&#51068;\99-05-10-&#49436;&#50872;&#45824;&#44288;&#47144;(&#45236;&#50669;&#49436;-1&#49688;&#51221;&#51473;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54788;&#50864;\&#50896;&#44032;&#44228;&#49328;\My%20Documents\&#50896;&#44032;&#44228;&#49328;\&#50896;&#44032;&#44228;&#49328;\Book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3\piii450\PROJECT-\EX-DATE\DATA\35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KC\G_&#52384;&#46020;&#44148;&#49444;&#48376;&#48512;_&#44221;&#51064;&#49440;&#50277;&#44264;&#50669;\My%20Documents\&#45432;&#51076;-CHOI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KC\G_&#52384;&#46020;&#44148;&#49444;&#48376;&#48512;_&#44221;&#51064;&#49440;&#50277;&#44264;&#50669;\&#44036;&#49548;&#54868;\&#44592;&#53440;\&#54408;&#47785;-&#44592;&#44228;&#44221;&#48708;&#48372;&#44288;\&#55092;&#51648;&#44228;&#49688;_&#50896;&#48376;_&#44032;&#54217;0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4480;&#47196;\C\2000-Work\&#48372;&#51008;&#44400;\&#54693;&#44256;&#44264;&#49688;&#47049;\&#49688;&#47049;\&#50864;&#49688;&#44277;\&#51333;&#54945;&#48176;&#49688;&#44288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\c\1\&#49884;&#47549;&#46020;&#49436;&#44288;&#44053;&#45817;\TOT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3\piii450\PROJECT-\EX-DATE\DATA\225-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Project\&#51473;&#50521;&#49440;&#51648;&#54217;&#50669;&#50808;\Hwp\&#52280;&#44256;&#45236;&#50669;\&#44160;&#49688;&#44256;&#45800;&#44032;&#49328;&#52636;&#49436;\&#45800;&#44032;&#49328;&#52636;&#49436;3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moonsan\hwp\My%20Documents\esc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77;&#47924;&#54016;3\C\&#49688;&#47049;&#49328;&#52636;&#49436;\&#49688;&#47049;&#48372;&#50756;\9-3&#52572;&#51333;\&#44396;&#44368;\54K596-B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0857;\D\CIVIL\EXCLE\DAT\&#44256;&#50577;&#44288;&#5111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44600;\C\My%20Documents\&#44592;&#53440;\projct\ANSAN\EXL\GONG181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4-19-&#49436;&#50872;&#45824;&#44288;&#47144;\99-04-19-&#49436;&#50872;&#45824;&#44288;&#47144;(&#49688;&#51221;&#51473;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089;&#50629;&#54028;&#51068;\&#54620;&#44397;&#53685;&#49888;\&#51312;&#451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09\network\DATA-98\&#51204;&#51452;&#50948;&#49373;\&#45236;&#50669;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com\&#50504;&#50577;&#49464;&#47924;&#49436;\My%20Documents\1999&#45380;\&#50696;&#49328;-&#45236;&#50669;&#49436;\&#50696;&#49328;&#44288;&#47144;&#49436;&#47448;\99-04-19-&#49436;&#50872;&#45824;&#44288;&#47144;\99-04-19-&#49436;&#50872;&#45824;&#44288;&#47144;(&#49688;&#51221;&#51473;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5-&#49436;&#50872;&#45824;&#45236;&#50669;&#49436;\&#52572;&#51333;&#54028;&#51068;\1.&#47609;&#50516;&#44144;&#44288;&#4714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skim\&#48148;&#53461;%20&#54868;&#47732;\&#51064;&#50900;&#49688;&#49328;&#51221;(&#53685;&#54633;)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Project\&#51473;&#50521;&#49440;&#51648;&#54217;&#50669;&#50808;\Hwp\&#52280;&#44256;&#45236;&#50669;\&#44160;&#49688;&#44256;&#45800;&#44032;&#49328;&#52636;&#49436;\&#45800;&#44032;&#49328;&#52636;&#49436;4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2000\R-6&#54840;&#49440;&#46020;&#47196;\Fin-5-4\&#50696;&#49328;&#49436;\&#45800;&#50948;&#49688;&#47049;\R-&#44305;&#51452;&#50948;&#49373;%20&#51652;&#51077;&#47196;\&#50696;&#49328;&#49436;\&#45800;&#50948;&#49688;&#47049;\UNIT-Q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224;&#51221;&#50864;\C\&#48177;&#44221;ENG\&#52397;&#50577;&#51221;&#51452;&#44428;\&#48376;&#51032;1\&#47924;&#49696;&#48316;&#44221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9611\OUT\Y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3.&#46041;&#46020;&#51089;&#50629;&#49892;\&#54252;&#54637;&#45432;&#51064;&#50836;&#50577;&#48337;&#50896;\09-&#52572;&#51333;&#45225;&#54408;&#50857;\02-&#47928;&#49436;\02-&#45236;&#50669;&#49436;\project-2\020902\04-&#48169;&#51060;&#46041;&#50724;&#54588;&#49828;&#53588;(020909)\&#44228;&#49328;&#49436;(0909)\&#51204;&#44592;&#44228;&#49328;&#49436;-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msoffice\HEXCEL\DATA\&#50756;&#46020;\BAE-J-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97\R-SUWONJ\REP\P7-5-31\LX-CA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4868;&#49437;\&#44277;&#51676;&#48169;\&#44277;&#51676;&#48169;\&#54616;&#49324;&#51109;&#44368;\TOT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884;&#48276;\C\PROJECT\BOX\LD\B3@4030h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52384;&#54840;\2004-01-07\&#50629;&#47924;&#51088;&#47308;\&#46020;&#47196;\&#49436;&#52380;&#44400;\&#48376;&#49440;\&#48176;&#49688;&#44277;\&#48512;&#45824;&#44277;-1\&#51333;&#48176;&#49688;&#4428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ileco\project\&#48337;&#50500;&#47532;\WINDOWS\&#48148;&#53461;%20&#54868;&#47732;\&#50577;&#49885;\&#51068;&#5094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lycos.co.kr/&#54728;&#52268;&#49453;/s.w/&#49328;&#50629;&#51064;&#47141;/&#49324;&#48277;&#50976;&#51648;&#48372;&#49688;/2000_&#50976;&#51648;&#48372;&#49688;&#49345;&#49464;_&#45380;&#46020;&#48324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jpark\c\HLOTUS\9801J\OUT\YE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30\E%20S\&#51068;&#50948;&#45824;&#44032;&#54364;\&#47928;&#54868;&#45236;&#50669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0689;&#49437;\D\2&#48264;%20&#52980;\&#49884;&#47549;&#46020;&#49436;&#44288;&#44053;&#45817;\TOT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884;&#48276;\C\TEST\&#51473;&#49328;&#44368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0689;&#49437;\D\Program%20Files\AutoCAD%20R14\&#49892;&#49884;\&#49569;&#46972;&#52488;&#46321;&#54617;&#44368;\&#45236;&#50669;&#49436;\&#49569;&#46972;&#52488;&#51473;&#54617;&#44368;(final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sanagil\d\BAKUP\OLD-E\1760\1766\1766-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0857;\D\YOUNGDOC\CIVIL\EXCLE\DAT\&#44256;&#50577;&#44288;&#51116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089;&#50629;&#49892;\&#46020;&#47196;&#54364;&#51648;&#54032;\&#51089;&#50629;&#49892;\&#44036;&#54032;&#47448;\&#44592;&#53440;\&#51089;&#50629;&#54028;&#51068;\&#51648;&#51656;&#54364;&#48376;&#44288;&#51204;&#49884;&#47932;\&#50577;&#49885;\&#51068;&#50948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KC\G_&#52384;&#46020;&#44148;&#49444;&#48376;&#48512;_&#44221;&#51064;&#49440;&#50277;&#44264;&#50669;\&#50896;&#44032;&#48516;&#49437;_&#49888;&#48260;&#51204;\0&#50896;&#44032;&#49436;&#49885;\HY_FORM(&#45800;&#49692;&#44273;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99ORDER\WB99\WB990503\&#53685;&#54633;&#45800;&#4403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WORK\07-&#50864;&#47532;&#49444;&#44228;\04-&#44608;&#54644;18&#44060;&#50669;&#49324;(040221)\02-&#47928;&#49436;\&#51452;&#44277;&#51109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884;&#48276;\C\KHJ\XLS\DATA\&#51473;&#49328;&#4436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3.&#46041;&#46020;&#51089;&#50629;&#49892;\&#54252;&#54637;&#45432;&#51064;&#50836;&#50577;&#48337;&#50896;\09-&#52572;&#51333;&#45225;&#54408;&#50857;\02-&#47928;&#49436;\02-&#45236;&#50669;&#49436;\project-&#44608;&#54952;&#51652;\&#52280;&#44256;&#46020;&#47732;\&#54620;&#49888;&#52280;&#44256;\&#49436;&#47732;-&#44540;&#45224;&#53552;&#45328;\&#45236;&#50669;&#49436;\4GONG\2&#44277;&#44396;(&#50504;&#50689;)&#45800;&#44032;&#49328;&#52636;-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473;&#49328;&#44368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884;&#48276;\C\KHJ\XLS\RC%20RAHMEN\&#54616;&#47548;\&#48169;&#52629;&#49548;&#44368;(12M,90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3441;&#44260;\C\TEMP\&#51312;&#51221;3&#50900;13&#51068;&#47308;&#51068;&#49352;&#48317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E\&#44305;&#51452;\&#49888;&#44508;&#54532;&#47196;&#51229;&#53944;\&#44305;&#51452;\&#49569;&#49688;&#44288;&#47196;\&#49444;&#44228;&#45236;&#50669;&#49436;(&#49569;&#49688;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49849;&#50857;\PROJECT\&#52380;&#50504;&#49884;\&#49688;&#47049;&#49328;&#52636;&#49436;\&#48512;&#45824;&#44277;\&#44368;&#53685;&#50504;&#5120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IVIL\EXCLE\DAT\&#44256;&#50577;&#44288;&#51116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14\&#48155;&#45716;&#44275;!\WINDOWS\GI-LIS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sanagil\d\&#45236;&#50669;&#49436;sample\K-SE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추진계획"/>
      <sheetName val="추진실적"/>
      <sheetName val="Sheet3"/>
      <sheetName val="Sheet1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단면 (2)"/>
      <sheetName val="설직재-1"/>
      <sheetName val="제직재"/>
      <sheetName val="교각1"/>
      <sheetName val="건축내역"/>
      <sheetName val="금액내역서"/>
      <sheetName val="범례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"/>
      <sheetName val="INDEX"/>
      <sheetName val="표지 및 간지"/>
      <sheetName val="간지1"/>
      <sheetName val="1.필요재원의산정(1)"/>
      <sheetName val="1.필요재원의산정(2)"/>
      <sheetName val="1.필요재원의산정(3)"/>
      <sheetName val="1.필요재원의산정(4)"/>
      <sheetName val="1.필요재원의산정(5)"/>
      <sheetName val="1.필요재원의산정(6)"/>
      <sheetName val="1.필요재원의산정(7)"/>
      <sheetName val="2.재원조달계획"/>
      <sheetName val="간지2"/>
      <sheetName val="1.PL "/>
      <sheetName val="PL근거"/>
      <sheetName val="2.BS"/>
      <sheetName val="BS근거"/>
      <sheetName val="3.CF"/>
      <sheetName val="CF근거"/>
      <sheetName val="간지3"/>
      <sheetName val="1.불변CF"/>
      <sheetName val="불변CF근거-1"/>
      <sheetName val="불변CF근거-2"/>
      <sheetName val="불변CF근거-3"/>
      <sheetName val="불변CF근거-4 "/>
      <sheetName val="불변CF근거 -5"/>
      <sheetName val="불변CF근거-6"/>
      <sheetName val="불변CF근거-7"/>
    </sheetNames>
    <sheetDataSet>
      <sheetData sheetId="0" refreshError="1"/>
      <sheetData sheetId="1" refreshError="1">
        <row r="2">
          <cell r="C2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노임"/>
      <sheetName val="단가"/>
      <sheetName val="일위"/>
      <sheetName val="Baby일위대가"/>
      <sheetName val=""/>
    </sheetNames>
    <definedNames>
      <definedName name="Macro14"/>
      <definedName name="Macro7"/>
      <definedName name="Macro9"/>
    </definedNames>
    <sheetDataSet>
      <sheetData sheetId="0">
        <row r="3">
          <cell r="B3">
            <v>70616</v>
          </cell>
        </row>
      </sheetData>
      <sheetData sheetId="1"/>
      <sheetData sheetId="2" refreshError="1"/>
      <sheetData sheetId="3" refreshError="1"/>
      <sheetData sheetId="4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약품공급2"/>
      <sheetName val="기기리스트"/>
      <sheetName val="산출근거"/>
      <sheetName val="교각1"/>
      <sheetName val="공사총원가계산서"/>
      <sheetName val="하수처리장-토목원가"/>
      <sheetName val="하수처리장-토목"/>
      <sheetName val="지장물취득비"/>
      <sheetName val="조경원가"/>
      <sheetName val="조경내역"/>
      <sheetName val="하수처리장-건축원가"/>
      <sheetName val="하수처리장-건축"/>
      <sheetName val="설비집계"/>
      <sheetName val="설비내역"/>
      <sheetName val="기계원가계산"/>
      <sheetName val="하수처리장-기계내역"/>
      <sheetName val="중계펌프장-기계내역"/>
      <sheetName val="전기원가"/>
      <sheetName val="전기집계"/>
      <sheetName val="하수처리장-전기집계"/>
      <sheetName val="하수처리장-전기내역"/>
      <sheetName val="중계펌프장-전기집계"/>
      <sheetName val="중계펌프장-전기내역"/>
      <sheetName val="하수처리장-사급자재대"/>
      <sheetName val="사급자재대-기계"/>
      <sheetName val="사급자재대-전기"/>
      <sheetName val="시운전비"/>
      <sheetName val="차집관로, 중계펌프장원가"/>
      <sheetName val="차집관로, 중계펌프장"/>
      <sheetName val="중계펌프장-건축"/>
      <sheetName val="중계펌프장-사급자재대"/>
      <sheetName val="약품설비"/>
      <sheetName val="sheet1"/>
      <sheetName val="밸브설치"/>
      <sheetName val="삼원"/>
      <sheetName val="그린"/>
      <sheetName val="한창-을"/>
      <sheetName val="내역"/>
      <sheetName val="품셈"/>
      <sheetName val="단가"/>
      <sheetName val="수량산출"/>
      <sheetName val="노임단가"/>
      <sheetName val="내역서1"/>
      <sheetName val="내역서"/>
      <sheetName val="품셈TABLE"/>
      <sheetName val="DATA-UPS"/>
      <sheetName val="접지수량"/>
      <sheetName val="실행철강하도"/>
      <sheetName val="신호등일위대가"/>
      <sheetName val="여과지동"/>
      <sheetName val="기초자료"/>
      <sheetName val="현장관리비 산출내역"/>
      <sheetName val="일위대가"/>
      <sheetName val="준검 내역서"/>
      <sheetName val="1.취수장"/>
      <sheetName val="예정(3)"/>
      <sheetName val="앉음벽 (2)"/>
      <sheetName val="건축내역"/>
      <sheetName val="대포2교접속"/>
      <sheetName val="천방교접속"/>
      <sheetName val="RE9604"/>
      <sheetName val="GODO"/>
      <sheetName val="#REF"/>
      <sheetName val="내역갑지"/>
      <sheetName val="1단계"/>
      <sheetName val="이형관"/>
      <sheetName val="구조물철거타공정이월"/>
      <sheetName val="전체_1설계"/>
      <sheetName val="분전반계산서(석관)"/>
      <sheetName val="요율"/>
      <sheetName val="공사원가계산서"/>
      <sheetName val="입찰안"/>
      <sheetName val="DATA"/>
      <sheetName val="노임"/>
      <sheetName val="사급자재"/>
      <sheetName val="단가비교"/>
      <sheetName val="전체"/>
      <sheetName val="공사비총괄"/>
      <sheetName val="3.하중산정4.지지력"/>
      <sheetName val="2000전체분"/>
      <sheetName val="2000년1차"/>
      <sheetName val="Eq. Mobilization"/>
      <sheetName val="전기내역서(총계)"/>
      <sheetName val="9902"/>
      <sheetName val="집계표"/>
      <sheetName val="봉양~조차장간고하개명(신설)"/>
      <sheetName val="2.대외공문"/>
      <sheetName val="BLOCK(1)"/>
      <sheetName val="표지"/>
      <sheetName val="원가계산"/>
      <sheetName val="토목내역"/>
      <sheetName val="전기내역"/>
      <sheetName val="도급원가"/>
      <sheetName val="도급토목"/>
      <sheetName val="도급전기"/>
      <sheetName val="도급건축"/>
      <sheetName val="공정표"/>
      <sheetName val="JSP"/>
      <sheetName val="전체제잡비"/>
      <sheetName val="인부신상자료"/>
      <sheetName val="문학간접"/>
      <sheetName val="당진1,2호기전선관설치및접지4차공사내역서-을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가계산"/>
      <sheetName val="1안"/>
      <sheetName val="2안"/>
      <sheetName val="3안"/>
      <sheetName val="수량산출"/>
      <sheetName val="자재단가"/>
      <sheetName val="48일위"/>
      <sheetName val="22수량"/>
      <sheetName val="49일위"/>
      <sheetName val="22일위"/>
      <sheetName val="49수량"/>
      <sheetName val="계수시트"/>
      <sheetName val="원가계산서"/>
      <sheetName val="내역서"/>
      <sheetName val="COPING-1"/>
      <sheetName val="역T형교대-2수량"/>
      <sheetName val="실행철강하도"/>
      <sheetName val="DATE"/>
      <sheetName val="#REF"/>
      <sheetName val="현장관리비 산출내역"/>
      <sheetName val="0. 기본입력"/>
      <sheetName val="건설사업관리공제요율"/>
      <sheetName val="DATA"/>
      <sheetName val="원가"/>
      <sheetName val="토사(PE)"/>
      <sheetName val="내역서1999.8최종"/>
      <sheetName val="현장관리비_산출내역"/>
      <sheetName val="내역서1999_8최종"/>
      <sheetName val="0__기본입력"/>
      <sheetName val="2000전체분"/>
      <sheetName val="버스운행안내"/>
      <sheetName val="예방접종계획"/>
      <sheetName val="근태계획서"/>
      <sheetName val="원형1호맨홀토공수량"/>
      <sheetName val="구조물철거타공정이월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내역서"/>
      <sheetName val="수량산출"/>
      <sheetName val="중량산출"/>
      <sheetName val="PANEL 중량산출"/>
      <sheetName val="견적대비표"/>
      <sheetName val="배관배선"/>
      <sheetName val="단가대비표"/>
      <sheetName val="성스테이지"/>
      <sheetName val="타견적서 영시스템"/>
      <sheetName val="진명견적"/>
      <sheetName val="1안"/>
      <sheetName val="AS포장복구 "/>
      <sheetName val="데이타"/>
      <sheetName val="식재인부"/>
      <sheetName val="데리네이타현황"/>
      <sheetName val="수목데이타"/>
      <sheetName val="별표집계"/>
      <sheetName val="건축-물가변동"/>
      <sheetName val="실행철강하도"/>
      <sheetName val="약품공급2"/>
      <sheetName val="재정비직인"/>
      <sheetName val="재정비내역"/>
      <sheetName val="지적고시내역"/>
      <sheetName val="자재단가"/>
      <sheetName val="48일위"/>
      <sheetName val="22수량"/>
      <sheetName val="49일위"/>
      <sheetName val="22일위"/>
      <sheetName val="49수량"/>
      <sheetName val="Total"/>
      <sheetName val="정화조방수미장"/>
      <sheetName val="노임"/>
      <sheetName val="단가"/>
      <sheetName val="일위대가-전기"/>
      <sheetName val="정부노임단가"/>
      <sheetName val="PANEL_중량산출"/>
      <sheetName val="타견적서_영시스템"/>
      <sheetName val="AS포장복구_"/>
      <sheetName val="PANEL_중량산출1"/>
      <sheetName val="타견적서_영시스템1"/>
      <sheetName val="AS포장복구_1"/>
      <sheetName val="가설공사비"/>
      <sheetName val="도로구조공사비"/>
      <sheetName val="도로토공공사비"/>
      <sheetName val="내역서2안"/>
      <sheetName val="건축내역"/>
      <sheetName val="단가 및 재료비"/>
      <sheetName val="중기사용료산출근거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잔디면적"/>
      <sheetName val="수목수량집계표"/>
      <sheetName val="시설물수량집계표"/>
      <sheetName val="품질관리,직영비"/>
      <sheetName val="일위대가표(시설상위)"/>
      <sheetName val="일위대가표(시설하위)"/>
      <sheetName val="기본단가표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  <sheetName val="수량산출(음암)"/>
      <sheetName val="데이타"/>
      <sheetName val="식재인부"/>
      <sheetName val="설계명세서"/>
      <sheetName val="토적표"/>
      <sheetName val="말뚝지지력산정"/>
      <sheetName val="수량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"/>
      <sheetName val="내역 (최종)"/>
      <sheetName val="간지"/>
      <sheetName val="수량산출"/>
      <sheetName val="배수간지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요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인쇄MACRO"/>
      <sheetName val="표지"/>
      <sheetName val="적용근거"/>
      <sheetName val="목차"/>
      <sheetName val="예측단가간지"/>
      <sheetName val="3.예측단가"/>
      <sheetName val="4.예측재료비"/>
      <sheetName val="실측단가간지"/>
      <sheetName val="5.실측단가"/>
      <sheetName val="6.실측재료비"/>
      <sheetName val="정거장단가간지"/>
      <sheetName val="7.정거장단가"/>
      <sheetName val="용지단가간지"/>
      <sheetName val="8.용지측량단가"/>
      <sheetName val="(9)용지측량기본공인"/>
      <sheetName val="10.도면작성및용지산출기준"/>
      <sheetName val="지반조사간지"/>
      <sheetName val="11.보오링 (2)"/>
      <sheetName val="12.보오링"/>
      <sheetName val="(13)표준심도산정"/>
      <sheetName val="(14)표준심도산정 (2)"/>
      <sheetName val="(15)표준심도산정 (3)"/>
      <sheetName val="16.폐공되메우기"/>
      <sheetName val="17.폐공되메우기(2)"/>
      <sheetName val="18.공내수압탄성자연"/>
      <sheetName val="19.지표지질조사"/>
      <sheetName val="20.물성역학시험"/>
      <sheetName val="21.현장시험"/>
      <sheetName val="22.암석시험"/>
      <sheetName val="인건비.재료비단가표지"/>
      <sheetName val="1.인건비"/>
      <sheetName val="2.재료비"/>
      <sheetName val="기타간지"/>
      <sheetName val="단가대비표"/>
      <sheetName val="공사비"/>
      <sheetName val="일위대가"/>
      <sheetName val="재정비직인"/>
      <sheetName val="재정비내역"/>
      <sheetName val="지적고시내역"/>
      <sheetName val="1안"/>
      <sheetName val="자재단가"/>
      <sheetName val="노임단가"/>
      <sheetName val="2004설계단가"/>
      <sheetName val="A-4"/>
      <sheetName val="감리원배치기준"/>
      <sheetName val="검측감리공제요율"/>
      <sheetName val="시공감리공제요율"/>
      <sheetName val="단가 및 재료비"/>
      <sheetName val="요율"/>
      <sheetName val="중기사용료산출근거"/>
      <sheetName val="수량산출"/>
      <sheetName val="보고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1">
          <cell r="H11">
            <v>66051</v>
          </cell>
        </row>
      </sheetData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수지예산(A4종)"/>
      <sheetName val="측,공,관,잡"/>
      <sheetName val="요율"/>
      <sheetName val="공사비총괄표"/>
      <sheetName val="배수장공사비총괄"/>
      <sheetName val="배수장공사비"/>
      <sheetName val="평야부공사비총괄"/>
      <sheetName val="배수로공사비(총)"/>
      <sheetName val="배수로(토공)"/>
      <sheetName val="배수로(구조물)"/>
      <sheetName val="매립공사비"/>
      <sheetName val="부대공사"/>
      <sheetName val="가설공사"/>
      <sheetName val="중기운반"/>
      <sheetName val="시험비"/>
      <sheetName val="지급자재대"/>
      <sheetName val="토목자재대(총)"/>
      <sheetName val="배수장자재대(토목)"/>
      <sheetName val="배수로자재대"/>
      <sheetName val="배수장자재대(건축) "/>
      <sheetName val="96보완계획7.12"/>
      <sheetName val="단가"/>
      <sheetName val="시설물일위"/>
      <sheetName val="기초도면제작"/>
      <sheetName val="주출입구조사"/>
      <sheetName val="가중치"/>
      <sheetName val="난이도"/>
      <sheetName val="단가 및 재료비"/>
      <sheetName val="중기사용료산출근거"/>
      <sheetName val="코드"/>
      <sheetName val="토목(대안)"/>
      <sheetName val="08인건비 산거"/>
      <sheetName val="05산출내역서"/>
      <sheetName val="내역서"/>
      <sheetName val="측량단가"/>
      <sheetName val="일위대가"/>
      <sheetName val="관접합및부설"/>
      <sheetName val="내구공사비1"/>
      <sheetName val="총괄서"/>
      <sheetName val="데이타"/>
      <sheetName val="식재인부"/>
      <sheetName val="총괄내역서"/>
      <sheetName val="자재단가"/>
      <sheetName val="노임단가"/>
      <sheetName val="재정비직인"/>
      <sheetName val="재정비내역"/>
      <sheetName val="지적고시내역"/>
      <sheetName val="범례표"/>
      <sheetName val="공사비"/>
      <sheetName val="2.재료비"/>
      <sheetName val="12.보오링"/>
      <sheetName val="18.공내수압탄성자연"/>
      <sheetName val="수량산출"/>
      <sheetName val="가제당공사비"/>
      <sheetName val="기초처리공사비"/>
      <sheetName val="본제당공사비"/>
      <sheetName val="자재대"/>
      <sheetName val="중기운반비"/>
      <sheetName val="진입도로공사비"/>
      <sheetName val="취수탑공사비"/>
      <sheetName val="토취장복구"/>
      <sheetName val="증감대비"/>
      <sheetName val="단가결정"/>
      <sheetName val="내역아"/>
      <sheetName val="울타리"/>
      <sheetName val="제경비율"/>
      <sheetName val="실행대비"/>
      <sheetName val="설계서(본관)"/>
      <sheetName val="1차증가원가계산"/>
      <sheetName val="산출내역서집계표"/>
      <sheetName val="라.공사비"/>
      <sheetName val="다.도서인쇄비 "/>
      <sheetName val="다.도서인쇄비"/>
      <sheetName val="정공공사"/>
      <sheetName val="설계기준"/>
      <sheetName val="내역1"/>
      <sheetName val="예산총괄표"/>
      <sheetName val="기계경비"/>
      <sheetName val="설계명세서"/>
      <sheetName val="일위대가표"/>
      <sheetName val="주차구획선수량"/>
      <sheetName val="간지"/>
      <sheetName val="수목데이타"/>
      <sheetName val="건축"/>
      <sheetName val="구분표"/>
    </sheetNames>
    <sheetDataSet>
      <sheetData sheetId="0"/>
      <sheetData sheetId="1"/>
      <sheetData sheetId="2"/>
      <sheetData sheetId="3" refreshError="1">
        <row r="5">
          <cell r="F5">
            <v>0.15665999999999999</v>
          </cell>
        </row>
        <row r="7">
          <cell r="F7">
            <v>5.5E-2</v>
          </cell>
        </row>
        <row r="8">
          <cell r="F8">
            <v>3.5999999999999997E-2</v>
          </cell>
        </row>
        <row r="9">
          <cell r="F9">
            <v>1.8100000000000002E-2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량산출"/>
      <sheetName val="자재산출"/>
      <sheetName val="수량 집계"/>
      <sheetName val="자재집계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간지"/>
      <sheetName val="최종내역"/>
      <sheetName val="DATE"/>
      <sheetName val="02.감곡"/>
      <sheetName val="01.금왕"/>
      <sheetName val="8.PILE  (돌출)"/>
      <sheetName val="산출내역서집계표"/>
      <sheetName val="1호맨홀가감수량"/>
      <sheetName val="가시설(TYPE-A)"/>
      <sheetName val="1-1평균터파기고(1)"/>
      <sheetName val="1호맨홀수량산출"/>
      <sheetName val="관접합및부설"/>
      <sheetName val="데이타"/>
      <sheetName val="식재인부"/>
      <sheetName val="내역"/>
      <sheetName val="총괄"/>
      <sheetName val="교통영향-2"/>
      <sheetName val="예정공정"/>
      <sheetName val="터파기및재료"/>
      <sheetName val="구분표"/>
      <sheetName val="Sheet1"/>
      <sheetName val="감녹제"/>
      <sheetName val="강산제"/>
      <sheetName val="검산제"/>
      <sheetName val="교산제"/>
      <sheetName val="구룡제"/>
      <sheetName val="구산제"/>
      <sheetName val="구정제"/>
      <sheetName val="궁천대죽제"/>
      <sheetName val="남계제"/>
      <sheetName val="남봉제"/>
      <sheetName val="내구제"/>
      <sheetName val="대성제"/>
      <sheetName val="대촌제"/>
      <sheetName val="도덕제"/>
      <sheetName val="동계제"/>
      <sheetName val="동복제"/>
      <sheetName val="망월제"/>
      <sheetName val="목사동제"/>
      <sheetName val="목천제"/>
      <sheetName val="병암제"/>
      <sheetName val="병영제"/>
      <sheetName val="봉냉제"/>
      <sheetName val="사천상류"/>
      <sheetName val="사천하류"/>
      <sheetName val="산호제"/>
      <sheetName val="삼천제"/>
      <sheetName val="석곡제"/>
      <sheetName val="선동제"/>
      <sheetName val="선암제"/>
      <sheetName val="기타현황"/>
      <sheetName val="소양제"/>
      <sheetName val="송림제"/>
      <sheetName val="송풍제"/>
      <sheetName val="쌍치제"/>
      <sheetName val="영산강보축"/>
      <sheetName val="옥정제"/>
      <sheetName val="왕궁제"/>
      <sheetName val="용호제"/>
      <sheetName val="유치제"/>
      <sheetName val="작천제"/>
      <sheetName val="장평제"/>
      <sheetName val="적동동삼제"/>
      <sheetName val="죽곡제"/>
      <sheetName val="죽산제"/>
      <sheetName val="지산제"/>
      <sheetName val="지석천"/>
      <sheetName val="창평제"/>
      <sheetName val="천호제"/>
      <sheetName val="팔덕제"/>
      <sheetName val="평지제"/>
      <sheetName val="홍정제"/>
      <sheetName val="회문제"/>
      <sheetName val="원가계산서"/>
      <sheetName val="내역서"/>
      <sheetName val="토공(m당)"/>
      <sheetName val="이름정의"/>
      <sheetName val="주상복합실비산출"/>
      <sheetName val="주상복합"/>
      <sheetName val="소방"/>
      <sheetName val="Sensitivity"/>
      <sheetName val="토목주소"/>
      <sheetName val="인월수 산정"/>
      <sheetName val="라.공사비"/>
      <sheetName val="다.도서인쇄비 "/>
      <sheetName val="총괄표"/>
      <sheetName val="장동당호제"/>
      <sheetName val="공기변실수량산출-배수"/>
      <sheetName val="공사비"/>
      <sheetName val="식재"/>
      <sheetName val="시설물"/>
      <sheetName val="식재출력용"/>
      <sheetName val="유지관리"/>
      <sheetName val="단가"/>
      <sheetName val="제원입력"/>
      <sheetName val="집계표"/>
      <sheetName val="도급"/>
      <sheetName val="건설사업관리공제요율"/>
      <sheetName val="건설공사인월수"/>
      <sheetName val="요율"/>
      <sheetName val="갑지"/>
      <sheetName val="99노임기준"/>
      <sheetName val="일위대가"/>
      <sheetName val="강교(Sub)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"/>
      <sheetName val="Sheet1 (2)"/>
      <sheetName val="하수개소별"/>
      <sheetName val="철산"/>
      <sheetName val="252K349"/>
      <sheetName val="252K444"/>
      <sheetName val="252K735"/>
      <sheetName val="253K401"/>
      <sheetName val="254K643"/>
      <sheetName val="구교개소별"/>
      <sheetName val="254K180"/>
      <sheetName val="254K596"/>
      <sheetName val="구교철산"/>
      <sheetName val="Sheet1"/>
      <sheetName val="D(함)개소별 (2)"/>
      <sheetName val="옹벽"/>
      <sheetName val="254K182옹벽"/>
      <sheetName val="254K300옹벽"/>
      <sheetName val="흄관254K160"/>
      <sheetName val="하수철산"/>
      <sheetName val="254K343"/>
      <sheetName val="시공현황"/>
      <sheetName val="252k3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D21">
            <v>0.4</v>
          </cell>
          <cell r="H21">
            <v>0.94</v>
          </cell>
          <cell r="J21">
            <v>2.7</v>
          </cell>
        </row>
        <row r="22">
          <cell r="D22">
            <v>0.35</v>
          </cell>
          <cell r="H22">
            <v>0.2</v>
          </cell>
          <cell r="J22">
            <v>0.2</v>
          </cell>
        </row>
        <row r="23">
          <cell r="D23">
            <v>2.7100000000000004</v>
          </cell>
          <cell r="F23">
            <v>0.94</v>
          </cell>
          <cell r="H23">
            <v>0.8</v>
          </cell>
          <cell r="J23">
            <v>3.9000000000000004</v>
          </cell>
        </row>
        <row r="24">
          <cell r="D24">
            <v>5.78</v>
          </cell>
          <cell r="F24">
            <v>13.330000000000002</v>
          </cell>
          <cell r="H24">
            <v>5.2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 "/>
      <sheetName val="실행원가"/>
      <sheetName val="실행내역"/>
      <sheetName val="기초,토목"/>
      <sheetName val="기초,토목 (전무변경)"/>
      <sheetName val="현장비용"/>
      <sheetName val="표지"/>
      <sheetName val="산출"/>
      <sheetName val="산출원가"/>
      <sheetName val="내역"/>
      <sheetName val="관급자재"/>
      <sheetName val="유창"/>
      <sheetName val="대광"/>
      <sheetName val="실행변동기준"/>
      <sheetName val="원가계산서"/>
      <sheetName val="요율"/>
      <sheetName val="공사비"/>
      <sheetName val="고분전시관"/>
      <sheetName val="피벗테이블데이터분석"/>
      <sheetName val="건설사업관리공제요율"/>
      <sheetName val="건설공사인월수"/>
      <sheetName val="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1.건  축  공  사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내역서"/>
      <sheetName val="내역1"/>
      <sheetName val="1-1"/>
      <sheetName val="1-2"/>
      <sheetName val="내역2"/>
      <sheetName val="종합계획"/>
      <sheetName val="측량수량산출"/>
      <sheetName val="표석수량"/>
      <sheetName val="설계기준"/>
      <sheetName val="환경"/>
      <sheetName val="환경표지"/>
      <sheetName val="환경단가1"/>
      <sheetName val="환경단가2"/>
      <sheetName val="임금"/>
      <sheetName val="수량산출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캔개발배경"/>
      <sheetName val="시장"/>
      <sheetName val="경쟁사가격"/>
      <sheetName val="캔판매목표"/>
      <sheetName val="일정표"/>
      <sheetName val="손익"/>
      <sheetName val="기안"/>
      <sheetName val="표지"/>
      <sheetName val="제목"/>
      <sheetName val="아침햇쌀"/>
      <sheetName val="캔판매가"/>
      <sheetName val="마케팅전략"/>
      <sheetName val="판촉전략"/>
      <sheetName val="원가계산서"/>
      <sheetName val="협조"/>
      <sheetName val="할당"/>
      <sheetName val="제품설명"/>
      <sheetName val="가짜1"/>
      <sheetName val="가짜2"/>
      <sheetName val="가짜4"/>
      <sheetName val="가짜3"/>
      <sheetName val="단가"/>
      <sheetName val="수량산출"/>
      <sheetName val="식재"/>
      <sheetName val="시설물"/>
      <sheetName val="식재출력용"/>
      <sheetName val="유지관리"/>
      <sheetName val="인제내역"/>
      <sheetName val="INDEX"/>
    </sheetNames>
    <sheetDataSet>
      <sheetData sheetId="0" refreshError="1">
        <row r="2">
          <cell r="C2" t="str">
            <v>쌀 음료 개발 계획 (안)</v>
          </cell>
        </row>
        <row r="4">
          <cell r="B4" t="str">
            <v>1. 개발배경</v>
          </cell>
        </row>
        <row r="5">
          <cell r="B5" t="str">
            <v xml:space="preserve">   1). 우리쌀로 만든 부드러운 건강음료로 소비자선호</v>
          </cell>
        </row>
        <row r="6">
          <cell r="B6" t="str">
            <v xml:space="preserve">   2). 식사대용및 갈증해소용으로 기존 건강음료 대체</v>
          </cell>
        </row>
        <row r="7">
          <cell r="B7" t="str">
            <v xml:space="preserve">   3). 직장인,가정주부,청소년층등 다양한 계층으로 확대</v>
          </cell>
        </row>
        <row r="9">
          <cell r="B9" t="str">
            <v>2. 사업개요</v>
          </cell>
        </row>
        <row r="10">
          <cell r="B10" t="str">
            <v>구      분</v>
          </cell>
          <cell r="D10" t="str">
            <v>내                          용</v>
          </cell>
          <cell r="N10" t="str">
            <v>비  고</v>
          </cell>
        </row>
        <row r="11">
          <cell r="B11" t="str">
            <v xml:space="preserve"> 1. 사 업 명</v>
          </cell>
          <cell r="D11" t="str">
            <v xml:space="preserve"> 쌀음료 (180㎖ 소병+180㎖ 캔) 개발 계획</v>
          </cell>
        </row>
        <row r="12">
          <cell r="B12" t="str">
            <v xml:space="preserve"> 2. 용기/용량</v>
          </cell>
          <cell r="D12" t="str">
            <v xml:space="preserve"> 180㎖ 소병 + White Cap</v>
          </cell>
          <cell r="I12" t="str">
            <v xml:space="preserve"> 180㎖ 캔 (3-Piece Can)</v>
          </cell>
        </row>
        <row r="13">
          <cell r="B13" t="str">
            <v xml:space="preserve"> 2. 사 업 장</v>
          </cell>
          <cell r="D13" t="str">
            <v xml:space="preserve"> 외주OEM (미전식품)</v>
          </cell>
          <cell r="I13" t="str">
            <v xml:space="preserve"> 양산공장</v>
          </cell>
        </row>
        <row r="14">
          <cell r="B14" t="str">
            <v xml:space="preserve"> 3. 투 자 비</v>
          </cell>
          <cell r="D14" t="str">
            <v xml:space="preserve"> 없음</v>
          </cell>
          <cell r="I14" t="str">
            <v xml:space="preserve"> 제조공정에따라 투자비발생 가능</v>
          </cell>
        </row>
        <row r="15">
          <cell r="B15" t="str">
            <v xml:space="preserve"> 4. 발매시기</v>
          </cell>
          <cell r="D15" t="str">
            <v xml:space="preserve"> '99.11.1(月)</v>
          </cell>
          <cell r="I15" t="str">
            <v xml:space="preserve"> '99.11月中旬</v>
          </cell>
        </row>
        <row r="16">
          <cell r="B16" t="str">
            <v xml:space="preserve"> 5. C/S(본)</v>
          </cell>
          <cell r="D16" t="str">
            <v xml:space="preserve"> 1C/S = 30本</v>
          </cell>
          <cell r="I16" t="str">
            <v xml:space="preserve"> 1C/S = 30本</v>
          </cell>
        </row>
        <row r="17">
          <cell r="B17" t="str">
            <v xml:space="preserve"> 6. 유통경로</v>
          </cell>
          <cell r="D17" t="str">
            <v xml:space="preserve"> 방  판</v>
          </cell>
          <cell r="I17" t="str">
            <v xml:space="preserve"> 직  판</v>
          </cell>
        </row>
        <row r="18">
          <cell r="B18" t="str">
            <v xml:space="preserve"> 7. 판매계획</v>
          </cell>
          <cell r="K18" t="str">
            <v>단위:阡C/S,백만원</v>
          </cell>
        </row>
        <row r="19">
          <cell r="B19" t="str">
            <v>(99~2000년)</v>
          </cell>
          <cell r="E19" t="str">
            <v>구       분</v>
          </cell>
          <cell r="G19" t="str">
            <v>1999년</v>
          </cell>
          <cell r="I19" t="str">
            <v>2000년</v>
          </cell>
          <cell r="K19" t="str">
            <v>합    계</v>
          </cell>
        </row>
        <row r="20">
          <cell r="G20" t="str">
            <v>수  량</v>
          </cell>
          <cell r="H20" t="str">
            <v>금  액</v>
          </cell>
          <cell r="I20" t="str">
            <v>수  량</v>
          </cell>
          <cell r="J20" t="str">
            <v>금  액</v>
          </cell>
          <cell r="K20" t="str">
            <v>수  량</v>
          </cell>
          <cell r="L20" t="str">
            <v>금  액</v>
          </cell>
        </row>
        <row r="21">
          <cell r="E21" t="str">
            <v>180㎖ 병</v>
          </cell>
          <cell r="G21">
            <v>170</v>
          </cell>
          <cell r="H21">
            <v>2318.181818181818</v>
          </cell>
          <cell r="I21">
            <v>1195</v>
          </cell>
          <cell r="J21">
            <v>16295.454545454544</v>
          </cell>
          <cell r="K21">
            <v>1365</v>
          </cell>
          <cell r="L21">
            <v>18613.63636363636</v>
          </cell>
        </row>
        <row r="22">
          <cell r="E22" t="str">
            <v>180㎖ 캔</v>
          </cell>
          <cell r="G22">
            <v>80</v>
          </cell>
          <cell r="H22">
            <v>799.99999999999989</v>
          </cell>
          <cell r="I22">
            <v>440</v>
          </cell>
          <cell r="J22">
            <v>4400</v>
          </cell>
          <cell r="K22">
            <v>520</v>
          </cell>
          <cell r="L22">
            <v>5200</v>
          </cell>
        </row>
        <row r="23">
          <cell r="E23" t="str">
            <v>합      계</v>
          </cell>
          <cell r="G23">
            <v>250</v>
          </cell>
          <cell r="H23">
            <v>3118.181818181818</v>
          </cell>
          <cell r="I23">
            <v>1635</v>
          </cell>
          <cell r="J23">
            <v>20695.454545454544</v>
          </cell>
          <cell r="K23">
            <v>1885</v>
          </cell>
          <cell r="L23">
            <v>23813.63636363636</v>
          </cell>
        </row>
        <row r="24">
          <cell r="E24" t="str">
            <v xml:space="preserve"> → 웅진 180㎖ 소병 月平均 販賣量 : 8만C/S以上</v>
          </cell>
        </row>
        <row r="25">
          <cell r="B25" t="str">
            <v xml:space="preserve"> 8. 판 매 가</v>
          </cell>
          <cell r="L25" t="str">
            <v>단위:원</v>
          </cell>
        </row>
        <row r="26">
          <cell r="F26" t="str">
            <v>가격</v>
          </cell>
          <cell r="G26" t="str">
            <v>판  매  가</v>
          </cell>
          <cell r="I26" t="str">
            <v>소비자가</v>
          </cell>
          <cell r="K26" t="str">
            <v>비    고</v>
          </cell>
        </row>
        <row r="27">
          <cell r="E27" t="str">
            <v>제품</v>
          </cell>
          <cell r="G27" t="str">
            <v>C/S</v>
          </cell>
          <cell r="H27" t="str">
            <v>本</v>
          </cell>
          <cell r="I27" t="str">
            <v>C/S</v>
          </cell>
          <cell r="J27" t="str">
            <v>本</v>
          </cell>
        </row>
        <row r="28">
          <cell r="E28" t="str">
            <v>180㎖ 소병</v>
          </cell>
          <cell r="G28">
            <v>15000</v>
          </cell>
          <cell r="H28">
            <v>500</v>
          </cell>
          <cell r="I28">
            <v>21000</v>
          </cell>
          <cell r="J28">
            <v>700</v>
          </cell>
        </row>
        <row r="29">
          <cell r="E29" t="str">
            <v>180㎖ 캔</v>
          </cell>
          <cell r="G29">
            <v>11000.1</v>
          </cell>
          <cell r="H29">
            <v>366.67</v>
          </cell>
          <cell r="I29">
            <v>18000</v>
          </cell>
          <cell r="J29">
            <v>600</v>
          </cell>
        </row>
        <row r="30">
          <cell r="E30" t="str">
            <v xml:space="preserve"> - 아침햇살과 동일價</v>
          </cell>
        </row>
        <row r="32">
          <cell r="B32" t="str">
            <v xml:space="preserve"> 9. 특기사항</v>
          </cell>
        </row>
        <row r="33">
          <cell r="E33" t="str">
            <v>1). 제품유형 : 혼합 음료</v>
          </cell>
        </row>
        <row r="34">
          <cell r="E34" t="str">
            <v>2). 광고계획: '99년 10億 , 2000년 20億 예정</v>
          </cell>
        </row>
        <row r="35">
          <cell r="E35" t="str">
            <v xml:space="preserve">      - 곡류음료 시장개척및 M/S확보를 위해 광고계획</v>
          </cell>
        </row>
        <row r="36">
          <cell r="E36" t="str">
            <v>3). 프로모션 : 10:1 물량 증정 ( 소병,캔 )</v>
          </cell>
        </row>
        <row r="37">
          <cell r="E37" t="str">
            <v>4). 생산계획 : 180㎖ 소병 - 시생산(10/7-木), 본생산(10/18-月)</v>
          </cell>
        </row>
        <row r="38">
          <cell r="E38" t="str">
            <v xml:space="preserve">                     공장출하(10/25-月), 1日 Capa (6,000C/S)</v>
          </cell>
        </row>
        <row r="39">
          <cell r="E39" t="str">
            <v>5). 180㎖ 캔 : 제조공정에따라 투자비 발생 가능</v>
          </cell>
        </row>
      </sheetData>
      <sheetData sheetId="1" refreshError="1">
        <row r="1">
          <cell r="A1" t="str">
            <v>3-2. 꼬마콜드 vs 아침햇살 (판매실적)</v>
          </cell>
        </row>
        <row r="14">
          <cell r="L14" t="str">
            <v>단위: 천C/S,백만원</v>
          </cell>
        </row>
        <row r="15">
          <cell r="A15" t="str">
            <v>제    품    명</v>
          </cell>
          <cell r="D15" t="str">
            <v>1월</v>
          </cell>
          <cell r="E15" t="str">
            <v>2월</v>
          </cell>
          <cell r="F15" t="str">
            <v>3월</v>
          </cell>
          <cell r="G15" t="str">
            <v>4월</v>
          </cell>
          <cell r="H15" t="str">
            <v>5월</v>
          </cell>
          <cell r="I15" t="str">
            <v>6월</v>
          </cell>
          <cell r="J15" t="str">
            <v>7월</v>
          </cell>
          <cell r="K15" t="str">
            <v>8월</v>
          </cell>
          <cell r="L15" t="str">
            <v>9월추정</v>
          </cell>
          <cell r="M15" t="str">
            <v>합  계</v>
          </cell>
        </row>
        <row r="16">
          <cell r="A16" t="str">
            <v>아침 햇살</v>
          </cell>
          <cell r="C16" t="str">
            <v>수 량</v>
          </cell>
          <cell r="D16">
            <v>29.2</v>
          </cell>
          <cell r="E16">
            <v>50.6</v>
          </cell>
          <cell r="F16">
            <v>52.1</v>
          </cell>
          <cell r="G16">
            <v>66.599999999999994</v>
          </cell>
          <cell r="H16">
            <v>93.3</v>
          </cell>
          <cell r="I16">
            <v>100</v>
          </cell>
          <cell r="J16">
            <v>116.7</v>
          </cell>
          <cell r="K16">
            <v>99.1</v>
          </cell>
          <cell r="L16">
            <v>150.6</v>
          </cell>
          <cell r="M16">
            <v>758.2</v>
          </cell>
        </row>
        <row r="17">
          <cell r="C17" t="str">
            <v>금 액</v>
          </cell>
          <cell r="D17">
            <v>318.5454545454545</v>
          </cell>
          <cell r="E17">
            <v>552</v>
          </cell>
          <cell r="F17">
            <v>568.36363636363637</v>
          </cell>
          <cell r="G17">
            <v>726.54545454545439</v>
          </cell>
          <cell r="H17">
            <v>1017.8181818181816</v>
          </cell>
          <cell r="I17">
            <v>1090.9090909090908</v>
          </cell>
          <cell r="J17">
            <v>1273.090909090909</v>
          </cell>
          <cell r="K17">
            <v>1081.090909090909</v>
          </cell>
          <cell r="L17">
            <v>1642.9090909090908</v>
          </cell>
          <cell r="M17">
            <v>8271.2727272727261</v>
          </cell>
        </row>
        <row r="18">
          <cell r="A18" t="str">
            <v>꼬마 콜드</v>
          </cell>
          <cell r="C18" t="str">
            <v>수 량</v>
          </cell>
          <cell r="F18">
            <v>57.4</v>
          </cell>
          <cell r="G18">
            <v>114</v>
          </cell>
          <cell r="H18">
            <v>136.6</v>
          </cell>
          <cell r="I18">
            <v>138.1</v>
          </cell>
          <cell r="J18">
            <v>117.1</v>
          </cell>
          <cell r="K18">
            <v>145.30000000000001</v>
          </cell>
          <cell r="L18">
            <v>120.6</v>
          </cell>
          <cell r="M18">
            <v>829.1</v>
          </cell>
        </row>
        <row r="19">
          <cell r="C19" t="str">
            <v>금 액</v>
          </cell>
          <cell r="F19">
            <v>845</v>
          </cell>
          <cell r="G19">
            <v>1636.6</v>
          </cell>
          <cell r="H19">
            <v>2277.9</v>
          </cell>
          <cell r="I19">
            <v>2294.3000000000002</v>
          </cell>
          <cell r="J19">
            <v>1966.4</v>
          </cell>
          <cell r="K19">
            <v>2456.3000000000002</v>
          </cell>
          <cell r="L19">
            <v>2039.23</v>
          </cell>
          <cell r="M19">
            <v>13515.73</v>
          </cell>
        </row>
        <row r="20">
          <cell r="A20" t="str">
            <v xml:space="preserve"> - 아침햇살 : 180㎖ 소병 , 꼬마 콜드 : 240㎖ 팩 (오,포)</v>
          </cell>
        </row>
      </sheetData>
      <sheetData sheetId="2" refreshError="1"/>
      <sheetData sheetId="3" refreshError="1">
        <row r="2">
          <cell r="B2" t="str">
            <v>5-2. 판매목표 (1999.10월 ~ 2000년)</v>
          </cell>
        </row>
        <row r="3">
          <cell r="S3" t="str">
            <v>단위 : 阡C/S,백만원</v>
          </cell>
        </row>
        <row r="4">
          <cell r="C4" t="str">
            <v>1999년</v>
          </cell>
          <cell r="I4" t="str">
            <v>2000년</v>
          </cell>
          <cell r="O4" t="str">
            <v>TOTAL</v>
          </cell>
        </row>
        <row r="5">
          <cell r="B5" t="str">
            <v>월  별</v>
          </cell>
          <cell r="C5" t="str">
            <v>180㎖ 병</v>
          </cell>
          <cell r="E5" t="str">
            <v>180㎖ 캔</v>
          </cell>
          <cell r="G5" t="str">
            <v>합    계</v>
          </cell>
          <cell r="I5" t="str">
            <v>180㎖ 병</v>
          </cell>
          <cell r="K5" t="str">
            <v>180㎖ 캔</v>
          </cell>
          <cell r="M5" t="str">
            <v>합    계</v>
          </cell>
          <cell r="O5" t="str">
            <v>180㎖ 병</v>
          </cell>
          <cell r="Q5" t="str">
            <v>180㎖ 캔</v>
          </cell>
          <cell r="S5" t="str">
            <v>합    계</v>
          </cell>
        </row>
        <row r="6">
          <cell r="C6" t="str">
            <v>수  량</v>
          </cell>
          <cell r="D6" t="str">
            <v>금  액</v>
          </cell>
          <cell r="E6" t="str">
            <v>수  량</v>
          </cell>
          <cell r="F6" t="str">
            <v>금  액</v>
          </cell>
          <cell r="G6" t="str">
            <v>수  량</v>
          </cell>
          <cell r="H6" t="str">
            <v>금  액</v>
          </cell>
          <cell r="I6" t="str">
            <v>수  량</v>
          </cell>
          <cell r="J6" t="str">
            <v>금  액</v>
          </cell>
          <cell r="K6" t="str">
            <v>수  량</v>
          </cell>
          <cell r="L6" t="str">
            <v>금  액</v>
          </cell>
          <cell r="M6" t="str">
            <v>수  량</v>
          </cell>
          <cell r="N6" t="str">
            <v>금  액</v>
          </cell>
          <cell r="O6" t="str">
            <v>수  량</v>
          </cell>
          <cell r="P6" t="str">
            <v>금  액</v>
          </cell>
          <cell r="Q6" t="str">
            <v>수  량</v>
          </cell>
          <cell r="R6" t="str">
            <v>금  액</v>
          </cell>
          <cell r="S6" t="str">
            <v>수  량</v>
          </cell>
          <cell r="T6" t="str">
            <v>금  액</v>
          </cell>
        </row>
        <row r="7">
          <cell r="B7" t="str">
            <v>1 월</v>
          </cell>
          <cell r="G7">
            <v>0</v>
          </cell>
          <cell r="H7">
            <v>0</v>
          </cell>
          <cell r="I7">
            <v>100</v>
          </cell>
          <cell r="J7">
            <v>1363.6363636363635</v>
          </cell>
          <cell r="K7">
            <v>30</v>
          </cell>
          <cell r="L7">
            <v>300</v>
          </cell>
          <cell r="M7">
            <v>130</v>
          </cell>
          <cell r="N7">
            <v>1663.6363636363635</v>
          </cell>
          <cell r="O7">
            <v>100</v>
          </cell>
          <cell r="P7">
            <v>1363.6363636363635</v>
          </cell>
          <cell r="Q7">
            <v>30</v>
          </cell>
          <cell r="R7">
            <v>300</v>
          </cell>
          <cell r="S7">
            <v>130</v>
          </cell>
          <cell r="T7">
            <v>1663.6363636363635</v>
          </cell>
        </row>
        <row r="8">
          <cell r="B8" t="str">
            <v>2 월</v>
          </cell>
          <cell r="G8">
            <v>0</v>
          </cell>
          <cell r="H8">
            <v>0</v>
          </cell>
          <cell r="I8">
            <v>140</v>
          </cell>
          <cell r="J8">
            <v>1909.090909090909</v>
          </cell>
          <cell r="K8">
            <v>50</v>
          </cell>
          <cell r="L8">
            <v>499.99999999999994</v>
          </cell>
          <cell r="M8">
            <v>190</v>
          </cell>
          <cell r="N8">
            <v>2409.090909090909</v>
          </cell>
          <cell r="O8">
            <v>140</v>
          </cell>
          <cell r="P8">
            <v>1909.090909090909</v>
          </cell>
          <cell r="Q8">
            <v>50</v>
          </cell>
          <cell r="R8">
            <v>499.99999999999994</v>
          </cell>
          <cell r="S8">
            <v>190</v>
          </cell>
          <cell r="T8">
            <v>2409.090909090909</v>
          </cell>
        </row>
        <row r="9">
          <cell r="B9" t="str">
            <v>3 월</v>
          </cell>
          <cell r="G9">
            <v>0</v>
          </cell>
          <cell r="H9">
            <v>0</v>
          </cell>
          <cell r="I9">
            <v>80</v>
          </cell>
          <cell r="J9">
            <v>1090.9090909090908</v>
          </cell>
          <cell r="K9">
            <v>30</v>
          </cell>
          <cell r="L9">
            <v>300</v>
          </cell>
          <cell r="M9">
            <v>110</v>
          </cell>
          <cell r="N9">
            <v>1390.9090909090908</v>
          </cell>
          <cell r="O9">
            <v>80</v>
          </cell>
          <cell r="P9">
            <v>1090.9090909090908</v>
          </cell>
          <cell r="Q9">
            <v>30</v>
          </cell>
          <cell r="R9">
            <v>300</v>
          </cell>
          <cell r="S9">
            <v>110</v>
          </cell>
          <cell r="T9">
            <v>1390.9090909090908</v>
          </cell>
        </row>
        <row r="10">
          <cell r="B10" t="str">
            <v>4 월</v>
          </cell>
          <cell r="G10">
            <v>0</v>
          </cell>
          <cell r="H10">
            <v>0</v>
          </cell>
          <cell r="I10">
            <v>80</v>
          </cell>
          <cell r="J10">
            <v>1090.9090909090908</v>
          </cell>
          <cell r="K10">
            <v>30</v>
          </cell>
          <cell r="L10">
            <v>300</v>
          </cell>
          <cell r="M10">
            <v>110</v>
          </cell>
          <cell r="N10">
            <v>1390.9090909090908</v>
          </cell>
          <cell r="O10">
            <v>80</v>
          </cell>
          <cell r="P10">
            <v>1090.9090909090908</v>
          </cell>
          <cell r="Q10">
            <v>30</v>
          </cell>
          <cell r="R10">
            <v>300</v>
          </cell>
          <cell r="S10">
            <v>110</v>
          </cell>
          <cell r="T10">
            <v>1390.9090909090908</v>
          </cell>
        </row>
        <row r="11">
          <cell r="B11" t="str">
            <v>5 월</v>
          </cell>
          <cell r="G11">
            <v>0</v>
          </cell>
          <cell r="H11">
            <v>0</v>
          </cell>
          <cell r="I11">
            <v>100</v>
          </cell>
          <cell r="J11">
            <v>1363.6363636363635</v>
          </cell>
          <cell r="K11">
            <v>50</v>
          </cell>
          <cell r="L11">
            <v>499.99999999999994</v>
          </cell>
          <cell r="M11">
            <v>150</v>
          </cell>
          <cell r="N11">
            <v>1863.6363636363635</v>
          </cell>
          <cell r="O11">
            <v>100</v>
          </cell>
          <cell r="P11">
            <v>1363.6363636363635</v>
          </cell>
          <cell r="Q11">
            <v>50</v>
          </cell>
          <cell r="R11">
            <v>499.99999999999994</v>
          </cell>
          <cell r="S11">
            <v>150</v>
          </cell>
          <cell r="T11">
            <v>1863.6363636363635</v>
          </cell>
        </row>
        <row r="12">
          <cell r="B12" t="str">
            <v>6 월</v>
          </cell>
          <cell r="G12">
            <v>0</v>
          </cell>
          <cell r="H12">
            <v>0</v>
          </cell>
          <cell r="I12">
            <v>90</v>
          </cell>
          <cell r="J12">
            <v>1227.2727272727273</v>
          </cell>
          <cell r="K12">
            <v>25</v>
          </cell>
          <cell r="L12">
            <v>249.99999999999997</v>
          </cell>
          <cell r="M12">
            <v>115</v>
          </cell>
          <cell r="N12">
            <v>1477.2727272727273</v>
          </cell>
          <cell r="O12">
            <v>90</v>
          </cell>
          <cell r="P12">
            <v>1227.2727272727273</v>
          </cell>
          <cell r="Q12">
            <v>25</v>
          </cell>
          <cell r="R12">
            <v>249.99999999999997</v>
          </cell>
          <cell r="S12">
            <v>115</v>
          </cell>
          <cell r="T12">
            <v>1477.2727272727273</v>
          </cell>
        </row>
        <row r="13">
          <cell r="B13" t="str">
            <v>7 월</v>
          </cell>
          <cell r="G13">
            <v>0</v>
          </cell>
          <cell r="H13">
            <v>0</v>
          </cell>
          <cell r="I13">
            <v>90</v>
          </cell>
          <cell r="J13">
            <v>1227.2727272727273</v>
          </cell>
          <cell r="K13">
            <v>25</v>
          </cell>
          <cell r="L13">
            <v>249.99999999999997</v>
          </cell>
          <cell r="M13">
            <v>115</v>
          </cell>
          <cell r="N13">
            <v>1477.2727272727273</v>
          </cell>
          <cell r="O13">
            <v>90</v>
          </cell>
          <cell r="P13">
            <v>1227.2727272727273</v>
          </cell>
          <cell r="Q13">
            <v>25</v>
          </cell>
          <cell r="R13">
            <v>249.99999999999997</v>
          </cell>
          <cell r="S13">
            <v>115</v>
          </cell>
          <cell r="T13">
            <v>1477.2727272727273</v>
          </cell>
        </row>
        <row r="14">
          <cell r="B14" t="str">
            <v>8 월</v>
          </cell>
          <cell r="G14">
            <v>0</v>
          </cell>
          <cell r="H14">
            <v>0</v>
          </cell>
          <cell r="I14">
            <v>100</v>
          </cell>
          <cell r="J14">
            <v>1363.6363636363635</v>
          </cell>
          <cell r="K14">
            <v>30</v>
          </cell>
          <cell r="L14">
            <v>300</v>
          </cell>
          <cell r="M14">
            <v>130</v>
          </cell>
          <cell r="N14">
            <v>1663.6363636363635</v>
          </cell>
          <cell r="O14">
            <v>100</v>
          </cell>
          <cell r="P14">
            <v>1363.6363636363635</v>
          </cell>
          <cell r="Q14">
            <v>30</v>
          </cell>
          <cell r="R14">
            <v>300</v>
          </cell>
          <cell r="S14">
            <v>130</v>
          </cell>
          <cell r="T14">
            <v>1663.6363636363635</v>
          </cell>
        </row>
        <row r="15">
          <cell r="B15" t="str">
            <v>9 월</v>
          </cell>
          <cell r="G15">
            <v>0</v>
          </cell>
          <cell r="H15">
            <v>0</v>
          </cell>
          <cell r="I15">
            <v>150</v>
          </cell>
          <cell r="J15">
            <v>2045.4545454545453</v>
          </cell>
          <cell r="K15">
            <v>50</v>
          </cell>
          <cell r="L15">
            <v>499.99999999999994</v>
          </cell>
          <cell r="M15">
            <v>200</v>
          </cell>
          <cell r="N15">
            <v>2545.454545454545</v>
          </cell>
          <cell r="O15">
            <v>150</v>
          </cell>
          <cell r="P15">
            <v>2045.4545454545453</v>
          </cell>
          <cell r="Q15">
            <v>50</v>
          </cell>
          <cell r="R15">
            <v>499.99999999999994</v>
          </cell>
          <cell r="S15">
            <v>200</v>
          </cell>
          <cell r="T15">
            <v>2545.454545454545</v>
          </cell>
        </row>
        <row r="16">
          <cell r="B16" t="str">
            <v>10 월</v>
          </cell>
          <cell r="G16">
            <v>0</v>
          </cell>
          <cell r="H16">
            <v>0</v>
          </cell>
          <cell r="I16">
            <v>80</v>
          </cell>
          <cell r="J16">
            <v>1090.9090909090908</v>
          </cell>
          <cell r="K16">
            <v>40</v>
          </cell>
          <cell r="L16">
            <v>399.99999999999994</v>
          </cell>
          <cell r="M16">
            <v>120</v>
          </cell>
          <cell r="N16">
            <v>1490.9090909090908</v>
          </cell>
          <cell r="O16">
            <v>80</v>
          </cell>
          <cell r="P16">
            <v>1090.9090909090908</v>
          </cell>
          <cell r="Q16">
            <v>40</v>
          </cell>
          <cell r="R16">
            <v>399.99999999999994</v>
          </cell>
          <cell r="S16">
            <v>120</v>
          </cell>
          <cell r="T16">
            <v>1490.9090909090908</v>
          </cell>
        </row>
        <row r="17">
          <cell r="B17" t="str">
            <v>11 월</v>
          </cell>
          <cell r="C17">
            <v>90</v>
          </cell>
          <cell r="D17">
            <v>1227.2727272727273</v>
          </cell>
          <cell r="E17">
            <v>40</v>
          </cell>
          <cell r="F17">
            <v>399.99999999999994</v>
          </cell>
          <cell r="G17">
            <v>130</v>
          </cell>
          <cell r="H17">
            <v>1627.2727272727273</v>
          </cell>
          <cell r="I17">
            <v>85</v>
          </cell>
          <cell r="J17">
            <v>1159.090909090909</v>
          </cell>
          <cell r="K17">
            <v>40</v>
          </cell>
          <cell r="L17">
            <v>399.99999999999994</v>
          </cell>
          <cell r="M17">
            <v>125</v>
          </cell>
          <cell r="N17">
            <v>1559.090909090909</v>
          </cell>
          <cell r="O17">
            <v>175</v>
          </cell>
          <cell r="P17">
            <v>2386.363636363636</v>
          </cell>
          <cell r="Q17">
            <v>80</v>
          </cell>
          <cell r="R17">
            <v>799.99999999999989</v>
          </cell>
          <cell r="S17">
            <v>255</v>
          </cell>
          <cell r="T17">
            <v>3186.363636363636</v>
          </cell>
        </row>
        <row r="18">
          <cell r="B18" t="str">
            <v>12 월</v>
          </cell>
          <cell r="C18">
            <v>80</v>
          </cell>
          <cell r="D18">
            <v>1090.9090909090908</v>
          </cell>
          <cell r="E18">
            <v>40</v>
          </cell>
          <cell r="F18">
            <v>399.99999999999994</v>
          </cell>
          <cell r="G18">
            <v>120</v>
          </cell>
          <cell r="H18">
            <v>1490.9090909090908</v>
          </cell>
          <cell r="I18">
            <v>100</v>
          </cell>
          <cell r="J18">
            <v>1363.6363636363635</v>
          </cell>
          <cell r="K18">
            <v>40</v>
          </cell>
          <cell r="L18">
            <v>399.99999999999994</v>
          </cell>
          <cell r="M18">
            <v>140</v>
          </cell>
          <cell r="N18">
            <v>1763.6363636363635</v>
          </cell>
          <cell r="O18">
            <v>180</v>
          </cell>
          <cell r="P18">
            <v>2454.545454545454</v>
          </cell>
          <cell r="Q18">
            <v>80</v>
          </cell>
          <cell r="R18">
            <v>799.99999999999989</v>
          </cell>
          <cell r="S18">
            <v>260</v>
          </cell>
          <cell r="T18">
            <v>3254.545454545454</v>
          </cell>
        </row>
        <row r="19">
          <cell r="B19" t="str">
            <v>합  계</v>
          </cell>
          <cell r="C19">
            <v>170</v>
          </cell>
          <cell r="D19">
            <v>2318.181818181818</v>
          </cell>
          <cell r="E19">
            <v>80</v>
          </cell>
          <cell r="F19">
            <v>799.99999999999989</v>
          </cell>
          <cell r="G19">
            <v>250</v>
          </cell>
          <cell r="H19">
            <v>3118.181818181818</v>
          </cell>
          <cell r="I19">
            <v>1195</v>
          </cell>
          <cell r="J19">
            <v>16295.454545454544</v>
          </cell>
          <cell r="K19">
            <v>440</v>
          </cell>
          <cell r="L19">
            <v>4400</v>
          </cell>
          <cell r="M19">
            <v>1635</v>
          </cell>
          <cell r="N19">
            <v>20695.454545454544</v>
          </cell>
          <cell r="O19">
            <v>1365</v>
          </cell>
          <cell r="P19">
            <v>18613.63636363636</v>
          </cell>
          <cell r="Q19">
            <v>520</v>
          </cell>
          <cell r="R19">
            <v>5200</v>
          </cell>
          <cell r="S19">
            <v>1885</v>
          </cell>
          <cell r="T19">
            <v>23813.63636363636</v>
          </cell>
        </row>
      </sheetData>
      <sheetData sheetId="4" refreshError="1">
        <row r="2">
          <cell r="A2" t="str">
            <v>개발 일정표 (180㎖ 소병 )</v>
          </cell>
        </row>
        <row r="4">
          <cell r="A4" t="str">
            <v>상품기획팀</v>
          </cell>
        </row>
        <row r="5">
          <cell r="A5" t="str">
            <v>구       분</v>
          </cell>
          <cell r="P5" t="str">
            <v>10月</v>
          </cell>
          <cell r="Z5" t="str">
            <v>11月</v>
          </cell>
        </row>
        <row r="6">
          <cell r="D6" t="str">
            <v>5일</v>
          </cell>
          <cell r="H6" t="str">
            <v>10일</v>
          </cell>
          <cell r="L6" t="str">
            <v>15일</v>
          </cell>
          <cell r="P6" t="str">
            <v>20일</v>
          </cell>
          <cell r="T6" t="str">
            <v>25일</v>
          </cell>
          <cell r="X6" t="str">
            <v>30일</v>
          </cell>
          <cell r="AB6" t="str">
            <v>5일</v>
          </cell>
          <cell r="AF6" t="str">
            <v>7일</v>
          </cell>
        </row>
        <row r="8">
          <cell r="G8" t="str">
            <v>10日(개발계획 수립/결재완료)</v>
          </cell>
        </row>
        <row r="9">
          <cell r="A9" t="str">
            <v>1.사업계획</v>
          </cell>
          <cell r="D9" t="str">
            <v>→</v>
          </cell>
          <cell r="E9" t="str">
            <v>→</v>
          </cell>
          <cell r="F9" t="str">
            <v>→</v>
          </cell>
          <cell r="G9" t="str">
            <v>→</v>
          </cell>
          <cell r="H9" t="str">
            <v>→</v>
          </cell>
          <cell r="I9" t="str">
            <v>→</v>
          </cell>
        </row>
        <row r="10">
          <cell r="F10" t="str">
            <v>9日(연구소 스팩통보)</v>
          </cell>
        </row>
        <row r="11">
          <cell r="A11" t="str">
            <v>2.스    팩</v>
          </cell>
          <cell r="D11" t="str">
            <v>→</v>
          </cell>
          <cell r="E11" t="str">
            <v>→</v>
          </cell>
          <cell r="F11" t="str">
            <v>→</v>
          </cell>
          <cell r="G11" t="str">
            <v>→</v>
          </cell>
          <cell r="H11" t="str">
            <v>→</v>
          </cell>
          <cell r="I11" t="str">
            <v>→</v>
          </cell>
        </row>
        <row r="12">
          <cell r="I12" t="str">
            <v>11日(품목신고완료)</v>
          </cell>
        </row>
        <row r="13">
          <cell r="A13" t="str">
            <v>3.품목신고</v>
          </cell>
          <cell r="F13" t="str">
            <v>→</v>
          </cell>
          <cell r="G13" t="str">
            <v>→</v>
          </cell>
          <cell r="H13" t="str">
            <v>→</v>
          </cell>
          <cell r="I13" t="str">
            <v>→</v>
          </cell>
          <cell r="J13" t="str">
            <v>→</v>
          </cell>
        </row>
        <row r="15">
          <cell r="A15" t="str">
            <v>4.원부자재</v>
          </cell>
        </row>
        <row r="16">
          <cell r="I16" t="str">
            <v>15日(디자인및 필름라벨의뢰)</v>
          </cell>
          <cell r="Q16" t="str">
            <v>18日(샘플제작및 입고)</v>
          </cell>
        </row>
        <row r="17">
          <cell r="A17" t="str">
            <v xml:space="preserve"> 1)소병</v>
          </cell>
          <cell r="I17" t="str">
            <v>→</v>
          </cell>
          <cell r="J17" t="str">
            <v>→</v>
          </cell>
          <cell r="N17" t="str">
            <v>→</v>
          </cell>
          <cell r="O17" t="str">
            <v>→</v>
          </cell>
          <cell r="P17" t="str">
            <v>→</v>
          </cell>
          <cell r="Q17" t="str">
            <v>→</v>
          </cell>
        </row>
        <row r="18">
          <cell r="I18" t="str">
            <v>15日(디자인및 필름라벨의뢰)</v>
          </cell>
          <cell r="Q18" t="str">
            <v>18日(샘플제작및 입고)</v>
          </cell>
        </row>
        <row r="19">
          <cell r="A19" t="str">
            <v xml:space="preserve"> 2)Box</v>
          </cell>
          <cell r="I19" t="str">
            <v>→</v>
          </cell>
          <cell r="J19" t="str">
            <v>→</v>
          </cell>
          <cell r="N19" t="str">
            <v>→</v>
          </cell>
          <cell r="O19" t="str">
            <v>→</v>
          </cell>
          <cell r="P19" t="str">
            <v>→</v>
          </cell>
          <cell r="Q19" t="str">
            <v>→</v>
          </cell>
        </row>
        <row r="20">
          <cell r="O20" t="str">
            <v>20日(딜러레타 제작)</v>
          </cell>
          <cell r="W20" t="str">
            <v>28日(지점입고완료)</v>
          </cell>
        </row>
        <row r="21">
          <cell r="A21" t="str">
            <v xml:space="preserve"> 3).판촉물</v>
          </cell>
          <cell r="M21" t="str">
            <v>→</v>
          </cell>
          <cell r="N21" t="str">
            <v>→</v>
          </cell>
          <cell r="O21" t="str">
            <v>→</v>
          </cell>
          <cell r="P21" t="str">
            <v>→</v>
          </cell>
          <cell r="T21" t="str">
            <v>→</v>
          </cell>
          <cell r="U21" t="str">
            <v>→</v>
          </cell>
          <cell r="V21" t="str">
            <v>→</v>
          </cell>
          <cell r="W21" t="str">
            <v>→</v>
          </cell>
        </row>
        <row r="23">
          <cell r="H23" t="str">
            <v>7日(시생산-180㎖ 병)</v>
          </cell>
          <cell r="O23" t="str">
            <v>18日(본생산)</v>
          </cell>
          <cell r="U23" t="str">
            <v>25日(출하예정)</v>
          </cell>
          <cell r="AA23" t="str">
            <v>1日(발매예정)</v>
          </cell>
        </row>
        <row r="24">
          <cell r="A24" t="str">
            <v>5.발    매</v>
          </cell>
          <cell r="G24" t="str">
            <v>→</v>
          </cell>
          <cell r="H24" t="str">
            <v>→</v>
          </cell>
          <cell r="I24" t="str">
            <v>→</v>
          </cell>
          <cell r="O24" t="str">
            <v>→</v>
          </cell>
          <cell r="P24" t="str">
            <v>→</v>
          </cell>
          <cell r="Q24" t="str">
            <v>→</v>
          </cell>
          <cell r="U24" t="str">
            <v>→</v>
          </cell>
          <cell r="V24" t="str">
            <v>→</v>
          </cell>
          <cell r="W24" t="str">
            <v>→</v>
          </cell>
          <cell r="Z24" t="str">
            <v>→</v>
          </cell>
          <cell r="AA24" t="str">
            <v>→</v>
          </cell>
        </row>
      </sheetData>
      <sheetData sheetId="5" refreshError="1">
        <row r="1">
          <cell r="A1" t="str">
            <v>7. 손익계산서 (99년~2000년)</v>
          </cell>
        </row>
        <row r="2">
          <cell r="A2" t="str">
            <v>(쌀음료)</v>
          </cell>
          <cell r="F2" t="str">
            <v xml:space="preserve"> (단위:백만원,%)</v>
          </cell>
        </row>
        <row r="3">
          <cell r="A3" t="str">
            <v>구      분</v>
          </cell>
          <cell r="B3" t="str">
            <v>180㎖ 소병</v>
          </cell>
          <cell r="D3" t="str">
            <v>180㎖ 캔</v>
          </cell>
          <cell r="F3" t="str">
            <v>T O T A L</v>
          </cell>
        </row>
        <row r="4">
          <cell r="B4" t="str">
            <v>금 액</v>
          </cell>
          <cell r="C4" t="str">
            <v>%</v>
          </cell>
          <cell r="D4" t="str">
            <v>금 액</v>
          </cell>
          <cell r="E4" t="str">
            <v>%</v>
          </cell>
          <cell r="F4" t="str">
            <v>금 액</v>
          </cell>
          <cell r="G4" t="str">
            <v>%</v>
          </cell>
        </row>
        <row r="5">
          <cell r="A5" t="str">
            <v>판 매 량</v>
          </cell>
          <cell r="B5">
            <v>1365</v>
          </cell>
          <cell r="C5" t="str">
            <v>阡C/S</v>
          </cell>
          <cell r="D5">
            <v>520</v>
          </cell>
          <cell r="E5" t="str">
            <v>阡C/S</v>
          </cell>
          <cell r="F5">
            <v>1885</v>
          </cell>
          <cell r="G5" t="str">
            <v>阡C/S</v>
          </cell>
        </row>
        <row r="6">
          <cell r="A6" t="str">
            <v xml:space="preserve"> 1. 총매출액</v>
          </cell>
          <cell r="B6">
            <v>18613.63636363636</v>
          </cell>
          <cell r="C6">
            <v>100</v>
          </cell>
          <cell r="D6">
            <v>5200</v>
          </cell>
          <cell r="E6">
            <v>100</v>
          </cell>
          <cell r="F6">
            <v>23813.63636363636</v>
          </cell>
          <cell r="G6">
            <v>100</v>
          </cell>
        </row>
        <row r="7">
          <cell r="A7" t="str">
            <v xml:space="preserve"> 2. D/C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 xml:space="preserve"> 3. 순매출액</v>
          </cell>
          <cell r="B8">
            <v>18613.63636363636</v>
          </cell>
          <cell r="C8">
            <v>100</v>
          </cell>
          <cell r="D8">
            <v>5200</v>
          </cell>
          <cell r="E8">
            <v>100</v>
          </cell>
          <cell r="F8">
            <v>23813.63636363636</v>
          </cell>
          <cell r="G8">
            <v>100</v>
          </cell>
        </row>
        <row r="9">
          <cell r="A9" t="str">
            <v xml:space="preserve"> 4. 매출원가</v>
          </cell>
          <cell r="B9">
            <v>10375.092000000001</v>
          </cell>
          <cell r="C9">
            <v>55.739200000000011</v>
          </cell>
          <cell r="D9">
            <v>2675.2440000000001</v>
          </cell>
          <cell r="E9">
            <v>51.446999999999996</v>
          </cell>
          <cell r="F9">
            <v>13050.336000000001</v>
          </cell>
          <cell r="G9">
            <v>54.801945409429301</v>
          </cell>
        </row>
        <row r="10">
          <cell r="A10" t="str">
            <v xml:space="preserve"> 5. 매출총이익</v>
          </cell>
          <cell r="B10">
            <v>8238.5443636363598</v>
          </cell>
          <cell r="C10">
            <v>44.260799999999989</v>
          </cell>
          <cell r="D10">
            <v>2524.7559999999999</v>
          </cell>
          <cell r="E10">
            <v>48.552999999999997</v>
          </cell>
          <cell r="F10">
            <v>10763.300363636359</v>
          </cell>
          <cell r="G10">
            <v>45.198054590570706</v>
          </cell>
        </row>
        <row r="11">
          <cell r="A11" t="str">
            <v xml:space="preserve"> 6. 판매관리비</v>
          </cell>
          <cell r="B11">
            <v>8128.427272727271</v>
          </cell>
          <cell r="C11">
            <v>43.669206349206348</v>
          </cell>
          <cell r="D11">
            <v>1854.34</v>
          </cell>
          <cell r="E11">
            <v>35.660384615384615</v>
          </cell>
          <cell r="F11">
            <v>9982.7672727272711</v>
          </cell>
          <cell r="G11">
            <v>41.92038175224279</v>
          </cell>
        </row>
        <row r="12">
          <cell r="A12" t="str">
            <v xml:space="preserve">  1) 광고ㆍ판촉비</v>
          </cell>
          <cell r="B12">
            <v>2358.1999999999998</v>
          </cell>
          <cell r="C12">
            <v>12.66920634920635</v>
          </cell>
          <cell r="D12">
            <v>665.1</v>
          </cell>
          <cell r="E12">
            <v>12.790384615384614</v>
          </cell>
          <cell r="F12">
            <v>3023.2999999999997</v>
          </cell>
          <cell r="G12">
            <v>12.695667112044283</v>
          </cell>
        </row>
        <row r="13">
          <cell r="A13" t="str">
            <v xml:space="preserve">  2) 수 수 료</v>
          </cell>
          <cell r="B13">
            <v>4467.2727272727261</v>
          </cell>
          <cell r="C13">
            <v>24</v>
          </cell>
          <cell r="F13">
            <v>4467.2727272727261</v>
          </cell>
          <cell r="G13">
            <v>18.759305210918111</v>
          </cell>
        </row>
        <row r="14">
          <cell r="A14" t="str">
            <v xml:space="preserve">  3) 물 류 비</v>
          </cell>
          <cell r="B14">
            <v>446.72727272727263</v>
          </cell>
          <cell r="C14">
            <v>2.4</v>
          </cell>
          <cell r="D14">
            <v>99.32</v>
          </cell>
          <cell r="E14">
            <v>1.91</v>
          </cell>
          <cell r="F14">
            <v>546.04727272727268</v>
          </cell>
          <cell r="G14">
            <v>2.2930024813895784</v>
          </cell>
        </row>
        <row r="15">
          <cell r="A15" t="str">
            <v xml:space="preserve">  4) 간접비용기타</v>
          </cell>
          <cell r="B15">
            <v>856.22727272727252</v>
          </cell>
          <cell r="C15">
            <v>4.5999999999999996</v>
          </cell>
          <cell r="D15">
            <v>405.6</v>
          </cell>
          <cell r="E15">
            <v>7.8</v>
          </cell>
          <cell r="F15">
            <v>1261.8272727272724</v>
          </cell>
          <cell r="G15">
            <v>5.2987593052109174</v>
          </cell>
        </row>
        <row r="16">
          <cell r="A16" t="str">
            <v xml:space="preserve">  5) 인 건 비</v>
          </cell>
          <cell r="D16">
            <v>447.2</v>
          </cell>
          <cell r="E16">
            <v>8.6</v>
          </cell>
          <cell r="F16">
            <v>447.2</v>
          </cell>
          <cell r="G16">
            <v>1.8779156327543429</v>
          </cell>
        </row>
        <row r="17">
          <cell r="A17" t="str">
            <v xml:space="preserve">  6) 감 가 비</v>
          </cell>
          <cell r="D17">
            <v>237.11999999999998</v>
          </cell>
          <cell r="E17">
            <v>4.5599999999999996</v>
          </cell>
          <cell r="F17">
            <v>237.11999999999998</v>
          </cell>
          <cell r="G17">
            <v>0.99573200992555833</v>
          </cell>
        </row>
        <row r="18">
          <cell r="A18" t="str">
            <v xml:space="preserve"> 7. 영업이익</v>
          </cell>
          <cell r="B18">
            <v>110.1170909090888</v>
          </cell>
          <cell r="C18">
            <v>0.59159365079363957</v>
          </cell>
          <cell r="D18">
            <v>670.41599999999994</v>
          </cell>
          <cell r="E18">
            <v>12.892615384615382</v>
          </cell>
          <cell r="F18">
            <v>780.53309090908874</v>
          </cell>
          <cell r="G18">
            <v>3.2776728383279163</v>
          </cell>
        </row>
        <row r="19">
          <cell r="A19" t="str">
            <v xml:space="preserve"> 8. 금융비용</v>
          </cell>
          <cell r="B19">
            <v>353.65909090909082</v>
          </cell>
          <cell r="C19">
            <v>1.9</v>
          </cell>
          <cell r="D19">
            <v>72.8</v>
          </cell>
          <cell r="E19">
            <v>1.4</v>
          </cell>
          <cell r="F19">
            <v>426.45909090909083</v>
          </cell>
          <cell r="G19">
            <v>1.7908188585607938</v>
          </cell>
        </row>
        <row r="20">
          <cell r="A20" t="str">
            <v xml:space="preserve"> 9. 경상이익</v>
          </cell>
          <cell r="B20">
            <v>-243.54200000000202</v>
          </cell>
          <cell r="C20">
            <v>-1.3084063492063602</v>
          </cell>
          <cell r="D20">
            <v>597.61599999999999</v>
          </cell>
          <cell r="E20">
            <v>11.492615384615384</v>
          </cell>
          <cell r="F20">
            <v>354.07399999999797</v>
          </cell>
          <cell r="G20">
            <v>1.4868539797671227</v>
          </cell>
        </row>
        <row r="21">
          <cell r="A21" t="str">
            <v xml:space="preserve"> 註) 1. 판매관리비 '99년 1~7月 손익실적 적용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안"/>
      <sheetName val="제목"/>
      <sheetName val="목차"/>
      <sheetName val="개요"/>
      <sheetName val="원가,목표"/>
      <sheetName val="판매"/>
      <sheetName val="마케팅"/>
      <sheetName val="판촉"/>
      <sheetName val="추정손익"/>
      <sheetName val="원가"/>
      <sheetName val="할당"/>
      <sheetName val="협조"/>
      <sheetName val="실적"/>
      <sheetName val="라인"/>
      <sheetName val="실적1"/>
      <sheetName val="스무디아실적"/>
      <sheetName val="Sheet1"/>
      <sheetName val="일정"/>
      <sheetName val="스무디아팩개발계획서"/>
      <sheetName val="캔개발배경"/>
      <sheetName val="캔판매목표"/>
      <sheetName val="시장"/>
      <sheetName val="손익"/>
      <sheetName val="일정표"/>
      <sheetName val="경쟁사가격"/>
      <sheetName val="APT"/>
    </sheetNames>
    <sheetDataSet>
      <sheetData sheetId="0" refreshError="1">
        <row r="1">
          <cell r="H1" t="str">
            <v>기  안  용  지</v>
          </cell>
        </row>
        <row r="2">
          <cell r="A2" t="str">
            <v>분류기호</v>
          </cell>
          <cell r="H2" t="str">
            <v>"經營의 質 向上의 해"</v>
          </cell>
          <cell r="Q2" t="str">
            <v xml:space="preserve"> 전결규정</v>
          </cell>
          <cell r="T2" t="str">
            <v>조  항</v>
          </cell>
        </row>
        <row r="3">
          <cell r="A3" t="str">
            <v>문서번호</v>
          </cell>
          <cell r="D3" t="str">
            <v>상기제99-296호</v>
          </cell>
          <cell r="H3" t="str">
            <v>(전화번호) 536-0222(246)</v>
          </cell>
          <cell r="T3" t="str">
            <v>전결사항</v>
          </cell>
        </row>
        <row r="4">
          <cell r="A4" t="str">
            <v>처리기한</v>
          </cell>
          <cell r="D4" t="str">
            <v xml:space="preserve">  1999. 8月</v>
          </cell>
          <cell r="K4" t="str">
            <v>이   사</v>
          </cell>
          <cell r="N4" t="str">
            <v>상   무</v>
          </cell>
          <cell r="Q4" t="str">
            <v>전   무</v>
          </cell>
          <cell r="T4" t="str">
            <v>사   장</v>
          </cell>
        </row>
        <row r="5">
          <cell r="A5" t="str">
            <v xml:space="preserve"> 시행일자 </v>
          </cell>
          <cell r="D5" t="str">
            <v xml:space="preserve">  1999. 8月</v>
          </cell>
        </row>
        <row r="6">
          <cell r="A6" t="str">
            <v>보존년한</v>
          </cell>
        </row>
        <row r="7">
          <cell r="A7" t="str">
            <v>결</v>
          </cell>
          <cell r="B7" t="str">
            <v>과 장</v>
          </cell>
          <cell r="D7" t="str">
            <v>김 태 환</v>
          </cell>
          <cell r="K7" t="str">
            <v>영업전략팀</v>
          </cell>
          <cell r="N7" t="str">
            <v>판촉지원팀</v>
          </cell>
          <cell r="Q7" t="str">
            <v>광 고 팀</v>
          </cell>
          <cell r="T7" t="str">
            <v>상임감사</v>
          </cell>
        </row>
        <row r="8">
          <cell r="J8" t="str">
            <v>협</v>
          </cell>
        </row>
        <row r="9">
          <cell r="A9" t="str">
            <v>재</v>
          </cell>
          <cell r="B9" t="str">
            <v>대 리</v>
          </cell>
          <cell r="D9" t="str">
            <v>노 연 석</v>
          </cell>
          <cell r="J9" t="str">
            <v>조</v>
          </cell>
        </row>
        <row r="10">
          <cell r="A10" t="str">
            <v xml:space="preserve">기안책임자 </v>
          </cell>
          <cell r="D10" t="str">
            <v>송 인 욱</v>
          </cell>
        </row>
        <row r="11">
          <cell r="A11" t="str">
            <v>경  유</v>
          </cell>
          <cell r="G11" t="str">
            <v>발</v>
          </cell>
          <cell r="O11" t="str">
            <v>통</v>
          </cell>
        </row>
        <row r="12">
          <cell r="A12" t="str">
            <v>수  신</v>
          </cell>
          <cell r="C12" t="str">
            <v>품    의</v>
          </cell>
          <cell r="H12" t="str">
            <v>상 품 기 획 팀</v>
          </cell>
        </row>
        <row r="13">
          <cell r="A13" t="str">
            <v>참  조</v>
          </cell>
          <cell r="G13" t="str">
            <v>신</v>
          </cell>
          <cell r="O13" t="str">
            <v>제</v>
          </cell>
        </row>
        <row r="14">
          <cell r="A14" t="str">
            <v>제  목</v>
          </cell>
          <cell r="C14" t="str">
            <v xml:space="preserve"> 스무디아 딸기,복숭아 190㎖ Slim Pack" 개발,발매계획서</v>
          </cell>
        </row>
        <row r="15">
          <cell r="C15" t="str">
            <v>99.6月 旣발매한 스무디아 製品의 용기계열확대를 통하여 음용타켓,음용상황을</v>
          </cell>
          <cell r="W15" t="str">
            <v>정</v>
          </cell>
        </row>
        <row r="16">
          <cell r="A16" t="str">
            <v>확산하고, 신제품의 조기 시장 정착을 유도하여 "190㎖ Slim Pack" 개발,발매코자 하오니</v>
          </cell>
          <cell r="W16" t="str">
            <v>서</v>
          </cell>
        </row>
        <row r="17">
          <cell r="A17" t="str">
            <v>재가하여 주시기 바랍니다.</v>
          </cell>
        </row>
        <row r="19">
          <cell r="A19" t="str">
            <v>별  첨 : "스무디아 딸기,복숭아 190㎖ Slim Pack" 개발,발매계획서 1부 "끝"</v>
          </cell>
        </row>
        <row r="21">
          <cell r="W21" t="str">
            <v>직</v>
          </cell>
        </row>
        <row r="22">
          <cell r="W22" t="str">
            <v>인</v>
          </cell>
        </row>
        <row r="27">
          <cell r="W27" t="str">
            <v>발</v>
          </cell>
        </row>
        <row r="28">
          <cell r="W28" t="str">
            <v>송</v>
          </cell>
        </row>
        <row r="33">
          <cell r="B33" t="str">
            <v xml:space="preserve">롯  데  칠  성  음  료  주  식  회  사 </v>
          </cell>
          <cell r="P33" t="str">
            <v>본 사 : 536-0222 (양식1)</v>
          </cell>
        </row>
        <row r="34">
          <cell r="P34" t="str">
            <v>공 장 : 3473-0171</v>
          </cell>
        </row>
      </sheetData>
      <sheetData sheetId="1" refreshError="1">
        <row r="5">
          <cell r="B5" t="str">
            <v>스무디아 190㎖ 슬림팩 개발,발매계획서</v>
          </cell>
        </row>
        <row r="10">
          <cell r="D10" t="str">
            <v>99年.8月</v>
          </cell>
        </row>
        <row r="15">
          <cell r="C15" t="str">
            <v>상 품 기 획 팀</v>
          </cell>
        </row>
      </sheetData>
      <sheetData sheetId="2" refreshError="1">
        <row r="2">
          <cell r="B2" t="str">
            <v>목           차</v>
          </cell>
        </row>
        <row r="4">
          <cell r="B4" t="str">
            <v>1.개발목적및 배경</v>
          </cell>
        </row>
        <row r="6">
          <cell r="B6" t="str">
            <v>2.사업개요</v>
          </cell>
        </row>
        <row r="8">
          <cell r="B8" t="str">
            <v>3.저과즙및 스무디아 실적</v>
          </cell>
        </row>
        <row r="10">
          <cell r="B10" t="str">
            <v>4.원가및 출고가 산정</v>
          </cell>
        </row>
        <row r="12">
          <cell r="B12" t="str">
            <v>5.판매계획</v>
          </cell>
        </row>
        <row r="14">
          <cell r="B14" t="str">
            <v>6.마케팅전략</v>
          </cell>
        </row>
        <row r="16">
          <cell r="B16" t="str">
            <v>7.추정손익계산서</v>
          </cell>
        </row>
        <row r="18">
          <cell r="B18" t="str">
            <v>8.원가계산서(딸기,복숭아)</v>
          </cell>
        </row>
        <row r="20">
          <cell r="B20" t="str">
            <v>9.광고및 시공품</v>
          </cell>
        </row>
        <row r="22">
          <cell r="B22" t="str">
            <v>10.개발 일정표</v>
          </cell>
        </row>
      </sheetData>
      <sheetData sheetId="3" refreshError="1">
        <row r="1">
          <cell r="A1" t="str">
            <v xml:space="preserve"> 1. 개발 목적 및 배경</v>
          </cell>
        </row>
        <row r="3">
          <cell r="A3" t="str">
            <v xml:space="preserve">  1). 부드러운 이미지의 제품의 용기계열을 통한 조기 시장 정착.</v>
          </cell>
        </row>
        <row r="4">
          <cell r="A4" t="str">
            <v xml:space="preserve">  2). 젊은층이 선호하는 부드럽고,차별화된 "맛"으로 시장 개척.</v>
          </cell>
        </row>
        <row r="5">
          <cell r="A5" t="str">
            <v xml:space="preserve">  3). 신용기(190㎖ new  Slim Pack)을 통한 소비 시장 확장.</v>
          </cell>
        </row>
        <row r="7">
          <cell r="A7" t="str">
            <v xml:space="preserve"> 2. 사업개요</v>
          </cell>
        </row>
        <row r="9">
          <cell r="A9" t="str">
            <v xml:space="preserve"> 1).도입개요</v>
          </cell>
        </row>
        <row r="10">
          <cell r="A10" t="str">
            <v>구    분</v>
          </cell>
          <cell r="C10" t="str">
            <v>내                용</v>
          </cell>
          <cell r="M10" t="str">
            <v>비   고</v>
          </cell>
        </row>
        <row r="11">
          <cell r="A11" t="str">
            <v>1. 사 업 명</v>
          </cell>
          <cell r="C11" t="str">
            <v xml:space="preserve">  스 무 디 아 (190㎖ Slim Pack) 개발</v>
          </cell>
        </row>
        <row r="12">
          <cell r="A12" t="str">
            <v>2. 사 업 장</v>
          </cell>
          <cell r="C12" t="str">
            <v xml:space="preserve">  양 산 공 장</v>
          </cell>
        </row>
        <row r="13">
          <cell r="A13" t="str">
            <v>3. 용량/용기</v>
          </cell>
          <cell r="C13" t="str">
            <v xml:space="preserve">  190㎖ Slim Pack</v>
          </cell>
        </row>
        <row r="14">
          <cell r="A14" t="str">
            <v>4. 투 자 비</v>
          </cell>
          <cell r="C14" t="str">
            <v xml:space="preserve">  투자비 없음 (생산설비,포장기 교체비용 - 한국 테트라에서 부담)</v>
          </cell>
        </row>
        <row r="15">
          <cell r="A15" t="str">
            <v>5. 발매시기</v>
          </cell>
          <cell r="C15" t="str">
            <v xml:space="preserve">  9月 중순</v>
          </cell>
        </row>
        <row r="16">
          <cell r="A16" t="str">
            <v>6. 판매계획</v>
          </cell>
          <cell r="I16" t="str">
            <v>단위:천C/S,백만원</v>
          </cell>
        </row>
        <row r="17">
          <cell r="D17" t="str">
            <v>구   분</v>
          </cell>
          <cell r="E17" t="str">
            <v>1999年</v>
          </cell>
          <cell r="G17" t="str">
            <v>2000年</v>
          </cell>
          <cell r="I17" t="str">
            <v>計</v>
          </cell>
        </row>
        <row r="18">
          <cell r="E18" t="str">
            <v>수  량</v>
          </cell>
          <cell r="F18" t="str">
            <v>금  액</v>
          </cell>
          <cell r="G18" t="str">
            <v>수  량</v>
          </cell>
          <cell r="H18" t="str">
            <v>금  액</v>
          </cell>
          <cell r="I18" t="str">
            <v>수  량</v>
          </cell>
          <cell r="J18" t="str">
            <v>금  액</v>
          </cell>
        </row>
        <row r="19">
          <cell r="D19" t="str">
            <v>딸   기</v>
          </cell>
          <cell r="E19">
            <v>70</v>
          </cell>
          <cell r="F19">
            <v>407.27272727272725</v>
          </cell>
          <cell r="G19">
            <v>520</v>
          </cell>
          <cell r="H19">
            <v>3025.4545454545455</v>
          </cell>
          <cell r="I19">
            <v>590</v>
          </cell>
          <cell r="J19">
            <v>3432.727272727273</v>
          </cell>
        </row>
        <row r="20">
          <cell r="D20" t="str">
            <v>복숭아</v>
          </cell>
          <cell r="E20">
            <v>70</v>
          </cell>
          <cell r="F20">
            <v>407.27272727272725</v>
          </cell>
          <cell r="G20">
            <v>520</v>
          </cell>
          <cell r="H20">
            <v>3025.4545454545455</v>
          </cell>
          <cell r="I20">
            <v>590</v>
          </cell>
          <cell r="J20">
            <v>3432.727272727273</v>
          </cell>
        </row>
        <row r="21">
          <cell r="D21" t="str">
            <v>計</v>
          </cell>
          <cell r="E21">
            <v>140</v>
          </cell>
          <cell r="F21">
            <v>814.5454545454545</v>
          </cell>
          <cell r="G21">
            <v>1040</v>
          </cell>
          <cell r="H21">
            <v>6050.909090909091</v>
          </cell>
          <cell r="I21">
            <v>1180</v>
          </cell>
          <cell r="J21">
            <v>6865.454545454546</v>
          </cell>
        </row>
        <row r="23">
          <cell r="A23" t="str">
            <v>7. 출고가</v>
          </cell>
        </row>
        <row r="24">
          <cell r="D24" t="str">
            <v>구     분</v>
          </cell>
          <cell r="F24" t="str">
            <v>本</v>
          </cell>
          <cell r="H24" t="str">
            <v xml:space="preserve">C/S </v>
          </cell>
          <cell r="J24" t="str">
            <v>비   고</v>
          </cell>
          <cell r="M24" t="str">
            <v xml:space="preserve"> - 비특소세</v>
          </cell>
        </row>
        <row r="25">
          <cell r="D25" t="str">
            <v>딸   기</v>
          </cell>
          <cell r="E25" t="str">
            <v>稅  前</v>
          </cell>
          <cell r="F25">
            <v>363.63636363636363</v>
          </cell>
          <cell r="H25">
            <v>5818.181818181818</v>
          </cell>
          <cell r="J25" t="str">
            <v xml:space="preserve"> 1C/S = 16(本)</v>
          </cell>
        </row>
        <row r="26">
          <cell r="D26" t="str">
            <v>복숭아</v>
          </cell>
          <cell r="E26" t="str">
            <v>稅  後</v>
          </cell>
          <cell r="F26">
            <v>400</v>
          </cell>
          <cell r="H26">
            <v>6400</v>
          </cell>
        </row>
        <row r="28">
          <cell r="A28" t="str">
            <v>8. 특기사항</v>
          </cell>
          <cell r="C28" t="str">
            <v>1.원재료구성</v>
          </cell>
        </row>
        <row r="29">
          <cell r="D29" t="str">
            <v>스무디아 딸기 : 딸기 10% + 乳 성분</v>
          </cell>
        </row>
        <row r="30">
          <cell r="D30" t="str">
            <v>스무디아 복숭아 : 복숭아 10% + 乳 성분</v>
          </cell>
        </row>
        <row r="31">
          <cell r="C31" t="str">
            <v>2.유통경로</v>
          </cell>
        </row>
        <row r="32">
          <cell r="D32" t="str">
            <v>직 판 (직판대리점포함)</v>
          </cell>
        </row>
        <row r="33">
          <cell r="C33" t="str">
            <v>3.마케팅 비용</v>
          </cell>
        </row>
        <row r="34">
          <cell r="D34" t="str">
            <v>Slim Pack 프로모션 행사時 테트라팩에서 마케팅비용 50% 부담</v>
          </cell>
        </row>
        <row r="35">
          <cell r="C35" t="str">
            <v>4.생산설비 (양산공장 Pack Line)</v>
          </cell>
        </row>
        <row r="36">
          <cell r="D36" t="str">
            <v xml:space="preserve">① 생산설비 - 現 250㎖ Pack 라인 4臺中 1臺는 한국 테트라가 보유중인 </v>
          </cell>
        </row>
        <row r="37">
          <cell r="D37" t="str">
            <v xml:space="preserve">    설비로 교체하고, 1臺는 당사 라인을 Rebuilding해서 사용</v>
          </cell>
        </row>
        <row r="38">
          <cell r="D38" t="str">
            <v xml:space="preserve">② 포장기 - 現 250㎖ Pack 설비 Rebuilding </v>
          </cell>
        </row>
        <row r="39">
          <cell r="D39" t="str">
            <v xml:space="preserve">     (Gift Box + 이중포장) - Delivery 2개월</v>
          </cell>
        </row>
        <row r="40">
          <cell r="C40" t="str">
            <v>5.現 250㎖ 팩제품(10% 드링크)은 폐지계획이며, 추후 필요시 200㎖로</v>
          </cell>
        </row>
        <row r="41">
          <cell r="C41" t="str">
            <v xml:space="preserve">      전환 생산계획임.</v>
          </cell>
        </row>
      </sheetData>
      <sheetData sheetId="4" refreshError="1">
        <row r="1">
          <cell r="A1" t="str">
            <v xml:space="preserve"> 4.스무디아 원가및 출고가 산정 </v>
          </cell>
        </row>
        <row r="3">
          <cell r="A3" t="str">
            <v>구      분</v>
          </cell>
          <cell r="C3" t="str">
            <v>스무디아 딸기(190㎖ Pack)</v>
          </cell>
          <cell r="E3" t="str">
            <v>스무디아 복숭아(190㎖ Pack)</v>
          </cell>
          <cell r="G3" t="str">
            <v>스무디아 딸기(180㎖ 병)</v>
          </cell>
        </row>
        <row r="4">
          <cell r="C4" t="str">
            <v>금 액</v>
          </cell>
          <cell r="D4" t="str">
            <v>원가율</v>
          </cell>
          <cell r="E4" t="str">
            <v>금 액</v>
          </cell>
          <cell r="F4" t="str">
            <v>원가율</v>
          </cell>
          <cell r="G4" t="str">
            <v>금 액</v>
          </cell>
          <cell r="H4" t="str">
            <v>원가율</v>
          </cell>
        </row>
        <row r="5">
          <cell r="A5" t="str">
            <v xml:space="preserve"> 1. 재료비 계</v>
          </cell>
          <cell r="C5">
            <v>158.88999999999999</v>
          </cell>
          <cell r="D5">
            <v>43.694749999999999</v>
          </cell>
          <cell r="E5">
            <v>125.31</v>
          </cell>
          <cell r="F5">
            <v>34.460250000000002</v>
          </cell>
          <cell r="G5">
            <v>194.75</v>
          </cell>
          <cell r="H5">
            <v>42.845000000000006</v>
          </cell>
        </row>
        <row r="6">
          <cell r="A6" t="str">
            <v xml:space="preserve">    ⑴ 원재료비</v>
          </cell>
          <cell r="C6">
            <v>85.38</v>
          </cell>
          <cell r="D6">
            <v>23.479500000000002</v>
          </cell>
          <cell r="E6">
            <v>51.8</v>
          </cell>
          <cell r="F6">
            <v>14.244999999999999</v>
          </cell>
          <cell r="G6">
            <v>80.819999999999993</v>
          </cell>
          <cell r="H6">
            <v>17.7804</v>
          </cell>
        </row>
        <row r="7">
          <cell r="A7" t="str">
            <v xml:space="preserve">    ⑵ 포 장 비</v>
          </cell>
          <cell r="C7">
            <v>73.510000000000005</v>
          </cell>
          <cell r="D7">
            <v>20.215250000000001</v>
          </cell>
          <cell r="E7">
            <v>73.510000000000005</v>
          </cell>
          <cell r="F7">
            <v>20.215250000000001</v>
          </cell>
          <cell r="G7">
            <v>113.93</v>
          </cell>
          <cell r="H7">
            <v>25.064600000000002</v>
          </cell>
        </row>
        <row r="8">
          <cell r="A8" t="str">
            <v xml:space="preserve"> 2. 노무비</v>
          </cell>
          <cell r="C8">
            <v>7.82</v>
          </cell>
          <cell r="D8">
            <v>2.1505000000000001</v>
          </cell>
          <cell r="E8">
            <v>7.82</v>
          </cell>
          <cell r="F8">
            <v>2.1505000000000001</v>
          </cell>
          <cell r="G8">
            <v>3.8</v>
          </cell>
          <cell r="H8">
            <v>0.83600000000000008</v>
          </cell>
        </row>
        <row r="9">
          <cell r="A9" t="str">
            <v xml:space="preserve"> 3. 경   비</v>
          </cell>
          <cell r="C9">
            <v>16.143000000000001</v>
          </cell>
          <cell r="D9">
            <v>4.4393250000000002</v>
          </cell>
          <cell r="E9">
            <v>16.143000000000001</v>
          </cell>
          <cell r="F9">
            <v>4.4393250000000002</v>
          </cell>
          <cell r="G9">
            <v>8.1999999999999993</v>
          </cell>
          <cell r="H9">
            <v>1.804</v>
          </cell>
        </row>
        <row r="10">
          <cell r="A10" t="str">
            <v xml:space="preserve"> 4. 제조원가 계</v>
          </cell>
          <cell r="C10">
            <v>182.85299999999998</v>
          </cell>
          <cell r="D10">
            <v>50.284574999999997</v>
          </cell>
          <cell r="E10">
            <v>149.273</v>
          </cell>
          <cell r="F10">
            <v>41.050075</v>
          </cell>
          <cell r="G10">
            <v>206.75</v>
          </cell>
          <cell r="H10">
            <v>45.485000000000007</v>
          </cell>
        </row>
        <row r="11">
          <cell r="A11" t="str">
            <v xml:space="preserve"> 5. 출고가</v>
          </cell>
          <cell r="B11" t="str">
            <v>稅  前</v>
          </cell>
          <cell r="C11">
            <v>363.63636363636363</v>
          </cell>
          <cell r="D11">
            <v>100</v>
          </cell>
          <cell r="E11">
            <v>363.63636363636363</v>
          </cell>
          <cell r="F11">
            <v>100</v>
          </cell>
          <cell r="G11">
            <v>454.5454545454545</v>
          </cell>
          <cell r="H11">
            <v>100</v>
          </cell>
        </row>
        <row r="12">
          <cell r="B12" t="str">
            <v>稅  後</v>
          </cell>
          <cell r="C12">
            <v>400</v>
          </cell>
          <cell r="E12">
            <v>400</v>
          </cell>
          <cell r="G12">
            <v>500</v>
          </cell>
        </row>
        <row r="13">
          <cell r="A13" t="str">
            <v xml:space="preserve"> 6.소비자가</v>
          </cell>
          <cell r="C13">
            <v>600</v>
          </cell>
          <cell r="E13">
            <v>600</v>
          </cell>
          <cell r="G13">
            <v>700</v>
          </cell>
        </row>
        <row r="14">
          <cell r="A14" t="str">
            <v xml:space="preserve"> 註) 노무비 및 경비는 '99년 1~5월실적대비 산출.</v>
          </cell>
        </row>
      </sheetData>
      <sheetData sheetId="5" refreshError="1">
        <row r="1">
          <cell r="A1" t="str">
            <v>5.판매계획(1999年~2000年)</v>
          </cell>
        </row>
        <row r="2">
          <cell r="A2" t="str">
            <v>5.1 년간 판매 계획</v>
          </cell>
          <cell r="F2" t="str">
            <v>단위: 阡C/S,百萬원</v>
          </cell>
        </row>
        <row r="3">
          <cell r="A3" t="str">
            <v>구    분</v>
          </cell>
          <cell r="B3" t="str">
            <v>99年 10月~12月</v>
          </cell>
          <cell r="D3" t="str">
            <v>2000年</v>
          </cell>
          <cell r="F3" t="str">
            <v>합     계</v>
          </cell>
        </row>
        <row r="4">
          <cell r="B4" t="str">
            <v>數    量</v>
          </cell>
          <cell r="C4" t="str">
            <v>金    額</v>
          </cell>
          <cell r="D4" t="str">
            <v>數    量</v>
          </cell>
          <cell r="E4" t="str">
            <v>金    額</v>
          </cell>
          <cell r="F4" t="str">
            <v>數    量</v>
          </cell>
          <cell r="G4" t="str">
            <v>金    額</v>
          </cell>
        </row>
        <row r="5">
          <cell r="A5" t="str">
            <v>딸     기</v>
          </cell>
          <cell r="B5">
            <v>70</v>
          </cell>
          <cell r="C5">
            <v>407.27272727272731</v>
          </cell>
          <cell r="D5">
            <v>520</v>
          </cell>
          <cell r="E5">
            <v>3025.4545454545455</v>
          </cell>
          <cell r="F5">
            <v>590</v>
          </cell>
          <cell r="G5">
            <v>3432.727272727273</v>
          </cell>
        </row>
        <row r="6">
          <cell r="A6" t="str">
            <v>복 숭 아</v>
          </cell>
          <cell r="B6">
            <v>70</v>
          </cell>
          <cell r="C6">
            <v>407.27272727272731</v>
          </cell>
          <cell r="D6">
            <v>520</v>
          </cell>
          <cell r="E6">
            <v>3025.4545454545455</v>
          </cell>
          <cell r="F6">
            <v>590</v>
          </cell>
          <cell r="G6">
            <v>3432.727272727273</v>
          </cell>
        </row>
        <row r="7">
          <cell r="A7" t="str">
            <v>합    계</v>
          </cell>
          <cell r="B7">
            <v>140</v>
          </cell>
          <cell r="C7">
            <v>814.54545454545462</v>
          </cell>
          <cell r="D7">
            <v>1040</v>
          </cell>
          <cell r="E7">
            <v>6050.909090909091</v>
          </cell>
          <cell r="F7">
            <v>1180</v>
          </cell>
          <cell r="G7">
            <v>6865.454545454546</v>
          </cell>
        </row>
        <row r="9">
          <cell r="A9" t="str">
            <v>5.2 월별 판매 계획</v>
          </cell>
          <cell r="F9" t="str">
            <v>단위: 阡C/S,百萬원</v>
          </cell>
        </row>
        <row r="10">
          <cell r="A10" t="str">
            <v>월   별</v>
          </cell>
          <cell r="B10" t="str">
            <v>99年 10月~12月</v>
          </cell>
          <cell r="D10" t="str">
            <v>2000年</v>
          </cell>
          <cell r="F10" t="str">
            <v>합    계</v>
          </cell>
        </row>
        <row r="11">
          <cell r="B11" t="str">
            <v>딸  기</v>
          </cell>
          <cell r="C11" t="str">
            <v>복숭아</v>
          </cell>
          <cell r="D11" t="str">
            <v>딸  기</v>
          </cell>
          <cell r="E11" t="str">
            <v>복숭아</v>
          </cell>
          <cell r="F11" t="str">
            <v>수량계</v>
          </cell>
          <cell r="G11" t="str">
            <v>금  액</v>
          </cell>
        </row>
        <row r="12">
          <cell r="A12" t="str">
            <v>1月</v>
          </cell>
          <cell r="D12">
            <v>20</v>
          </cell>
          <cell r="E12">
            <v>20</v>
          </cell>
          <cell r="F12">
            <v>40</v>
          </cell>
          <cell r="G12">
            <v>232.72727272727275</v>
          </cell>
        </row>
        <row r="13">
          <cell r="A13" t="str">
            <v>2月</v>
          </cell>
          <cell r="D13">
            <v>20</v>
          </cell>
          <cell r="E13">
            <v>20</v>
          </cell>
          <cell r="F13">
            <v>40</v>
          </cell>
          <cell r="G13">
            <v>232.72727272727275</v>
          </cell>
        </row>
        <row r="14">
          <cell r="A14" t="str">
            <v>3月</v>
          </cell>
          <cell r="D14">
            <v>40</v>
          </cell>
          <cell r="E14">
            <v>40</v>
          </cell>
          <cell r="F14">
            <v>80</v>
          </cell>
          <cell r="G14">
            <v>465.4545454545455</v>
          </cell>
        </row>
        <row r="15">
          <cell r="A15" t="str">
            <v>4月</v>
          </cell>
          <cell r="D15">
            <v>50</v>
          </cell>
          <cell r="E15">
            <v>50</v>
          </cell>
          <cell r="F15">
            <v>100</v>
          </cell>
          <cell r="G15">
            <v>581.81818181818187</v>
          </cell>
        </row>
        <row r="16">
          <cell r="A16" t="str">
            <v>5月</v>
          </cell>
          <cell r="D16">
            <v>70</v>
          </cell>
          <cell r="E16">
            <v>70</v>
          </cell>
          <cell r="F16">
            <v>140</v>
          </cell>
          <cell r="G16">
            <v>814.54545454545462</v>
          </cell>
        </row>
        <row r="17">
          <cell r="A17" t="str">
            <v>6月</v>
          </cell>
          <cell r="D17">
            <v>60</v>
          </cell>
          <cell r="E17">
            <v>60</v>
          </cell>
          <cell r="F17">
            <v>120</v>
          </cell>
          <cell r="G17">
            <v>698.18181818181824</v>
          </cell>
        </row>
        <row r="18">
          <cell r="A18" t="str">
            <v>7月</v>
          </cell>
          <cell r="D18">
            <v>50</v>
          </cell>
          <cell r="E18">
            <v>50</v>
          </cell>
          <cell r="F18">
            <v>100</v>
          </cell>
          <cell r="G18">
            <v>581.81818181818187</v>
          </cell>
        </row>
        <row r="19">
          <cell r="A19" t="str">
            <v>8月</v>
          </cell>
          <cell r="D19">
            <v>70</v>
          </cell>
          <cell r="E19">
            <v>70</v>
          </cell>
          <cell r="F19">
            <v>140</v>
          </cell>
          <cell r="G19">
            <v>814.54545454545462</v>
          </cell>
        </row>
        <row r="20">
          <cell r="A20" t="str">
            <v>9月</v>
          </cell>
          <cell r="D20">
            <v>50</v>
          </cell>
          <cell r="E20">
            <v>50</v>
          </cell>
          <cell r="F20">
            <v>100</v>
          </cell>
          <cell r="G20">
            <v>581.81818181818187</v>
          </cell>
        </row>
        <row r="21">
          <cell r="A21" t="str">
            <v>10月</v>
          </cell>
          <cell r="B21">
            <v>30</v>
          </cell>
          <cell r="C21">
            <v>30</v>
          </cell>
          <cell r="D21">
            <v>40</v>
          </cell>
          <cell r="E21">
            <v>40</v>
          </cell>
          <cell r="F21">
            <v>140</v>
          </cell>
          <cell r="G21">
            <v>814.54545454545462</v>
          </cell>
        </row>
        <row r="22">
          <cell r="A22" t="str">
            <v>11月</v>
          </cell>
          <cell r="B22">
            <v>20</v>
          </cell>
          <cell r="C22">
            <v>20</v>
          </cell>
          <cell r="D22">
            <v>30</v>
          </cell>
          <cell r="E22">
            <v>30</v>
          </cell>
          <cell r="F22">
            <v>100</v>
          </cell>
          <cell r="G22">
            <v>581.81818181818187</v>
          </cell>
        </row>
        <row r="23">
          <cell r="A23" t="str">
            <v>12月</v>
          </cell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80</v>
          </cell>
          <cell r="G23">
            <v>465.4545454545455</v>
          </cell>
        </row>
        <row r="24">
          <cell r="A24" t="str">
            <v>합 계</v>
          </cell>
          <cell r="B24">
            <v>70</v>
          </cell>
          <cell r="C24">
            <v>70</v>
          </cell>
          <cell r="D24">
            <v>520</v>
          </cell>
          <cell r="E24">
            <v>520</v>
          </cell>
          <cell r="F24">
            <v>1180</v>
          </cell>
          <cell r="G24">
            <v>6865.4545454545478</v>
          </cell>
        </row>
      </sheetData>
      <sheetData sheetId="6" refreshError="1">
        <row r="2">
          <cell r="A2" t="str">
            <v>6.마케팅 전략(案)</v>
          </cell>
        </row>
        <row r="3">
          <cell r="A3" t="str">
            <v xml:space="preserve">  1.제품 전략(Product)</v>
          </cell>
        </row>
        <row r="4">
          <cell r="A4" t="str">
            <v xml:space="preserve">    1). 부드러운 음료를 선호하는 젊은 10~20代 타켓 음료로 런칭.</v>
          </cell>
        </row>
        <row r="5">
          <cell r="A5" t="str">
            <v xml:space="preserve">    2). 젊은층에게 어필할수 있는 독특한 네임을 통한 제품이미지 강화.</v>
          </cell>
        </row>
        <row r="6">
          <cell r="A6" t="str">
            <v xml:space="preserve">    3). 패키지의 차별화(190㎖ Slim Pack)로 저과즙 시장에서의 Leader.</v>
          </cell>
        </row>
        <row r="8">
          <cell r="A8" t="str">
            <v xml:space="preserve">  2.가격 전략(Price)</v>
          </cell>
        </row>
        <row r="9">
          <cell r="A9" t="str">
            <v xml:space="preserve">    1). 직판 유통 가격</v>
          </cell>
        </row>
        <row r="10">
          <cell r="K10" t="str">
            <v xml:space="preserve"> (단위: 원)</v>
          </cell>
        </row>
        <row r="11">
          <cell r="A11" t="str">
            <v>구        분</v>
          </cell>
          <cell r="D11" t="str">
            <v>出  庫  價</v>
          </cell>
          <cell r="F11" t="str">
            <v>販  賣  價</v>
          </cell>
          <cell r="I11" t="str">
            <v>消 費 者 價</v>
          </cell>
          <cell r="K11" t="str">
            <v>딜러 마진</v>
          </cell>
        </row>
        <row r="12">
          <cell r="A12" t="str">
            <v>제품명</v>
          </cell>
          <cell r="B12" t="str">
            <v>용  량</v>
          </cell>
          <cell r="C12" t="str">
            <v>포  장</v>
          </cell>
          <cell r="H12" t="str">
            <v>D/C율</v>
          </cell>
        </row>
        <row r="13">
          <cell r="A13" t="str">
            <v>스  무</v>
          </cell>
          <cell r="B13" t="str">
            <v>190㎖</v>
          </cell>
          <cell r="C13" t="str">
            <v>C/S</v>
          </cell>
          <cell r="D13">
            <v>6400</v>
          </cell>
          <cell r="F13">
            <v>6400</v>
          </cell>
          <cell r="H13">
            <v>0</v>
          </cell>
          <cell r="I13">
            <v>9600</v>
          </cell>
          <cell r="K13">
            <v>3200</v>
          </cell>
        </row>
        <row r="14">
          <cell r="A14" t="str">
            <v>디  아</v>
          </cell>
          <cell r="B14" t="str">
            <v>팩</v>
          </cell>
          <cell r="C14" t="str">
            <v>16(本)</v>
          </cell>
          <cell r="D14">
            <v>400</v>
          </cell>
          <cell r="F14">
            <v>400</v>
          </cell>
          <cell r="H14">
            <v>0</v>
          </cell>
          <cell r="I14">
            <v>600</v>
          </cell>
          <cell r="K14">
            <v>200</v>
          </cell>
        </row>
        <row r="15">
          <cell r="A15" t="str">
            <v xml:space="preserve">        ※ 1 Gift = 1 C/S = 16 本 ,  (1 Box = 4 Gift)</v>
          </cell>
        </row>
        <row r="16">
          <cell r="A16" t="str">
            <v xml:space="preserve">    2). 직판대리점 판매수수료</v>
          </cell>
        </row>
        <row r="17">
          <cell r="A17" t="str">
            <v xml:space="preserve">         - 직판대리점 수수료 지급기준에 의거하여 지급.</v>
          </cell>
        </row>
        <row r="18">
          <cell r="A18" t="str">
            <v xml:space="preserve">    3). 제품 발매 일자</v>
          </cell>
        </row>
        <row r="19">
          <cell r="A19" t="str">
            <v xml:space="preserve">         - 99년 9월 중순 (예정)</v>
          </cell>
        </row>
        <row r="21">
          <cell r="A21" t="str">
            <v xml:space="preserve">  3. 유통 전략(Place)</v>
          </cell>
        </row>
        <row r="22">
          <cell r="A22" t="str">
            <v xml:space="preserve">    1). 유통 경로: 전국 직판 지점 (직판대리점포함)</v>
          </cell>
        </row>
        <row r="23">
          <cell r="A23" t="str">
            <v xml:space="preserve">    2). 표적(목표) 시장</v>
          </cell>
        </row>
        <row r="24">
          <cell r="A24" t="str">
            <v>구  분</v>
          </cell>
          <cell r="C24" t="str">
            <v xml:space="preserve">   계       층</v>
          </cell>
          <cell r="H24" t="str">
            <v>거    래    선</v>
          </cell>
        </row>
        <row r="25">
          <cell r="A25" t="str">
            <v>1 순위</v>
          </cell>
          <cell r="B25" t="str">
            <v xml:space="preserve"> ● 10代 初ㆍ中ㆍ高  남ㆍ여학생</v>
          </cell>
          <cell r="H25" t="str">
            <v xml:space="preserve"> ● 학교,도서관주변 거래선및 CVS</v>
          </cell>
        </row>
        <row r="26">
          <cell r="A26" t="str">
            <v>2 순위</v>
          </cell>
          <cell r="B26" t="str">
            <v xml:space="preserve"> ● 부드러운 음료를 즐겨마시는 남ㆍ여성층</v>
          </cell>
          <cell r="H26" t="str">
            <v xml:space="preserve"> ● 슈퍼및 주택가 주변</v>
          </cell>
        </row>
        <row r="27">
          <cell r="A27" t="str">
            <v>◈ 학교주변점포및 주택가를 주요 타겟.</v>
          </cell>
        </row>
      </sheetData>
      <sheetData sheetId="7" refreshError="1">
        <row r="2">
          <cell r="A2" t="str">
            <v xml:space="preserve">  4.판촉전략(Promotion)</v>
          </cell>
        </row>
        <row r="3">
          <cell r="A3" t="str">
            <v xml:space="preserve">   1).시공용 제품: 스무디아 "딸기,복숭아 190㎖ Pack"</v>
          </cell>
        </row>
        <row r="4">
          <cell r="A4" t="str">
            <v xml:space="preserve">     ①용  도: 초기 점유및 개척을 위한 시음용, 샘플제시, 교육용</v>
          </cell>
        </row>
        <row r="5">
          <cell r="A5" t="str">
            <v xml:space="preserve">     ②기  간: 제품 발매일 ~ 당월말</v>
          </cell>
        </row>
        <row r="6">
          <cell r="A6" t="str">
            <v xml:space="preserve">     ③사용수량</v>
          </cell>
          <cell r="J6" t="str">
            <v xml:space="preserve">단위:C/S </v>
          </cell>
        </row>
        <row r="7">
          <cell r="B7" t="str">
            <v>용      량</v>
          </cell>
          <cell r="D7" t="str">
            <v>제       품</v>
          </cell>
          <cell r="F7" t="str">
            <v>R/T 당</v>
          </cell>
          <cell r="H7" t="str">
            <v>지점/판매부</v>
          </cell>
          <cell r="J7" t="str">
            <v>신 유 통 팀</v>
          </cell>
        </row>
        <row r="8">
          <cell r="B8" t="str">
            <v>190㎖ 팩</v>
          </cell>
          <cell r="D8" t="str">
            <v>딸     기</v>
          </cell>
          <cell r="F8" t="str">
            <v xml:space="preserve">1C/S </v>
          </cell>
          <cell r="H8" t="str">
            <v xml:space="preserve">1C/S </v>
          </cell>
          <cell r="J8" t="str">
            <v xml:space="preserve">40C/S </v>
          </cell>
        </row>
        <row r="9">
          <cell r="B9" t="str">
            <v>190㎖ 팩</v>
          </cell>
          <cell r="D9" t="str">
            <v>복 숭 아</v>
          </cell>
          <cell r="F9" t="str">
            <v xml:space="preserve">1C/S </v>
          </cell>
          <cell r="H9" t="str">
            <v xml:space="preserve">1C/S </v>
          </cell>
          <cell r="J9" t="str">
            <v xml:space="preserve">40C/S </v>
          </cell>
        </row>
        <row r="10">
          <cell r="A10" t="str">
            <v xml:space="preserve">     ④신유통팀 대형매장 입점用 80C/S 포함</v>
          </cell>
        </row>
        <row r="11">
          <cell r="A11" t="str">
            <v xml:space="preserve">     ⑤정리방법: 예산부서는 영업전략팀(5322), 해당부서는 각 지점</v>
          </cell>
        </row>
        <row r="12">
          <cell r="A12" t="str">
            <v xml:space="preserve">                       계정과목은 판매촉진비 제품비(915210)로 정리</v>
          </cell>
        </row>
        <row r="13">
          <cell r="A13" t="str">
            <v xml:space="preserve">   2).판촉물</v>
          </cell>
        </row>
        <row r="14">
          <cell r="A14" t="str">
            <v xml:space="preserve">     ① 딜러레터: 신제품발매 점주 안내</v>
          </cell>
        </row>
        <row r="15">
          <cell r="A15" t="str">
            <v xml:space="preserve">     → 발매시 소병과 함께 딜러레타 제작 예정</v>
          </cell>
        </row>
        <row r="16">
          <cell r="A16" t="str">
            <v xml:space="preserve">   3).마케팅비용</v>
          </cell>
        </row>
        <row r="17">
          <cell r="A17" t="str">
            <v xml:space="preserve">      ※ 스무디아 Slim Pack 프로모션 행사시 테트라팩에서 마케팅비용 50% 부담</v>
          </cell>
        </row>
        <row r="18">
          <cell r="A18" t="str">
            <v xml:space="preserve">   4).광고 ( 235百萬원 )</v>
          </cell>
        </row>
        <row r="19">
          <cell r="A19" t="str">
            <v xml:space="preserve">     - 일간지및 잡지는 9月 ~ 10月 製品 고지 광고 실시 예정 (광고 예산 : 55百萬원)</v>
          </cell>
        </row>
        <row r="20">
          <cell r="A20" t="str">
            <v xml:space="preserve">     - TV광고는 9월~10월 現 스무디아 광고와 병행하여 실시 예정 (광고예산 : 180百萬원)</v>
          </cell>
        </row>
        <row r="22">
          <cell r="A22" t="str">
            <v xml:space="preserve">  5.소요예산: ( 11百萬원 )</v>
          </cell>
          <cell r="J22" t="str">
            <v>단위:阡원,C/S</v>
          </cell>
        </row>
        <row r="23">
          <cell r="A23" t="str">
            <v>구       분</v>
          </cell>
          <cell r="C23" t="str">
            <v>용      량</v>
          </cell>
          <cell r="E23" t="str">
            <v>단      가</v>
          </cell>
          <cell r="G23" t="str">
            <v>수      량</v>
          </cell>
          <cell r="I23" t="str">
            <v>금      액</v>
          </cell>
          <cell r="K23" t="str">
            <v>비  고</v>
          </cell>
        </row>
        <row r="24">
          <cell r="A24" t="str">
            <v>시  공  품</v>
          </cell>
          <cell r="C24" t="str">
            <v>190㎖ Pack</v>
          </cell>
          <cell r="E24">
            <v>5440</v>
          </cell>
          <cell r="G24">
            <v>1850</v>
          </cell>
          <cell r="I24">
            <v>10064</v>
          </cell>
          <cell r="K24" t="str">
            <v xml:space="preserve"> (16本)</v>
          </cell>
        </row>
        <row r="25">
          <cell r="A25" t="str">
            <v>판  촉  물</v>
          </cell>
          <cell r="C25" t="str">
            <v>딜 러  레 터</v>
          </cell>
          <cell r="E25">
            <v>30</v>
          </cell>
          <cell r="G25">
            <v>20000</v>
          </cell>
          <cell r="I25">
            <v>600</v>
          </cell>
        </row>
        <row r="26">
          <cell r="A26" t="str">
            <v>총      계</v>
          </cell>
          <cell r="G26">
            <v>21850</v>
          </cell>
          <cell r="I26">
            <v>10664</v>
          </cell>
        </row>
      </sheetData>
      <sheetData sheetId="8" refreshError="1">
        <row r="1">
          <cell r="A1" t="str">
            <v>7.추정 손익계산서('99年~2000年)</v>
          </cell>
        </row>
        <row r="3">
          <cell r="A3" t="str">
            <v>스무디아 Slim 190㎖ Pack</v>
          </cell>
          <cell r="G3" t="str">
            <v xml:space="preserve"> (단위:백만원,%)</v>
          </cell>
        </row>
        <row r="4">
          <cell r="A4" t="str">
            <v>구    분</v>
          </cell>
          <cell r="C4" t="str">
            <v>190㎖ 팩(딸기)</v>
          </cell>
          <cell r="E4" t="str">
            <v>190㎖ 팩(복숭아)</v>
          </cell>
          <cell r="G4" t="str">
            <v>합    계</v>
          </cell>
        </row>
        <row r="5">
          <cell r="C5" t="str">
            <v>금 액</v>
          </cell>
          <cell r="D5" t="str">
            <v>%</v>
          </cell>
          <cell r="E5" t="str">
            <v>금 액</v>
          </cell>
          <cell r="F5" t="str">
            <v>%</v>
          </cell>
          <cell r="G5">
            <v>6.4</v>
          </cell>
        </row>
        <row r="6">
          <cell r="A6" t="str">
            <v>판 매 량</v>
          </cell>
          <cell r="C6">
            <v>590</v>
          </cell>
          <cell r="D6" t="str">
            <v>阡C/S</v>
          </cell>
          <cell r="E6">
            <v>590</v>
          </cell>
          <cell r="F6" t="str">
            <v>阡C/S</v>
          </cell>
          <cell r="G6">
            <v>1180</v>
          </cell>
          <cell r="H6" t="str">
            <v>阡C/S</v>
          </cell>
        </row>
        <row r="7">
          <cell r="A7" t="str">
            <v xml:space="preserve"> 1. 총매출액</v>
          </cell>
          <cell r="C7">
            <v>3432.727272727273</v>
          </cell>
          <cell r="D7">
            <v>100</v>
          </cell>
          <cell r="E7">
            <v>3432.727272727273</v>
          </cell>
          <cell r="F7">
            <v>100</v>
          </cell>
          <cell r="G7">
            <v>6865.454545454546</v>
          </cell>
          <cell r="H7">
            <v>100</v>
          </cell>
        </row>
        <row r="8">
          <cell r="A8" t="str">
            <v xml:space="preserve"> 2. D/C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 xml:space="preserve"> 3. 순매출액</v>
          </cell>
          <cell r="C9">
            <v>3432.727272727273</v>
          </cell>
          <cell r="D9">
            <v>100</v>
          </cell>
          <cell r="E9">
            <v>3432.727272727273</v>
          </cell>
          <cell r="F9">
            <v>100</v>
          </cell>
          <cell r="G9">
            <v>6865.454545454546</v>
          </cell>
          <cell r="H9">
            <v>100</v>
          </cell>
        </row>
        <row r="10">
          <cell r="A10" t="str">
            <v xml:space="preserve"> 4. 매출원가</v>
          </cell>
          <cell r="C10">
            <v>1726.104</v>
          </cell>
          <cell r="D10">
            <v>50.283749999999991</v>
          </cell>
          <cell r="E10">
            <v>1409.1371199999999</v>
          </cell>
          <cell r="F10">
            <v>41.050074999999993</v>
          </cell>
          <cell r="G10">
            <v>3135.2411199999997</v>
          </cell>
          <cell r="H10">
            <v>45.666912499999988</v>
          </cell>
        </row>
        <row r="11">
          <cell r="A11" t="str">
            <v xml:space="preserve"> 5. 매출총이익</v>
          </cell>
          <cell r="C11">
            <v>1706.6232727272729</v>
          </cell>
          <cell r="D11">
            <v>49.716250000000002</v>
          </cell>
          <cell r="E11">
            <v>2023.5901527272731</v>
          </cell>
          <cell r="F11">
            <v>58.949925</v>
          </cell>
          <cell r="G11">
            <v>3730.2134254545463</v>
          </cell>
          <cell r="H11">
            <v>54.333087500000012</v>
          </cell>
        </row>
        <row r="12">
          <cell r="A12" t="str">
            <v xml:space="preserve"> 6. 판매관리비</v>
          </cell>
          <cell r="C12">
            <v>754.45381818181829</v>
          </cell>
          <cell r="D12">
            <v>21.978262711864406</v>
          </cell>
          <cell r="E12">
            <v>754.45381818181829</v>
          </cell>
          <cell r="F12">
            <v>21.978262711864406</v>
          </cell>
          <cell r="G12">
            <v>1508.9076363636366</v>
          </cell>
          <cell r="H12">
            <v>21.978262711864406</v>
          </cell>
        </row>
        <row r="13">
          <cell r="A13" t="str">
            <v xml:space="preserve">  1) 광고ㆍ판촉비</v>
          </cell>
          <cell r="C13">
            <v>122.83199999999999</v>
          </cell>
          <cell r="D13">
            <v>3.5782627118644066</v>
          </cell>
          <cell r="E13">
            <v>122.83199999999999</v>
          </cell>
          <cell r="F13">
            <v>3.5782627118644066</v>
          </cell>
          <cell r="G13">
            <v>245.66399999999999</v>
          </cell>
          <cell r="H13">
            <v>3.5782627118644066</v>
          </cell>
        </row>
        <row r="14">
          <cell r="A14" t="str">
            <v xml:space="preserve">  2) 인 건 비</v>
          </cell>
          <cell r="C14">
            <v>219.69454545454548</v>
          </cell>
          <cell r="D14">
            <v>6.4</v>
          </cell>
          <cell r="E14">
            <v>219.69454545454548</v>
          </cell>
          <cell r="F14">
            <v>6.4</v>
          </cell>
          <cell r="G14">
            <v>439.38909090909095</v>
          </cell>
          <cell r="H14">
            <v>6.4</v>
          </cell>
        </row>
        <row r="15">
          <cell r="A15" t="str">
            <v xml:space="preserve">  3) 감 가 비</v>
          </cell>
          <cell r="C15">
            <v>30.894545454545458</v>
          </cell>
          <cell r="D15">
            <v>0.9</v>
          </cell>
          <cell r="E15">
            <v>30.894545454545458</v>
          </cell>
          <cell r="F15">
            <v>0.9</v>
          </cell>
          <cell r="G15">
            <v>61.789090909090916</v>
          </cell>
          <cell r="H15">
            <v>0.90000000000000013</v>
          </cell>
        </row>
        <row r="16">
          <cell r="A16" t="str">
            <v xml:space="preserve">  4) 물 류 비</v>
          </cell>
          <cell r="C16">
            <v>116.71272727272728</v>
          </cell>
          <cell r="D16">
            <v>3.4</v>
          </cell>
          <cell r="E16">
            <v>116.71272727272728</v>
          </cell>
          <cell r="F16">
            <v>3.4</v>
          </cell>
          <cell r="G16">
            <v>233.42545454545456</v>
          </cell>
          <cell r="H16">
            <v>3.4000000000000004</v>
          </cell>
        </row>
        <row r="17">
          <cell r="A17" t="str">
            <v xml:space="preserve">  5) 간접비용기타</v>
          </cell>
          <cell r="C17">
            <v>264.32000000000005</v>
          </cell>
          <cell r="D17">
            <v>7.7</v>
          </cell>
          <cell r="E17">
            <v>264.32000000000005</v>
          </cell>
          <cell r="F17">
            <v>7.7</v>
          </cell>
          <cell r="G17">
            <v>528.6400000000001</v>
          </cell>
          <cell r="H17">
            <v>7.7000000000000011</v>
          </cell>
        </row>
        <row r="18">
          <cell r="A18" t="str">
            <v xml:space="preserve"> 7. 영업이익</v>
          </cell>
          <cell r="C18">
            <v>952.16945454545464</v>
          </cell>
          <cell r="D18">
            <v>27.737987288135596</v>
          </cell>
          <cell r="E18">
            <v>1269.1363345454547</v>
          </cell>
          <cell r="F18">
            <v>36.97166228813559</v>
          </cell>
          <cell r="G18">
            <v>2221.3057890909095</v>
          </cell>
          <cell r="H18">
            <v>32.354824788135595</v>
          </cell>
        </row>
        <row r="19">
          <cell r="A19" t="str">
            <v xml:space="preserve"> 8. 금융비용</v>
          </cell>
          <cell r="C19">
            <v>85.818181818181813</v>
          </cell>
          <cell r="D19">
            <v>2.5</v>
          </cell>
          <cell r="E19">
            <v>85.818181818181813</v>
          </cell>
          <cell r="F19">
            <v>2.5</v>
          </cell>
          <cell r="G19">
            <v>171.63636363636363</v>
          </cell>
          <cell r="H19">
            <v>2.5</v>
          </cell>
        </row>
        <row r="20">
          <cell r="A20" t="str">
            <v xml:space="preserve"> 9. 경상이익</v>
          </cell>
          <cell r="C20">
            <v>866.35127272727277</v>
          </cell>
          <cell r="D20">
            <v>25.237987288135592</v>
          </cell>
          <cell r="E20">
            <v>1183.3181527272729</v>
          </cell>
          <cell r="F20">
            <v>34.471662288135597</v>
          </cell>
          <cell r="G20">
            <v>2049.6694254545455</v>
          </cell>
          <cell r="H20">
            <v>29.854824788135591</v>
          </cell>
        </row>
        <row r="21">
          <cell r="A21" t="str">
            <v>註) 1. 판매관리비 : '99년 1月~5月 기획실 손익실적 적용.</v>
          </cell>
        </row>
      </sheetData>
      <sheetData sheetId="9" refreshError="1"/>
      <sheetData sheetId="10" refreshError="1">
        <row r="1">
          <cell r="A1" t="str">
            <v>9.시공,포스터,딜러레터 할당표</v>
          </cell>
        </row>
        <row r="3">
          <cell r="A3" t="str">
            <v>구     분</v>
          </cell>
          <cell r="D3" t="str">
            <v>R/T</v>
          </cell>
          <cell r="E3" t="str">
            <v>시  공</v>
          </cell>
          <cell r="F3" t="str">
            <v>딜 러</v>
          </cell>
          <cell r="G3" t="str">
            <v>구     분</v>
          </cell>
          <cell r="J3" t="str">
            <v>R/T</v>
          </cell>
          <cell r="K3" t="str">
            <v>시  공</v>
          </cell>
          <cell r="L3" t="str">
            <v>딜 러</v>
          </cell>
        </row>
        <row r="4">
          <cell r="D4" t="str">
            <v>수</v>
          </cell>
          <cell r="E4" t="str">
            <v>할당량</v>
          </cell>
          <cell r="F4" t="str">
            <v>레 터</v>
          </cell>
          <cell r="J4" t="str">
            <v>수</v>
          </cell>
          <cell r="K4" t="str">
            <v>할당량</v>
          </cell>
          <cell r="L4" t="str">
            <v>레 터</v>
          </cell>
        </row>
        <row r="5">
          <cell r="B5" t="str">
            <v>서</v>
          </cell>
          <cell r="C5" t="str">
            <v>중  부</v>
          </cell>
          <cell r="D5">
            <v>11</v>
          </cell>
          <cell r="E5">
            <v>24</v>
          </cell>
          <cell r="F5">
            <v>300</v>
          </cell>
          <cell r="H5" t="str">
            <v>대</v>
          </cell>
          <cell r="I5" t="str">
            <v>동대구</v>
          </cell>
          <cell r="J5">
            <v>11</v>
          </cell>
          <cell r="K5">
            <v>24</v>
          </cell>
          <cell r="L5">
            <v>290</v>
          </cell>
        </row>
        <row r="6">
          <cell r="B6" t="str">
            <v>울</v>
          </cell>
          <cell r="C6" t="str">
            <v>강  남</v>
          </cell>
          <cell r="D6">
            <v>12</v>
          </cell>
          <cell r="E6">
            <v>26</v>
          </cell>
          <cell r="F6">
            <v>300</v>
          </cell>
          <cell r="H6" t="str">
            <v>구</v>
          </cell>
          <cell r="I6" t="str">
            <v>북대구</v>
          </cell>
          <cell r="J6">
            <v>10</v>
          </cell>
          <cell r="K6">
            <v>22</v>
          </cell>
          <cell r="L6">
            <v>390</v>
          </cell>
        </row>
        <row r="7">
          <cell r="B7" t="str">
            <v>판</v>
          </cell>
          <cell r="C7" t="str">
            <v>용  산</v>
          </cell>
          <cell r="D7">
            <v>13</v>
          </cell>
          <cell r="E7">
            <v>28</v>
          </cell>
          <cell r="F7">
            <v>350</v>
          </cell>
          <cell r="H7" t="str">
            <v>판</v>
          </cell>
          <cell r="I7" t="str">
            <v>남대구</v>
          </cell>
          <cell r="J7">
            <v>11</v>
          </cell>
          <cell r="K7">
            <v>24</v>
          </cell>
          <cell r="L7">
            <v>300</v>
          </cell>
        </row>
        <row r="8">
          <cell r="B8" t="str">
            <v>매</v>
          </cell>
          <cell r="C8" t="str">
            <v>강  동</v>
          </cell>
          <cell r="D8">
            <v>11</v>
          </cell>
          <cell r="E8">
            <v>24</v>
          </cell>
          <cell r="F8">
            <v>300</v>
          </cell>
          <cell r="I8" t="str">
            <v>서대구</v>
          </cell>
          <cell r="J8">
            <v>11</v>
          </cell>
          <cell r="K8">
            <v>24</v>
          </cell>
          <cell r="L8">
            <v>200</v>
          </cell>
        </row>
        <row r="9">
          <cell r="A9" t="str">
            <v>서</v>
          </cell>
          <cell r="C9" t="str">
            <v>영  동</v>
          </cell>
          <cell r="D9">
            <v>11</v>
          </cell>
          <cell r="E9">
            <v>24</v>
          </cell>
          <cell r="F9">
            <v>300</v>
          </cell>
          <cell r="G9" t="str">
            <v>지</v>
          </cell>
          <cell r="H9" t="str">
            <v>매</v>
          </cell>
          <cell r="I9" t="str">
            <v>신유통</v>
          </cell>
          <cell r="J9">
            <v>9</v>
          </cell>
          <cell r="K9">
            <v>20</v>
          </cell>
          <cell r="L9">
            <v>230</v>
          </cell>
        </row>
        <row r="10">
          <cell r="B10">
            <v>1</v>
          </cell>
          <cell r="C10" t="str">
            <v>북  부</v>
          </cell>
          <cell r="D10">
            <v>11</v>
          </cell>
          <cell r="E10">
            <v>24</v>
          </cell>
          <cell r="F10">
            <v>300</v>
          </cell>
          <cell r="H10" t="str">
            <v>부</v>
          </cell>
          <cell r="I10" t="str">
            <v>안  동</v>
          </cell>
          <cell r="J10">
            <v>9</v>
          </cell>
          <cell r="K10">
            <v>20</v>
          </cell>
          <cell r="L10">
            <v>230</v>
          </cell>
        </row>
        <row r="11">
          <cell r="B11" t="str">
            <v>부</v>
          </cell>
          <cell r="C11" t="str">
            <v>성  북</v>
          </cell>
          <cell r="D11">
            <v>12</v>
          </cell>
          <cell r="E11">
            <v>26</v>
          </cell>
          <cell r="F11">
            <v>300</v>
          </cell>
          <cell r="I11" t="str">
            <v>포  항</v>
          </cell>
          <cell r="J11">
            <v>12</v>
          </cell>
          <cell r="K11">
            <v>26</v>
          </cell>
          <cell r="L11">
            <v>330</v>
          </cell>
        </row>
        <row r="12">
          <cell r="C12" t="str">
            <v>성  동</v>
          </cell>
          <cell r="D12">
            <v>10</v>
          </cell>
          <cell r="E12">
            <v>22</v>
          </cell>
          <cell r="F12">
            <v>230</v>
          </cell>
          <cell r="I12" t="str">
            <v>상  주</v>
          </cell>
          <cell r="J12">
            <v>6</v>
          </cell>
          <cell r="K12">
            <v>14</v>
          </cell>
          <cell r="L12">
            <v>160</v>
          </cell>
        </row>
        <row r="13">
          <cell r="C13" t="str">
            <v>구  리</v>
          </cell>
          <cell r="D13">
            <v>13</v>
          </cell>
          <cell r="E13">
            <v>28</v>
          </cell>
          <cell r="F13">
            <v>320</v>
          </cell>
          <cell r="I13" t="str">
            <v>구  미</v>
          </cell>
          <cell r="J13">
            <v>10</v>
          </cell>
          <cell r="K13">
            <v>22</v>
          </cell>
          <cell r="L13">
            <v>260</v>
          </cell>
        </row>
        <row r="14">
          <cell r="B14">
            <v>9</v>
          </cell>
          <cell r="C14" t="str">
            <v>소  계</v>
          </cell>
          <cell r="D14">
            <v>104</v>
          </cell>
          <cell r="E14">
            <v>226</v>
          </cell>
          <cell r="F14">
            <v>2700</v>
          </cell>
          <cell r="I14" t="str">
            <v>경  주</v>
          </cell>
          <cell r="J14">
            <v>7</v>
          </cell>
          <cell r="K14">
            <v>16</v>
          </cell>
          <cell r="L14">
            <v>200</v>
          </cell>
        </row>
        <row r="15">
          <cell r="B15" t="str">
            <v>서</v>
          </cell>
          <cell r="C15" t="str">
            <v>서  부</v>
          </cell>
          <cell r="D15">
            <v>14</v>
          </cell>
          <cell r="E15">
            <v>30</v>
          </cell>
          <cell r="F15">
            <v>360</v>
          </cell>
          <cell r="I15" t="str">
            <v>경  산</v>
          </cell>
          <cell r="J15">
            <v>8</v>
          </cell>
          <cell r="K15">
            <v>18</v>
          </cell>
          <cell r="L15">
            <v>210</v>
          </cell>
        </row>
        <row r="16">
          <cell r="B16" t="str">
            <v>울</v>
          </cell>
          <cell r="C16" t="str">
            <v>남  부</v>
          </cell>
          <cell r="D16">
            <v>15</v>
          </cell>
          <cell r="E16">
            <v>32</v>
          </cell>
          <cell r="F16">
            <v>390</v>
          </cell>
          <cell r="H16">
            <v>11</v>
          </cell>
          <cell r="I16" t="str">
            <v>소  계</v>
          </cell>
          <cell r="J16">
            <v>104</v>
          </cell>
          <cell r="K16">
            <v>230</v>
          </cell>
          <cell r="L16">
            <v>2800</v>
          </cell>
        </row>
        <row r="17">
          <cell r="B17" t="str">
            <v>판</v>
          </cell>
          <cell r="C17" t="str">
            <v>강  서</v>
          </cell>
          <cell r="D17">
            <v>12</v>
          </cell>
          <cell r="E17">
            <v>26</v>
          </cell>
          <cell r="F17">
            <v>310</v>
          </cell>
          <cell r="G17" t="str">
            <v>방</v>
          </cell>
          <cell r="H17" t="str">
            <v>대</v>
          </cell>
          <cell r="I17" t="str">
            <v>천  안</v>
          </cell>
          <cell r="J17">
            <v>12</v>
          </cell>
          <cell r="K17">
            <v>26</v>
          </cell>
          <cell r="L17">
            <v>310</v>
          </cell>
        </row>
        <row r="18">
          <cell r="B18" t="str">
            <v>매</v>
          </cell>
          <cell r="C18" t="str">
            <v>관  악</v>
          </cell>
          <cell r="D18">
            <v>16</v>
          </cell>
          <cell r="E18">
            <v>34</v>
          </cell>
          <cell r="F18">
            <v>410</v>
          </cell>
          <cell r="H18" t="str">
            <v>전</v>
          </cell>
          <cell r="I18" t="str">
            <v>홍  성</v>
          </cell>
          <cell r="J18">
            <v>7</v>
          </cell>
          <cell r="K18">
            <v>16</v>
          </cell>
          <cell r="L18">
            <v>170</v>
          </cell>
        </row>
        <row r="19">
          <cell r="C19" t="str">
            <v>인  천</v>
          </cell>
          <cell r="D19">
            <v>16</v>
          </cell>
          <cell r="E19">
            <v>34</v>
          </cell>
          <cell r="F19">
            <v>410</v>
          </cell>
          <cell r="I19" t="str">
            <v>동대전</v>
          </cell>
          <cell r="J19">
            <v>12</v>
          </cell>
          <cell r="K19">
            <v>26</v>
          </cell>
          <cell r="L19">
            <v>310</v>
          </cell>
        </row>
        <row r="20">
          <cell r="B20">
            <v>2</v>
          </cell>
          <cell r="C20" t="str">
            <v>서인천</v>
          </cell>
          <cell r="D20">
            <v>13</v>
          </cell>
          <cell r="E20">
            <v>28</v>
          </cell>
          <cell r="F20">
            <v>340</v>
          </cell>
          <cell r="H20" t="str">
            <v>판</v>
          </cell>
          <cell r="I20" t="str">
            <v>서대전</v>
          </cell>
          <cell r="J20">
            <v>12</v>
          </cell>
          <cell r="K20">
            <v>26</v>
          </cell>
          <cell r="L20">
            <v>320</v>
          </cell>
        </row>
        <row r="21">
          <cell r="B21" t="str">
            <v>부</v>
          </cell>
          <cell r="C21" t="str">
            <v>부  천</v>
          </cell>
          <cell r="D21">
            <v>13</v>
          </cell>
          <cell r="E21">
            <v>28</v>
          </cell>
          <cell r="F21">
            <v>340</v>
          </cell>
          <cell r="G21">
            <v>0</v>
          </cell>
          <cell r="H21" t="str">
            <v>매</v>
          </cell>
          <cell r="I21" t="str">
            <v>신유통</v>
          </cell>
          <cell r="J21">
            <v>5</v>
          </cell>
          <cell r="K21">
            <v>12</v>
          </cell>
          <cell r="L21">
            <v>120</v>
          </cell>
        </row>
        <row r="22">
          <cell r="C22" t="str">
            <v>의정부</v>
          </cell>
          <cell r="D22">
            <v>11</v>
          </cell>
          <cell r="E22">
            <v>24</v>
          </cell>
          <cell r="F22">
            <v>280</v>
          </cell>
          <cell r="H22" t="str">
            <v>부</v>
          </cell>
          <cell r="I22" t="str">
            <v>충  주</v>
          </cell>
          <cell r="J22">
            <v>7</v>
          </cell>
          <cell r="K22">
            <v>16</v>
          </cell>
          <cell r="L22">
            <v>170</v>
          </cell>
        </row>
        <row r="23">
          <cell r="C23" t="str">
            <v>고  양</v>
          </cell>
          <cell r="D23">
            <v>10</v>
          </cell>
          <cell r="E23">
            <v>22</v>
          </cell>
          <cell r="F23">
            <v>260</v>
          </cell>
          <cell r="I23" t="str">
            <v>논  산</v>
          </cell>
          <cell r="J23">
            <v>6</v>
          </cell>
          <cell r="K23">
            <v>14</v>
          </cell>
          <cell r="L23">
            <v>150</v>
          </cell>
        </row>
        <row r="24">
          <cell r="B24">
            <v>9</v>
          </cell>
          <cell r="C24" t="str">
            <v>소  계</v>
          </cell>
          <cell r="D24">
            <v>120</v>
          </cell>
          <cell r="E24">
            <v>258</v>
          </cell>
          <cell r="F24">
            <v>3100</v>
          </cell>
          <cell r="I24" t="str">
            <v>청  주</v>
          </cell>
          <cell r="J24">
            <v>11</v>
          </cell>
          <cell r="K24">
            <v>24</v>
          </cell>
          <cell r="L24">
            <v>300</v>
          </cell>
        </row>
        <row r="25">
          <cell r="B25" t="str">
            <v>서</v>
          </cell>
          <cell r="C25" t="str">
            <v>안  양</v>
          </cell>
          <cell r="D25">
            <v>12</v>
          </cell>
          <cell r="E25">
            <v>26</v>
          </cell>
          <cell r="F25">
            <v>320</v>
          </cell>
          <cell r="I25" t="str">
            <v>서  산</v>
          </cell>
          <cell r="J25">
            <v>6</v>
          </cell>
          <cell r="K25">
            <v>14</v>
          </cell>
          <cell r="L25">
            <v>150</v>
          </cell>
        </row>
        <row r="26">
          <cell r="B26" t="str">
            <v>울</v>
          </cell>
          <cell r="C26" t="str">
            <v>수  원</v>
          </cell>
          <cell r="D26">
            <v>12</v>
          </cell>
          <cell r="E26">
            <v>26</v>
          </cell>
          <cell r="F26">
            <v>320</v>
          </cell>
          <cell r="H26">
            <v>9</v>
          </cell>
          <cell r="I26" t="str">
            <v xml:space="preserve"> 소  계</v>
          </cell>
          <cell r="J26">
            <v>78</v>
          </cell>
          <cell r="K26">
            <v>174</v>
          </cell>
          <cell r="L26">
            <v>2000</v>
          </cell>
        </row>
        <row r="27">
          <cell r="B27" t="str">
            <v>판</v>
          </cell>
          <cell r="C27" t="str">
            <v>안  산</v>
          </cell>
          <cell r="D27">
            <v>10</v>
          </cell>
          <cell r="E27">
            <v>22</v>
          </cell>
          <cell r="F27">
            <v>260</v>
          </cell>
          <cell r="H27" t="str">
            <v>광</v>
          </cell>
          <cell r="I27" t="str">
            <v>전  주</v>
          </cell>
          <cell r="J27">
            <v>13</v>
          </cell>
          <cell r="K27">
            <v>28</v>
          </cell>
          <cell r="L27">
            <v>320</v>
          </cell>
        </row>
        <row r="28">
          <cell r="B28" t="str">
            <v>매</v>
          </cell>
          <cell r="C28" t="str">
            <v>평  택</v>
          </cell>
          <cell r="D28">
            <v>10</v>
          </cell>
          <cell r="E28">
            <v>22</v>
          </cell>
          <cell r="F28">
            <v>260</v>
          </cell>
          <cell r="H28" t="str">
            <v>주</v>
          </cell>
          <cell r="I28" t="str">
            <v>군  산</v>
          </cell>
          <cell r="J28">
            <v>10</v>
          </cell>
          <cell r="K28">
            <v>22</v>
          </cell>
          <cell r="L28">
            <v>250</v>
          </cell>
        </row>
        <row r="29">
          <cell r="A29" t="str">
            <v>울</v>
          </cell>
          <cell r="C29" t="str">
            <v>성  남</v>
          </cell>
          <cell r="D29">
            <v>12</v>
          </cell>
          <cell r="E29">
            <v>26</v>
          </cell>
          <cell r="F29">
            <v>320</v>
          </cell>
          <cell r="I29" t="str">
            <v>정  읍</v>
          </cell>
          <cell r="J29">
            <v>6</v>
          </cell>
          <cell r="K29">
            <v>14</v>
          </cell>
          <cell r="L29">
            <v>150</v>
          </cell>
        </row>
        <row r="30">
          <cell r="B30">
            <v>3</v>
          </cell>
          <cell r="C30" t="str">
            <v>이  천</v>
          </cell>
          <cell r="D30">
            <v>8</v>
          </cell>
          <cell r="E30">
            <v>18</v>
          </cell>
          <cell r="F30">
            <v>180</v>
          </cell>
          <cell r="G30">
            <v>0</v>
          </cell>
          <cell r="H30" t="str">
            <v>판</v>
          </cell>
          <cell r="I30" t="str">
            <v>남  원</v>
          </cell>
          <cell r="J30">
            <v>6</v>
          </cell>
          <cell r="K30">
            <v>14</v>
          </cell>
          <cell r="L30">
            <v>150</v>
          </cell>
        </row>
        <row r="31">
          <cell r="B31" t="str">
            <v>부</v>
          </cell>
          <cell r="C31" t="str">
            <v>제  천</v>
          </cell>
          <cell r="D31">
            <v>5</v>
          </cell>
          <cell r="E31">
            <v>12</v>
          </cell>
          <cell r="F31">
            <v>130</v>
          </cell>
          <cell r="G31">
            <v>0</v>
          </cell>
          <cell r="H31" t="str">
            <v>매</v>
          </cell>
          <cell r="I31" t="str">
            <v>동광주</v>
          </cell>
          <cell r="J31">
            <v>11</v>
          </cell>
          <cell r="K31">
            <v>24</v>
          </cell>
          <cell r="L31">
            <v>300</v>
          </cell>
        </row>
        <row r="32">
          <cell r="C32" t="str">
            <v>춘  천</v>
          </cell>
          <cell r="D32">
            <v>9</v>
          </cell>
          <cell r="E32">
            <v>20</v>
          </cell>
          <cell r="F32">
            <v>230</v>
          </cell>
          <cell r="H32" t="str">
            <v>부</v>
          </cell>
          <cell r="I32" t="str">
            <v>서광주</v>
          </cell>
          <cell r="J32">
            <v>12</v>
          </cell>
          <cell r="K32">
            <v>26</v>
          </cell>
          <cell r="L32">
            <v>300</v>
          </cell>
        </row>
        <row r="33">
          <cell r="C33" t="str">
            <v>원  주</v>
          </cell>
          <cell r="D33">
            <v>6</v>
          </cell>
          <cell r="E33">
            <v>14</v>
          </cell>
          <cell r="F33">
            <v>160</v>
          </cell>
          <cell r="I33" t="str">
            <v>목  포</v>
          </cell>
          <cell r="J33">
            <v>11</v>
          </cell>
          <cell r="K33">
            <v>24</v>
          </cell>
          <cell r="L33">
            <v>300</v>
          </cell>
        </row>
        <row r="34">
          <cell r="C34" t="str">
            <v>강  릉</v>
          </cell>
          <cell r="D34">
            <v>12</v>
          </cell>
          <cell r="E34">
            <v>26</v>
          </cell>
          <cell r="F34">
            <v>320</v>
          </cell>
          <cell r="I34" t="str">
            <v>순  천</v>
          </cell>
          <cell r="J34">
            <v>7</v>
          </cell>
          <cell r="K34">
            <v>16</v>
          </cell>
          <cell r="L34">
            <v>180</v>
          </cell>
        </row>
        <row r="35">
          <cell r="B35">
            <v>10</v>
          </cell>
          <cell r="C35" t="str">
            <v>소  계</v>
          </cell>
          <cell r="D35">
            <v>96</v>
          </cell>
          <cell r="E35">
            <v>212</v>
          </cell>
          <cell r="F35">
            <v>2500</v>
          </cell>
          <cell r="I35" t="str">
            <v>여  수</v>
          </cell>
          <cell r="J35">
            <v>6</v>
          </cell>
          <cell r="K35">
            <v>14</v>
          </cell>
          <cell r="L35">
            <v>150</v>
          </cell>
        </row>
        <row r="36">
          <cell r="A36">
            <v>0</v>
          </cell>
          <cell r="B36" t="str">
            <v>부</v>
          </cell>
          <cell r="C36" t="str">
            <v>울  산</v>
          </cell>
          <cell r="D36">
            <v>14</v>
          </cell>
          <cell r="E36">
            <v>30</v>
          </cell>
          <cell r="F36">
            <v>330</v>
          </cell>
          <cell r="H36">
            <v>9</v>
          </cell>
          <cell r="I36" t="str">
            <v xml:space="preserve"> 소  계</v>
          </cell>
          <cell r="J36">
            <v>82</v>
          </cell>
          <cell r="K36">
            <v>182</v>
          </cell>
          <cell r="L36">
            <v>2100</v>
          </cell>
        </row>
        <row r="37">
          <cell r="A37" t="str">
            <v>지</v>
          </cell>
          <cell r="B37" t="str">
            <v>산</v>
          </cell>
          <cell r="C37" t="str">
            <v>양  산</v>
          </cell>
          <cell r="D37">
            <v>5</v>
          </cell>
          <cell r="E37">
            <v>12</v>
          </cell>
          <cell r="F37">
            <v>130</v>
          </cell>
          <cell r="G37" t="str">
            <v>특</v>
          </cell>
          <cell r="H37" t="str">
            <v>특</v>
          </cell>
          <cell r="I37" t="str">
            <v>특  판</v>
          </cell>
          <cell r="J37">
            <v>12</v>
          </cell>
          <cell r="K37">
            <v>26</v>
          </cell>
          <cell r="L37">
            <v>250</v>
          </cell>
        </row>
        <row r="38">
          <cell r="C38" t="str">
            <v>동부산</v>
          </cell>
          <cell r="D38">
            <v>12</v>
          </cell>
          <cell r="E38">
            <v>26</v>
          </cell>
          <cell r="F38">
            <v>300</v>
          </cell>
          <cell r="I38" t="str">
            <v>자  판</v>
          </cell>
          <cell r="J38">
            <v>11</v>
          </cell>
          <cell r="K38">
            <v>13</v>
          </cell>
          <cell r="L38">
            <v>250</v>
          </cell>
        </row>
        <row r="39">
          <cell r="B39" t="str">
            <v>판</v>
          </cell>
          <cell r="C39" t="str">
            <v>서부산</v>
          </cell>
          <cell r="D39">
            <v>13</v>
          </cell>
          <cell r="E39">
            <v>28</v>
          </cell>
          <cell r="F39">
            <v>340</v>
          </cell>
          <cell r="H39" t="str">
            <v>판</v>
          </cell>
          <cell r="I39" t="str">
            <v>시  럽</v>
          </cell>
          <cell r="J39">
            <v>14</v>
          </cell>
          <cell r="K39">
            <v>10</v>
          </cell>
        </row>
        <row r="40">
          <cell r="B40" t="str">
            <v>매</v>
          </cell>
          <cell r="C40" t="str">
            <v>특  판</v>
          </cell>
          <cell r="D40">
            <v>7</v>
          </cell>
          <cell r="E40">
            <v>16</v>
          </cell>
          <cell r="F40">
            <v>180</v>
          </cell>
          <cell r="I40" t="str">
            <v>F / S</v>
          </cell>
          <cell r="J40">
            <v>13</v>
          </cell>
          <cell r="K40">
            <v>13</v>
          </cell>
          <cell r="L40">
            <v>270</v>
          </cell>
        </row>
        <row r="41">
          <cell r="B41" t="str">
            <v>부</v>
          </cell>
          <cell r="C41" t="str">
            <v>남부산</v>
          </cell>
          <cell r="D41">
            <v>12</v>
          </cell>
          <cell r="E41">
            <v>26</v>
          </cell>
          <cell r="F41">
            <v>300</v>
          </cell>
          <cell r="G41" t="str">
            <v>판</v>
          </cell>
          <cell r="H41" t="str">
            <v>부</v>
          </cell>
          <cell r="I41" t="str">
            <v>A / S</v>
          </cell>
          <cell r="K41">
            <v>10</v>
          </cell>
        </row>
        <row r="42">
          <cell r="C42" t="str">
            <v>중부산</v>
          </cell>
          <cell r="D42">
            <v>8</v>
          </cell>
          <cell r="E42">
            <v>18</v>
          </cell>
          <cell r="F42">
            <v>200</v>
          </cell>
          <cell r="H42">
            <v>4</v>
          </cell>
          <cell r="I42" t="str">
            <v xml:space="preserve"> 소  계</v>
          </cell>
          <cell r="J42">
            <v>50</v>
          </cell>
          <cell r="K42">
            <v>72</v>
          </cell>
          <cell r="L42">
            <v>770</v>
          </cell>
        </row>
        <row r="43">
          <cell r="C43" t="str">
            <v>북부산</v>
          </cell>
          <cell r="D43">
            <v>13</v>
          </cell>
          <cell r="E43">
            <v>28</v>
          </cell>
          <cell r="F43">
            <v>340</v>
          </cell>
          <cell r="I43" t="str">
            <v xml:space="preserve">C.V.S </v>
          </cell>
          <cell r="J43">
            <v>9</v>
          </cell>
          <cell r="K43">
            <v>20</v>
          </cell>
          <cell r="L43">
            <v>200</v>
          </cell>
        </row>
        <row r="44">
          <cell r="C44" t="str">
            <v>신유통</v>
          </cell>
          <cell r="D44">
            <v>7</v>
          </cell>
          <cell r="E44">
            <v>16</v>
          </cell>
          <cell r="F44">
            <v>180</v>
          </cell>
          <cell r="G44" t="str">
            <v>신유통</v>
          </cell>
          <cell r="I44" t="str">
            <v>유통지원用</v>
          </cell>
          <cell r="K44">
            <v>80</v>
          </cell>
        </row>
        <row r="45">
          <cell r="B45">
            <v>9</v>
          </cell>
          <cell r="C45" t="str">
            <v>소  계</v>
          </cell>
          <cell r="D45">
            <v>91</v>
          </cell>
          <cell r="E45">
            <v>200</v>
          </cell>
          <cell r="F45">
            <v>2300</v>
          </cell>
          <cell r="H45">
            <v>1</v>
          </cell>
          <cell r="I45" t="str">
            <v xml:space="preserve"> 소  계</v>
          </cell>
          <cell r="J45">
            <v>9</v>
          </cell>
          <cell r="K45">
            <v>100</v>
          </cell>
          <cell r="L45">
            <v>200</v>
          </cell>
        </row>
        <row r="46">
          <cell r="B46" t="str">
            <v>경</v>
          </cell>
          <cell r="C46" t="str">
            <v>창  원</v>
          </cell>
          <cell r="D46">
            <v>14</v>
          </cell>
          <cell r="E46">
            <v>30</v>
          </cell>
          <cell r="F46">
            <v>400</v>
          </cell>
          <cell r="G46" t="str">
            <v xml:space="preserve"> 서     울 </v>
          </cell>
          <cell r="J46">
            <v>329</v>
          </cell>
          <cell r="K46">
            <v>796</v>
          </cell>
          <cell r="L46">
            <v>8500</v>
          </cell>
        </row>
        <row r="47">
          <cell r="A47" t="str">
            <v>방</v>
          </cell>
          <cell r="B47" t="str">
            <v>남</v>
          </cell>
          <cell r="C47" t="str">
            <v>마  산</v>
          </cell>
          <cell r="D47">
            <v>10</v>
          </cell>
          <cell r="E47">
            <v>22</v>
          </cell>
          <cell r="F47">
            <v>260</v>
          </cell>
          <cell r="G47" t="str">
            <v>지     방</v>
          </cell>
          <cell r="J47">
            <v>412</v>
          </cell>
          <cell r="K47">
            <v>910</v>
          </cell>
          <cell r="L47">
            <v>10700</v>
          </cell>
        </row>
        <row r="48">
          <cell r="B48" t="str">
            <v>판</v>
          </cell>
          <cell r="C48" t="str">
            <v>진  주</v>
          </cell>
          <cell r="D48">
            <v>16</v>
          </cell>
          <cell r="E48">
            <v>34</v>
          </cell>
          <cell r="F48">
            <v>430</v>
          </cell>
          <cell r="G48" t="str">
            <v>특     판</v>
          </cell>
          <cell r="J48">
            <v>50</v>
          </cell>
          <cell r="K48">
            <v>72</v>
          </cell>
          <cell r="L48">
            <v>770</v>
          </cell>
        </row>
        <row r="49">
          <cell r="B49" t="str">
            <v>매</v>
          </cell>
          <cell r="C49" t="str">
            <v>통  영</v>
          </cell>
          <cell r="D49">
            <v>7</v>
          </cell>
          <cell r="E49">
            <v>16</v>
          </cell>
          <cell r="F49">
            <v>180</v>
          </cell>
          <cell r="G49" t="str">
            <v>합     계</v>
          </cell>
          <cell r="J49">
            <v>791</v>
          </cell>
          <cell r="K49">
            <v>1778</v>
          </cell>
          <cell r="L49">
            <v>19970</v>
          </cell>
        </row>
        <row r="50">
          <cell r="B50" t="str">
            <v>부</v>
          </cell>
          <cell r="C50" t="str">
            <v>제  주</v>
          </cell>
          <cell r="D50">
            <v>10</v>
          </cell>
          <cell r="E50">
            <v>22</v>
          </cell>
          <cell r="F50">
            <v>230</v>
          </cell>
          <cell r="G50" t="str">
            <v>본부예비분+판매부</v>
          </cell>
          <cell r="K50">
            <v>72</v>
          </cell>
          <cell r="L50">
            <v>30</v>
          </cell>
        </row>
        <row r="51">
          <cell r="B51">
            <v>5</v>
          </cell>
          <cell r="C51" t="str">
            <v>소  계</v>
          </cell>
          <cell r="D51">
            <v>57</v>
          </cell>
          <cell r="E51">
            <v>124</v>
          </cell>
          <cell r="F51">
            <v>1500</v>
          </cell>
          <cell r="G51" t="str">
            <v>총        계</v>
          </cell>
          <cell r="J51">
            <v>791</v>
          </cell>
          <cell r="K51">
            <v>1850</v>
          </cell>
          <cell r="L51">
            <v>20000</v>
          </cell>
        </row>
        <row r="52">
          <cell r="A52" t="str">
            <v>직판대리점 42개 해당지점에 포함됨.</v>
          </cell>
        </row>
      </sheetData>
      <sheetData sheetId="11" refreshError="1">
        <row r="2">
          <cell r="D2" t="str">
            <v xml:space="preserve">  關 聯 部 署 協 議 事 項</v>
          </cell>
        </row>
        <row r="4">
          <cell r="A4" t="str">
            <v>1.기안제목: 스무디아 190㎖ Slim Pack 개발 계획案</v>
          </cell>
        </row>
        <row r="6">
          <cell r="A6" t="str">
            <v>2.협의 부서 및 협의 사항</v>
          </cell>
        </row>
        <row r="9">
          <cell r="A9" t="str">
            <v>협의 부서</v>
          </cell>
          <cell r="C9" t="str">
            <v>협의 내용</v>
          </cell>
          <cell r="F9" t="str">
            <v>협 의 부 서 의 견</v>
          </cell>
          <cell r="J9" t="str">
            <v>비   고</v>
          </cell>
        </row>
        <row r="10">
          <cell r="C10" t="str">
            <v xml:space="preserve"> - 사업전반에 대한</v>
          </cell>
        </row>
        <row r="11">
          <cell r="C11" t="str">
            <v xml:space="preserve">  의견</v>
          </cell>
        </row>
        <row r="13">
          <cell r="A13" t="str">
            <v>기  획  실</v>
          </cell>
        </row>
        <row r="18">
          <cell r="C18" t="str">
            <v xml:space="preserve"> - 원부자재 수급에</v>
          </cell>
        </row>
        <row r="19">
          <cell r="C19" t="str">
            <v xml:space="preserve">  대한 의견</v>
          </cell>
        </row>
        <row r="21">
          <cell r="A21" t="str">
            <v>구  매  부</v>
          </cell>
        </row>
        <row r="26">
          <cell r="C26" t="str">
            <v xml:space="preserve"> - 생산 전반에 대한</v>
          </cell>
        </row>
        <row r="27">
          <cell r="C27" t="str">
            <v xml:space="preserve">  의견</v>
          </cell>
        </row>
        <row r="29">
          <cell r="A29" t="str">
            <v>생산관리실</v>
          </cell>
        </row>
      </sheetData>
      <sheetData sheetId="12" refreshError="1">
        <row r="1">
          <cell r="A1" t="str">
            <v>5.1 팩주스 판매 실적 현황(94年~98年)</v>
          </cell>
        </row>
        <row r="14">
          <cell r="I14" t="str">
            <v>단위:阡C/S,%</v>
          </cell>
        </row>
        <row r="15">
          <cell r="A15" t="str">
            <v>구      분</v>
          </cell>
          <cell r="B15" t="str">
            <v>94年</v>
          </cell>
          <cell r="C15" t="str">
            <v>95年</v>
          </cell>
          <cell r="E15" t="str">
            <v>96年</v>
          </cell>
          <cell r="G15" t="str">
            <v>97年</v>
          </cell>
          <cell r="I15" t="str">
            <v>98年</v>
          </cell>
        </row>
        <row r="16">
          <cell r="B16" t="str">
            <v>실 적</v>
          </cell>
          <cell r="C16" t="str">
            <v>실 적</v>
          </cell>
          <cell r="D16" t="str">
            <v>신장율</v>
          </cell>
          <cell r="E16" t="str">
            <v>실 적</v>
          </cell>
          <cell r="F16" t="str">
            <v>신장율</v>
          </cell>
          <cell r="G16" t="str">
            <v>실 적</v>
          </cell>
          <cell r="H16" t="str">
            <v>신장율</v>
          </cell>
          <cell r="I16" t="str">
            <v>실 적</v>
          </cell>
          <cell r="J16" t="str">
            <v>신장율</v>
          </cell>
        </row>
        <row r="17">
          <cell r="A17" t="str">
            <v>스 카 시 골드</v>
          </cell>
          <cell r="I17">
            <v>34.816000000000003</v>
          </cell>
        </row>
        <row r="18">
          <cell r="A18" t="str">
            <v>드링크 오렌지</v>
          </cell>
          <cell r="B18">
            <v>1792.2639999999999</v>
          </cell>
          <cell r="C18">
            <v>847.34</v>
          </cell>
          <cell r="D18">
            <v>-52.722366794177638</v>
          </cell>
          <cell r="E18">
            <v>682.37699999999995</v>
          </cell>
          <cell r="F18">
            <v>-19.46833620506527</v>
          </cell>
          <cell r="G18">
            <v>391.74400000000003</v>
          </cell>
          <cell r="H18">
            <v>-42.591265532103215</v>
          </cell>
          <cell r="I18">
            <v>331.87</v>
          </cell>
          <cell r="J18">
            <v>-15.283960954092464</v>
          </cell>
        </row>
        <row r="19">
          <cell r="A19" t="str">
            <v>파  인  애  플</v>
          </cell>
          <cell r="B19">
            <v>322.52</v>
          </cell>
          <cell r="C19">
            <v>203.11600000000001</v>
          </cell>
          <cell r="D19">
            <v>-37.022200173632633</v>
          </cell>
          <cell r="E19">
            <v>138.24700000000001</v>
          </cell>
          <cell r="F19">
            <v>-31.936922743653867</v>
          </cell>
          <cell r="G19">
            <v>37.872</v>
          </cell>
          <cell r="H19">
            <v>-72.605553827569494</v>
          </cell>
          <cell r="I19">
            <v>-0.91300000000000003</v>
          </cell>
          <cell r="J19">
            <v>-102.41075200675961</v>
          </cell>
        </row>
        <row r="20">
          <cell r="A20" t="str">
            <v>살  구  따  봉</v>
          </cell>
          <cell r="B20">
            <v>285.94</v>
          </cell>
          <cell r="C20">
            <v>333.78100000000001</v>
          </cell>
          <cell r="D20">
            <v>16.731132405399734</v>
          </cell>
          <cell r="E20">
            <v>331.41399999999999</v>
          </cell>
          <cell r="F20">
            <v>-0.70914761475339105</v>
          </cell>
          <cell r="G20">
            <v>149.881</v>
          </cell>
          <cell r="H20">
            <v>-54.775296155261998</v>
          </cell>
          <cell r="I20">
            <v>45.73</v>
          </cell>
          <cell r="J20">
            <v>-69.489128041579661</v>
          </cell>
        </row>
        <row r="21">
          <cell r="A21" t="str">
            <v>포  도  따  봉</v>
          </cell>
          <cell r="B21">
            <v>572.26800000000003</v>
          </cell>
          <cell r="C21">
            <v>400.19099999999997</v>
          </cell>
          <cell r="D21">
            <v>-30.069303193608604</v>
          </cell>
          <cell r="E21">
            <v>391.78300000000002</v>
          </cell>
          <cell r="F21">
            <v>-2.1009967740403823</v>
          </cell>
          <cell r="G21">
            <v>210.21899999999999</v>
          </cell>
          <cell r="H21">
            <v>-46.343001100098782</v>
          </cell>
          <cell r="I21">
            <v>207.048</v>
          </cell>
          <cell r="J21">
            <v>-1.5084269262055159</v>
          </cell>
        </row>
        <row r="22">
          <cell r="A22" t="str">
            <v>복 숭 아 따봉</v>
          </cell>
          <cell r="B22">
            <v>742.577</v>
          </cell>
          <cell r="C22">
            <v>397.834</v>
          </cell>
          <cell r="D22">
            <v>-46.425219202857079</v>
          </cell>
          <cell r="E22">
            <v>307.7</v>
          </cell>
          <cell r="F22">
            <v>-22.65618323220238</v>
          </cell>
          <cell r="G22">
            <v>168.715</v>
          </cell>
          <cell r="H22">
            <v>-45.168995775105614</v>
          </cell>
          <cell r="I22">
            <v>39.58</v>
          </cell>
          <cell r="J22">
            <v>-76.540319473668617</v>
          </cell>
        </row>
        <row r="23">
          <cell r="A23" t="str">
            <v>計</v>
          </cell>
          <cell r="B23">
            <v>3715.5689999999995</v>
          </cell>
          <cell r="C23">
            <v>2182.2620000000002</v>
          </cell>
          <cell r="D23">
            <v>-41.267084529987187</v>
          </cell>
          <cell r="E23">
            <v>1851.521</v>
          </cell>
          <cell r="F23">
            <v>-15.155879541503268</v>
          </cell>
          <cell r="G23">
            <v>958.43100000000015</v>
          </cell>
          <cell r="H23">
            <v>-48.235477750454891</v>
          </cell>
          <cell r="I23">
            <v>658.13100000000009</v>
          </cell>
          <cell r="J23">
            <v>-31.332458987657958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타견적1"/>
      <sheetName val="타견적2"/>
      <sheetName val="타견적3"/>
      <sheetName val="견적대비표"/>
      <sheetName val="내역서"/>
      <sheetName val="단가대비표"/>
      <sheetName val="PANEL 중량산출"/>
      <sheetName val="중량산출"/>
      <sheetName val="수량산출"/>
      <sheetName val="설계기준"/>
      <sheetName val="내역1"/>
      <sheetName val="H-PILE수량집계"/>
      <sheetName val="Sheet1 (2)"/>
      <sheetName val="사업성분석"/>
      <sheetName val="2000노임기준"/>
      <sheetName val="식재일위대가"/>
      <sheetName val="입찰안"/>
      <sheetName val="인제내역"/>
      <sheetName val="COPING-1"/>
      <sheetName val="요율"/>
      <sheetName val="건설사업관리 공제요율"/>
      <sheetName val="공사비"/>
      <sheetName val="건설공사 감리원 배치기준"/>
      <sheetName val="책임감리 공제요율"/>
      <sheetName val="Total"/>
      <sheetName val="물량내역서"/>
      <sheetName val="공내역"/>
      <sheetName val="인월수 산정"/>
      <sheetName val="단가"/>
      <sheetName val="data"/>
      <sheetName val="수량산출(음암)"/>
      <sheetName val="예가표"/>
      <sheetName val="일위"/>
      <sheetName val="개요"/>
      <sheetName val="기안"/>
      <sheetName val="마케팅"/>
      <sheetName val="목차"/>
      <sheetName val="추정손익"/>
      <sheetName val="할당"/>
      <sheetName val="실적"/>
      <sheetName val="원가"/>
      <sheetName val="제목"/>
      <sheetName val="원가,목표"/>
      <sheetName val="판매"/>
      <sheetName val="판촉"/>
      <sheetName val="협조"/>
      <sheetName val="간지"/>
      <sheetName val="1안"/>
      <sheetName val="내역"/>
      <sheetName val="6호기"/>
      <sheetName val="안전장치"/>
      <sheetName val="간접"/>
      <sheetName val="#REF"/>
      <sheetName val="유림골조"/>
      <sheetName val="역T형교대-2수량"/>
      <sheetName val="PANEL_중량산출"/>
      <sheetName val="Sheet1_(2)"/>
      <sheetName val="건설사업관리_공제요율"/>
      <sheetName val="건설공사_감리원_배치기준"/>
      <sheetName val="책임감리_공제요율"/>
      <sheetName val="인월수_산정"/>
      <sheetName val="99노임기준"/>
      <sheetName val="일위대가"/>
      <sheetName val="1. 감리원임금표"/>
    </sheetNames>
    <sheetDataSet>
      <sheetData sheetId="0">
        <row r="3">
          <cell r="A3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설계내역"/>
      <sheetName val="일위대가"/>
      <sheetName val="지형현황측량"/>
      <sheetName val="관거공사비"/>
      <sheetName val="갑지"/>
      <sheetName val="갑지 (2)"/>
      <sheetName val="일위대가표(표지)"/>
      <sheetName val="산출근거(표지)"/>
      <sheetName val="산출근거(1)"/>
      <sheetName val="산출근거(1-1)"/>
      <sheetName val="산출근거(2)"/>
      <sheetName val="수량산출"/>
      <sheetName val="기본단가표"/>
      <sheetName val="말뚝지지력산정"/>
      <sheetName val="설계기준"/>
      <sheetName val="내역1"/>
      <sheetName val="산출근거(9)"/>
      <sheetName val="건설사업관리 공제요율"/>
      <sheetName val="책임감리 공제요율"/>
      <sheetName val="간지"/>
      <sheetName val="입찰안"/>
      <sheetName val="구례(하수)내역서"/>
      <sheetName val="건축내역서"/>
      <sheetName val="설비내역서"/>
      <sheetName val="전기내역서"/>
      <sheetName val="집계표"/>
      <sheetName val="보고서"/>
      <sheetName val="상세"/>
      <sheetName val="2.재료비"/>
      <sheetName val="12.보오링"/>
      <sheetName val="18.공내수압탄성자연"/>
      <sheetName val="1.인건비"/>
      <sheetName val="인건비"/>
      <sheetName val="단가"/>
      <sheetName val="Sheet1"/>
      <sheetName val="발주내역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수목수량집계표"/>
      <sheetName val="잔디면적"/>
      <sheetName val="시설물수량집계표"/>
      <sheetName val="품질관리,직영비"/>
      <sheetName val="일위대가표(시설상위)"/>
      <sheetName val="일위대가표(시설하위)"/>
      <sheetName val="기본단가표"/>
      <sheetName val="일위대가표(분수)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  <sheetName val="건설사업관리 공제요율"/>
      <sheetName val="책임감리 공제요율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대가"/>
      <sheetName val="일위2"/>
      <sheetName val="일위3"/>
      <sheetName val="XXXXXX"/>
      <sheetName val="VXXX"/>
      <sheetName val="진짜내역"/>
      <sheetName val="총괄"/>
      <sheetName val="집계"/>
      <sheetName val="내역서"/>
      <sheetName val="목록"/>
      <sheetName val="일위"/>
      <sheetName val="단가"/>
      <sheetName val="간재"/>
      <sheetName val="간노"/>
      <sheetName val="임금"/>
      <sheetName val="임금2"/>
      <sheetName val="임율"/>
      <sheetName val="경비 (2)"/>
      <sheetName val="경배"/>
      <sheetName val="경조"/>
      <sheetName val="일반 (2)"/>
      <sheetName val="일반율"/>
      <sheetName val="이윤 (2)"/>
      <sheetName val="이윤율"/>
      <sheetName val="손익"/>
      <sheetName val="제조"/>
      <sheetName val="손익2"/>
      <sheetName val="제조2"/>
      <sheetName val="기업"/>
      <sheetName val="몸체(460×600)"/>
      <sheetName val="560×550"/>
      <sheetName val="590×630"/>
      <sheetName val="502(760×600)"/>
      <sheetName val="840×700"/>
      <sheetName val="860×600"/>
      <sheetName val="870×770"/>
      <sheetName val="910×600"/>
      <sheetName val="937×610"/>
      <sheetName val="960×600"/>
      <sheetName val="980×640"/>
      <sheetName val="1000×610"/>
      <sheetName val="1080×770"/>
      <sheetName val="1130×600"/>
      <sheetName val="1200×600"/>
      <sheetName val="503(1230×510)"/>
      <sheetName val="1310×800"/>
      <sheetName val="1360×700"/>
      <sheetName val="1380×670"/>
      <sheetName val="1400×830"/>
      <sheetName val="1450×505"/>
      <sheetName val="1470×700"/>
      <sheetName val="1500×613"/>
      <sheetName val="1500×720"/>
      <sheetName val="1550×770"/>
      <sheetName val="1600×700"/>
      <sheetName val="1650×650"/>
      <sheetName val="1650×800"/>
      <sheetName val="1780×500"/>
      <sheetName val="2190×505"/>
      <sheetName val="504(2700×650)"/>
      <sheetName val="505(840×700)"/>
      <sheetName val="840×840"/>
      <sheetName val="848×613"/>
      <sheetName val="1060×700"/>
      <sheetName val="1080×670"/>
      <sheetName val="1110×722"/>
      <sheetName val="1160×650"/>
      <sheetName val="1160×680"/>
      <sheetName val="1160×730"/>
      <sheetName val="506(1210×730)"/>
      <sheetName val="1310×700"/>
      <sheetName val="1310×790"/>
      <sheetName val="1480×560"/>
      <sheetName val="511(1080×770)"/>
      <sheetName val="512(1360×700)"/>
      <sheetName val="512(1380×670)"/>
      <sheetName val="512(1500×720)"/>
      <sheetName val="512(1650×800)"/>
      <sheetName val="임율산출표"/>
      <sheetName val="간접노무비율"/>
      <sheetName val="직간접노무비집계"/>
      <sheetName val="부문별직접노무발생"/>
      <sheetName val="부분별간접노무집계"/>
      <sheetName val="부분별공통비배부액"/>
      <sheetName val="부분별간접노무발생"/>
      <sheetName val="발생노무집계"/>
      <sheetName val="직접노무비발생"/>
      <sheetName val="간접노무비발생"/>
      <sheetName val="경비집계"/>
      <sheetName val="경비계산"/>
      <sheetName val="경비배부율"/>
      <sheetName val="경비조정"/>
      <sheetName val="가구부문경비집계"/>
      <sheetName val="가구부문부서별배부액"/>
      <sheetName val="경비배부액집계"/>
      <sheetName val="공통비배부액"/>
      <sheetName val="배부율산출"/>
      <sheetName val="월별경비집계"/>
      <sheetName val="월별경비내역"/>
      <sheetName val="작업시간명세표"/>
      <sheetName val="일반관리비비율산출표"/>
      <sheetName val="일반관리및이윤율"/>
      <sheetName val="손익계산서"/>
      <sheetName val="제조원가명세서"/>
      <sheetName val="노무비집계"/>
      <sheetName val="직접노무비"/>
      <sheetName val="노무공수산출(460×600)"/>
      <sheetName val="적용원단위공수"/>
      <sheetName val="단위당노무공수"/>
      <sheetName val="실적원재료공수"/>
      <sheetName val="실적작업공수"/>
      <sheetName val="난이도가중치"/>
      <sheetName val="실적재품수량산출"/>
      <sheetName val="내역"/>
      <sheetName val="제조노임"/>
      <sheetName val="거울판"/>
      <sheetName val="키큰장"/>
      <sheetName val="서랍통"/>
      <sheetName val="천판류"/>
      <sheetName val="기타"/>
      <sheetName val="포장"/>
      <sheetName val="1∼37"/>
      <sheetName val="38∼94"/>
      <sheetName val="95∼126"/>
      <sheetName val="127∼154"/>
      <sheetName val="155∼205"/>
      <sheetName val="206∼255"/>
      <sheetName val="256∼281"/>
      <sheetName val="추가분"/>
      <sheetName val="뒷선반"/>
      <sheetName val="장식판"/>
      <sheetName val="상판(HPM)"/>
      <sheetName val="상판(인조)"/>
      <sheetName val="포장(1)"/>
      <sheetName val="포장(2)"/>
      <sheetName val="포장(3)"/>
      <sheetName val="포장(4)"/>
      <sheetName val="코킹"/>
      <sheetName val="Sheet1"/>
      <sheetName val="상판,뒷선반길이"/>
      <sheetName val="Sheet2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전기내역서"/>
      <sheetName val="전기집계표"/>
      <sheetName val="일위집계표"/>
      <sheetName val="수량산출"/>
      <sheetName val="내장집계표"/>
      <sheetName val="내역서(내부)"/>
      <sheetName val="수량산출근거(내부)"/>
      <sheetName val="일집"/>
      <sheetName val="원가 (2)"/>
      <sheetName val="재집"/>
      <sheetName val="직접재료비"/>
      <sheetName val="원단위"/>
      <sheetName val="노집"/>
      <sheetName val="직노"/>
      <sheetName val="공수"/>
      <sheetName val="경비"/>
      <sheetName val="배부"/>
      <sheetName val="조정액"/>
      <sheetName val="일반"/>
      <sheetName val="일반비율"/>
      <sheetName val="이윤"/>
      <sheetName val="손익(델리카)(Ⅰ)"/>
      <sheetName val="제조 (델리카)"/>
      <sheetName val="손익(한일피복))Ⅱ)"/>
      <sheetName val="제조(한일)"/>
      <sheetName val="손익(아이엔에스)(Ⅲ)"/>
      <sheetName val="제조 (아이)"/>
      <sheetName val="기타소모재료비(공통)"/>
      <sheetName val="간노비율(공통)"/>
      <sheetName val="임금(공통)"/>
      <sheetName val="배부(공통)"/>
      <sheetName val="조정액(공통)"/>
      <sheetName val="일반비율(공통)"/>
      <sheetName val="이윤율(공통)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별첨"/>
      <sheetName val="목차"/>
      <sheetName val="간지"/>
      <sheetName val="Ⅳ.원가계산"/>
      <sheetName val="Ⅴ.집계표"/>
      <sheetName val="Ⅵ.내역서"/>
      <sheetName val="1.기획료"/>
      <sheetName val="1-1.공수"/>
      <sheetName val="1-2.지급액"/>
      <sheetName val="2.인건비"/>
      <sheetName val="2-1.공수#1"/>
      <sheetName val="2-1.공수#2"/>
      <sheetName val="2-2.지급액"/>
      <sheetName val="3.리허설"/>
      <sheetName val="3-1.운영비"/>
      <sheetName val="4.교육청,연출단"/>
      <sheetName val="4-1.출장비"/>
      <sheetName val="4-2. 여비정액표"/>
      <sheetName val="5.결과보고서"/>
      <sheetName val="6.출연료"/>
      <sheetName val="7.개회식(임대제작)"/>
      <sheetName val="8.개회식(시스템)"/>
      <sheetName val="9.개회식(축하)"/>
      <sheetName val="10.폐회식(임대제작)"/>
      <sheetName val="11.폐회식(시스템)"/>
      <sheetName val="12.폐회식(도민)"/>
      <sheetName val="XXXX"/>
      <sheetName val="총괄표"/>
      <sheetName val="재료"/>
      <sheetName val="소요"/>
      <sheetName val="도장"/>
      <sheetName val="소모"/>
      <sheetName val="노무공수"/>
      <sheetName val="손익1"/>
      <sheetName val="제조1"/>
      <sheetName val="단가 (2)"/>
      <sheetName val="별첨 (2)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부산종합"/>
      <sheetName val="구덕"/>
      <sheetName val="금정"/>
      <sheetName val="경기장별내역서(12-107) (4)"/>
      <sheetName val="비교표"/>
      <sheetName val="원가계산서"/>
      <sheetName val="집계표(설비)"/>
      <sheetName val="내역서(설비)"/>
      <sheetName val="대가목록표(설비)"/>
      <sheetName val="일위대가표(설비)"/>
      <sheetName val="수량산출(설비)"/>
      <sheetName val="인원표(설비)"/>
      <sheetName val="직재"/>
      <sheetName val="약품공급2"/>
      <sheetName val=" HIT-&gt;HMC 견적(3900)"/>
      <sheetName val="건설사업관리 공제요율"/>
      <sheetName val="책임감리 공제요율"/>
      <sheetName val="노임단가 (2)"/>
      <sheetName val="건설공사 감리원 배치기준"/>
      <sheetName val="시행후면적"/>
      <sheetName val="수지예산"/>
      <sheetName val="경산"/>
      <sheetName val="표지 (2)"/>
      <sheetName val="13LPMCC"/>
      <sheetName val="원형1호맨홀토공수량"/>
      <sheetName val="조명시설"/>
      <sheetName val="조경내역"/>
      <sheetName val="설계변경사유서"/>
      <sheetName val="세부시설변경내용 "/>
      <sheetName val="포장세부내용비교"/>
      <sheetName val="3.하중산정4.지지력"/>
      <sheetName val="금액내역서"/>
      <sheetName val="106C0300"/>
      <sheetName val="기초집계표"/>
      <sheetName val="802"/>
      <sheetName val="기초내역서"/>
      <sheetName val="897"/>
      <sheetName val="예비집계표"/>
      <sheetName val="910"/>
      <sheetName val="예비내역서"/>
      <sheetName val="재활용"/>
      <sheetName val="대가목록표"/>
      <sheetName val="비용포함"/>
      <sheetName val="1"/>
      <sheetName val="3"/>
      <sheetName val="총경기장집계표"/>
      <sheetName val="7"/>
      <sheetName val="아시아드"/>
      <sheetName val="사직체"/>
      <sheetName val="사직수"/>
      <sheetName val="사직야"/>
      <sheetName val="사직정"/>
      <sheetName val="볼링"/>
      <sheetName val="구덕체"/>
      <sheetName val="구덕야"/>
      <sheetName val="구덕주"/>
      <sheetName val="금정체"/>
      <sheetName val="금정사"/>
      <sheetName val="금정테"/>
      <sheetName val="강서"/>
      <sheetName val="강서체"/>
      <sheetName val="강서하"/>
      <sheetName val="강서양"/>
      <sheetName val="기장"/>
      <sheetName val="서낙동강"/>
      <sheetName val="승마"/>
      <sheetName val="컨트리"/>
      <sheetName val="요트"/>
      <sheetName val="시민"/>
      <sheetName val="동서대"/>
      <sheetName val="부경대"/>
      <sheetName val="부경운"/>
      <sheetName val="부경체"/>
      <sheetName val="동주대"/>
      <sheetName val="마산"/>
      <sheetName val="마산주"/>
      <sheetName val="마산실"/>
      <sheetName val="창원"/>
      <sheetName val="창원종"/>
      <sheetName val="창원체"/>
      <sheetName val="창원실"/>
      <sheetName val="창원사"/>
      <sheetName val="창원늘"/>
      <sheetName val="울산"/>
      <sheetName val="울산공"/>
      <sheetName val="울산동"/>
      <sheetName val="문수"/>
      <sheetName val="양산"/>
      <sheetName val="양산공"/>
      <sheetName val="양산실"/>
      <sheetName val="양산대"/>
      <sheetName val="해운대"/>
      <sheetName val="마라톤"/>
      <sheetName val="경보"/>
      <sheetName val="도로"/>
      <sheetName val="기장산"/>
      <sheetName val="연습"/>
      <sheetName val="선수촌"/>
      <sheetName val="컨벤션"/>
      <sheetName val="본부"/>
      <sheetName val="김포"/>
      <sheetName val="영종도"/>
      <sheetName val="김해"/>
      <sheetName val="부산역"/>
      <sheetName val="서울역"/>
      <sheetName val="노포동"/>
      <sheetName val="5부두"/>
      <sheetName val="시가지"/>
      <sheetName val="776"/>
      <sheetName val="예비물량"/>
      <sheetName val="789"/>
      <sheetName val="설직재-1"/>
      <sheetName val="제직재"/>
      <sheetName val="CTEMCOST"/>
      <sheetName val="TOTAL"/>
      <sheetName val="을"/>
      <sheetName val="기본단가표"/>
      <sheetName val="J直材4"/>
      <sheetName val="마감사양"/>
      <sheetName val="단가표"/>
      <sheetName val="인건비 "/>
      <sheetName val="#REF"/>
      <sheetName val="Breakdown"/>
      <sheetName val="UnitRate"/>
      <sheetName val="을지"/>
      <sheetName val="전기"/>
      <sheetName val="유기공정"/>
      <sheetName val="일위대가목차"/>
      <sheetName val="도급원가"/>
      <sheetName val="기안"/>
      <sheetName val="노임"/>
      <sheetName val="갑지"/>
      <sheetName val="간선계산"/>
      <sheetName val="DATA"/>
      <sheetName val="전기일위대가"/>
      <sheetName val="데이타"/>
      <sheetName val="ITEM"/>
      <sheetName val="조도계산서 (도서)"/>
      <sheetName val="부하(성남)"/>
      <sheetName val="부하계산서"/>
      <sheetName val="동력부하(도산)"/>
      <sheetName val="Macro(차단기)"/>
      <sheetName val="터널조도"/>
      <sheetName val="설계산출기초"/>
      <sheetName val="도급예산내역서봉투"/>
      <sheetName val="공사원가계산서"/>
      <sheetName val="기계경비(시간당)"/>
      <sheetName val="효성CB 1P기초"/>
      <sheetName val="설계산출표지"/>
      <sheetName val="도급예산내역서총괄표"/>
      <sheetName val="램머"/>
      <sheetName val="단가조사"/>
      <sheetName val="Baby일위대가"/>
      <sheetName val="분전함신설"/>
      <sheetName val="단가산출"/>
      <sheetName val="자재단가"/>
      <sheetName val="을부담운반비"/>
      <sheetName val="운반비산출"/>
      <sheetName val="접지1종"/>
      <sheetName val="조명율표"/>
      <sheetName val="기본일위"/>
      <sheetName val="실행내역"/>
      <sheetName val="가격조사서"/>
      <sheetName val="FB25JN"/>
      <sheetName val="6호기"/>
      <sheetName val="산출2-기기동력"/>
      <sheetName val="입출재고총괄 (결산)"/>
      <sheetName val="옵션"/>
      <sheetName val="노임근거"/>
      <sheetName val="설계내역서"/>
      <sheetName val="자재단가표"/>
      <sheetName val="갑"/>
      <sheetName val="수량산출(영등포)"/>
      <sheetName val="수량산출(구로)"/>
      <sheetName val="수량산출(금천구청)"/>
      <sheetName val="수량산출(안양)"/>
      <sheetName val="수량산출(의왕)"/>
      <sheetName val="수량산출(병점)"/>
      <sheetName val="공사비집계"/>
      <sheetName val="UEC영화관본공사내역"/>
      <sheetName val="패널"/>
      <sheetName val="내역서2안"/>
      <sheetName val="데리네이타현황"/>
      <sheetName val="노임이"/>
      <sheetName val="기본입력"/>
      <sheetName val="책임감리공제요율"/>
      <sheetName val="건설공사인월수"/>
      <sheetName val="변수"/>
      <sheetName val="4차원가계산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1999.8최종"/>
      <sheetName val="수량"/>
      <sheetName val="중량"/>
      <sheetName val="인건비"/>
      <sheetName val="단가대비표"/>
      <sheetName val="공내역서"/>
      <sheetName val="견적대비표"/>
      <sheetName val="타동명"/>
      <sheetName val="타진명-갑지"/>
      <sheetName val="타진명-2"/>
      <sheetName val="타영시스템"/>
      <sheetName val="수량산출"/>
      <sheetName val="성북내역서(종합)"/>
      <sheetName val="철거산출근거"/>
      <sheetName val="노임단가"/>
      <sheetName val="실행대비"/>
      <sheetName val="수목단가"/>
      <sheetName val="시설수량표"/>
      <sheetName val="식재수량표"/>
      <sheetName val="감리원배치기준"/>
      <sheetName val="단가"/>
      <sheetName val="자재단가"/>
      <sheetName val="건설사업관리 공제요율"/>
      <sheetName val="건설공사 감리원 배치기준"/>
      <sheetName val="책임감리 공제요율"/>
      <sheetName val="일위대가"/>
      <sheetName val="변수"/>
      <sheetName val="기초단가"/>
      <sheetName val="경율산정"/>
      <sheetName val="검측감리공제요율"/>
      <sheetName val="시공감리공제요율"/>
      <sheetName val="기본단가표"/>
      <sheetName val="설계기준"/>
      <sheetName val="내역1"/>
      <sheetName val="보고서"/>
      <sheetName val="노임기준"/>
      <sheetName val="공사개요"/>
      <sheetName val="동원인원"/>
      <sheetName val="공사비 증감 내역서"/>
      <sheetName val="간지"/>
      <sheetName val="요율"/>
      <sheetName val="직재"/>
      <sheetName val="직접경비"/>
      <sheetName val="직접인건비"/>
      <sheetName val="산출근거"/>
      <sheetName val="건축"/>
      <sheetName val="전기"/>
      <sheetName val="수량산출(음암)"/>
      <sheetName val="개산공사비"/>
      <sheetName val="건축일위"/>
      <sheetName val="그라우팅일위"/>
      <sheetName val="갑지"/>
      <sheetName val="일위목록"/>
      <sheetName val="건축내역"/>
      <sheetName val="집계표"/>
      <sheetName val="부대내역"/>
      <sheetName val="TEL"/>
      <sheetName val="N賃率-職"/>
      <sheetName val="단가 및 재료비"/>
      <sheetName val="단가산출2"/>
      <sheetName val="00노임기준"/>
      <sheetName val="기본일위"/>
      <sheetName val="I一般比"/>
      <sheetName val="94"/>
      <sheetName val="Sheet1"/>
      <sheetName val="#REF"/>
      <sheetName val="신우"/>
      <sheetName val="총 원가계산"/>
      <sheetName val="데이타"/>
      <sheetName val="소비자가"/>
      <sheetName val="제잡비"/>
      <sheetName val="원가계산서"/>
      <sheetName val="토사(PE)"/>
      <sheetName val="기계경비산출기준"/>
      <sheetName val="단가표"/>
      <sheetName val="6호기"/>
      <sheetName val="99노임기준"/>
      <sheetName val="조명시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사비총괄표"/>
      <sheetName val="기본단가표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위대가"/>
      <sheetName val="전기일위대가"/>
      <sheetName val="단가"/>
      <sheetName val="공통자료"/>
      <sheetName val="200"/>
      <sheetName val="산출2-기기동력"/>
      <sheetName val="40총괄"/>
      <sheetName val="40집계"/>
      <sheetName val="당초"/>
      <sheetName val="Baby일위대가"/>
      <sheetName val="금액내역서"/>
      <sheetName val="노임단가"/>
      <sheetName val="원형맨홀수량"/>
      <sheetName val="woo(mac)"/>
      <sheetName val="C-직노1"/>
      <sheetName val="3.공통공사대비"/>
      <sheetName val="내역서"/>
      <sheetName val="일위대가(계측기설치)"/>
      <sheetName val="조명시설"/>
      <sheetName val="가격조사서"/>
      <sheetName val="SG"/>
      <sheetName val="말뚝지지력산정"/>
      <sheetName val="단면 (2)"/>
      <sheetName val="구조물철거타공정이월"/>
      <sheetName val="BOQ(전체)"/>
      <sheetName val="예가표"/>
      <sheetName val="공사비예산서(토목분)"/>
      <sheetName val="입찰안"/>
      <sheetName val="경영상태"/>
      <sheetName val="BOX 본체"/>
      <sheetName val="배수유공블럭"/>
      <sheetName val="교각1"/>
      <sheetName val="개요"/>
      <sheetName val="간선계산"/>
      <sheetName val="DANGA"/>
      <sheetName val="중기일위대가"/>
      <sheetName val="골조시행"/>
      <sheetName val="여과지동"/>
      <sheetName val="기초자료"/>
      <sheetName val="산출3-유도등"/>
      <sheetName val="산출2-동력"/>
      <sheetName val="산출2-피뢰침"/>
      <sheetName val="단가대비표"/>
      <sheetName val="덤프"/>
      <sheetName val="투찰금액"/>
      <sheetName val="공사비집계"/>
      <sheetName val="단가 "/>
      <sheetName val="일위대가 (PM)"/>
      <sheetName val="노임"/>
      <sheetName val="하수BOX이설"/>
      <sheetName val="EKOG10건축"/>
      <sheetName val="#REF"/>
      <sheetName val="자료입력"/>
      <sheetName val="전기"/>
      <sheetName val="A-4"/>
      <sheetName val="지급자재"/>
      <sheetName val="수목표준대가"/>
      <sheetName val="표지"/>
      <sheetName val="할증"/>
      <sheetName val="관급자재집계표"/>
      <sheetName val="총괄내역서"/>
      <sheetName val="data2"/>
      <sheetName val="ELECTRIC"/>
      <sheetName val="CTEMCOST"/>
      <sheetName val="SCHEDULE"/>
      <sheetName val="대림경상68억"/>
      <sheetName val="결과조달"/>
      <sheetName val="DATE"/>
      <sheetName val="N賃率-職"/>
      <sheetName val="직재"/>
      <sheetName val="S003031"/>
      <sheetName val="Supplement2"/>
      <sheetName val="설치공사"/>
      <sheetName val="견적990322"/>
      <sheetName val="날개벽(시점좌측)"/>
      <sheetName val="산정표"/>
      <sheetName val="노무비 경비"/>
      <sheetName val="산재 안전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Macro(차단기)"/>
      <sheetName val="DATA"/>
      <sheetName val="데이타"/>
      <sheetName val="설계명세서"/>
      <sheetName val="일집"/>
      <sheetName val="일위"/>
      <sheetName val="물가대비표"/>
      <sheetName val="관로토공집계표"/>
      <sheetName val="환경기계공정표 (3)"/>
      <sheetName val="__"/>
      <sheetName val="처리단락"/>
      <sheetName val="인건-측정"/>
      <sheetName val="Recovered_Sheet22"/>
      <sheetName val="Recovered_Sheet21"/>
      <sheetName val="Recovered_Sheet37"/>
      <sheetName val="기계내역"/>
      <sheetName val="준검 내역서"/>
      <sheetName val="6호기"/>
      <sheetName val="단위수량"/>
      <sheetName val="40단가산출서"/>
      <sheetName val="MCC제원"/>
      <sheetName val="설직재-1"/>
      <sheetName val="제직재"/>
      <sheetName val="수량이동"/>
      <sheetName val="archi(본사)"/>
      <sheetName val="Sheet1"/>
      <sheetName val="토목"/>
      <sheetName val="연돌일위집계"/>
      <sheetName val="표지 (2)"/>
      <sheetName val="표지 (3)"/>
      <sheetName val="표지 (4)"/>
      <sheetName val="표지 (5)"/>
      <sheetName val="목차"/>
      <sheetName val="요약"/>
      <sheetName val="목적"/>
      <sheetName val="전제"/>
      <sheetName val="계산기준"/>
      <sheetName val="간지"/>
      <sheetName val="일위(PN)"/>
      <sheetName val="일위대가목차"/>
      <sheetName val="IMPEADENCE MAP 취수장"/>
      <sheetName val="D-경비1"/>
      <sheetName val="COVER"/>
      <sheetName val="내역"/>
      <sheetName val="VXXXXX"/>
      <sheetName val="입출재고현황 (2)"/>
      <sheetName val="TYPE A"/>
      <sheetName val="양수장(기계)"/>
      <sheetName val="Macro(전선)"/>
      <sheetName val="제-노임"/>
      <sheetName val="장비"/>
      <sheetName val="노무"/>
      <sheetName val="설계"/>
      <sheetName val="제경비율"/>
      <sheetName val="토공사"/>
      <sheetName val="기성내역서"/>
      <sheetName val="2F 회의실견적(5_14 일대)"/>
      <sheetName val="방조제+선착장+배수갑문+부대공+1-2방조제"/>
      <sheetName val="hvac(제어동)"/>
      <sheetName val="집계표"/>
      <sheetName val="수량산출서 갑지"/>
      <sheetName val="설계내역서"/>
      <sheetName val="공내역"/>
      <sheetName val="내역및총괄"/>
      <sheetName val="Y-WORK"/>
      <sheetName val="MAIN"/>
      <sheetName val="Sheet2"/>
      <sheetName val="BweData"/>
      <sheetName val="총괄표"/>
      <sheetName val="노무비 근거"/>
      <sheetName val="원가(총괄-4단지)"/>
      <sheetName val="하부철근수량"/>
      <sheetName val="수량산출서"/>
      <sheetName val="E01-02(EV-1-LBS)"/>
      <sheetName val="PAD TR보호대기초"/>
      <sheetName val="가로등기초"/>
      <sheetName val="HANDHOLE(2)"/>
      <sheetName val="Sheet1 (2)"/>
      <sheetName val="Sheet13"/>
      <sheetName val="Sheet14"/>
      <sheetName val="P-J"/>
      <sheetName val="수량산출서(전기계장)"/>
      <sheetName val="EQ-R1"/>
      <sheetName val="1.설계조건"/>
      <sheetName val="옵션"/>
      <sheetName val="합산자재"/>
      <sheetName val="일대목차"/>
      <sheetName val="노임근거"/>
      <sheetName val="1.수인터널"/>
      <sheetName val="공량산출서"/>
      <sheetName val="6PILE  (돌출)"/>
      <sheetName val="plan&amp;section of foundation"/>
      <sheetName val="design criteria"/>
      <sheetName val="ENE-CAL 1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철거산출근거"/>
      <sheetName val="SULKEA"/>
      <sheetName val="잔수량(작성)"/>
      <sheetName val="도급"/>
      <sheetName val="평가데이터"/>
      <sheetName val="H-pile(298x299)"/>
      <sheetName val="H-pile(250x250)"/>
      <sheetName val="점수계산1-2"/>
      <sheetName val="집계"/>
      <sheetName val="기본일위"/>
      <sheetName val="직노"/>
      <sheetName val="내역서2안"/>
      <sheetName val="실행내역"/>
      <sheetName val="정공공사"/>
      <sheetName val="2000,9월 일위"/>
      <sheetName val="공통단가"/>
      <sheetName val="단가조사"/>
      <sheetName val="단위단가"/>
      <sheetName val="경상직원"/>
      <sheetName val="조건"/>
      <sheetName val="코드표"/>
      <sheetName val="재료비"/>
      <sheetName val="단가일람"/>
      <sheetName val="조경일람"/>
      <sheetName val="운반비"/>
      <sheetName val="단가표"/>
      <sheetName val="전체도급"/>
      <sheetName val="부대대비"/>
      <sheetName val="냉연집계"/>
      <sheetName val="252K444"/>
      <sheetName val="터파기및재료"/>
      <sheetName val="조명율표"/>
      <sheetName val="노무비"/>
      <sheetName val="변경내역대비표(2)"/>
      <sheetName val="내역분개"/>
      <sheetName val="패널"/>
      <sheetName val="I一般比"/>
      <sheetName val="모델링"/>
      <sheetName val="하중계산"/>
      <sheetName val="교각토공"/>
      <sheetName val="약품공급2"/>
      <sheetName val="1단계"/>
      <sheetName val="집계표(OPTION)"/>
      <sheetName val="계산근거"/>
      <sheetName val="견적서"/>
      <sheetName val="단가산출"/>
      <sheetName val="Sheet6"/>
      <sheetName val="Sheet9"/>
      <sheetName val="Sheet10"/>
      <sheetName val="간선"/>
      <sheetName val="발전기"/>
      <sheetName val="GEN"/>
      <sheetName val="1.0표준품셈"/>
      <sheetName val="1.0계산품셈"/>
      <sheetName val="포장공"/>
      <sheetName val="IW-LIST"/>
      <sheetName val="30신설일위대가"/>
      <sheetName val="30집계표"/>
      <sheetName val="가도공"/>
      <sheetName val="BOX_본체"/>
      <sheetName val="FILE1"/>
      <sheetName val="●내역"/>
      <sheetName val="건축단가"/>
      <sheetName val="단가산출서"/>
      <sheetName val="저"/>
      <sheetName val="수로단위수량"/>
      <sheetName val="하천제원"/>
      <sheetName val="대운산출"/>
      <sheetName val="DATA98"/>
      <sheetName val="esc"/>
      <sheetName val="직공비"/>
      <sheetName val="토공A"/>
      <sheetName val="TEST1"/>
      <sheetName val="현장관리비 산출내역"/>
      <sheetName val="일반공사"/>
      <sheetName val="자재단가비교표"/>
      <sheetName val="아파트기별"/>
      <sheetName val="공리일"/>
      <sheetName val="예산변경사항"/>
      <sheetName val="1062-X방향 "/>
      <sheetName val="인건비"/>
      <sheetName val="2.단면가정"/>
      <sheetName val="input (2)"/>
      <sheetName val="심부구속"/>
      <sheetName val="1"/>
      <sheetName val="기초계산 (2)"/>
      <sheetName val="구조계산"/>
      <sheetName val="말뚝기초"/>
      <sheetName val="노원열병합  건축공사기성내역서"/>
      <sheetName val="Sheet4"/>
      <sheetName val="CODE"/>
      <sheetName val="외주현황9905"/>
      <sheetName val="별표"/>
      <sheetName val="자재조사표"/>
      <sheetName val="교통신호등"/>
      <sheetName val="대비"/>
      <sheetName val="수질정화시설"/>
      <sheetName val="견적"/>
      <sheetName val="교각계산"/>
      <sheetName val="BOX전기내역"/>
      <sheetName val="전체철근집계"/>
      <sheetName val="T13(P68~72,78)"/>
      <sheetName val="공예을"/>
      <sheetName val="내역표지"/>
      <sheetName val="국공유지및사유지"/>
      <sheetName val="방배동내역(리라)"/>
      <sheetName val="공통가설"/>
      <sheetName val="부대공사총괄"/>
      <sheetName val="현장경비"/>
      <sheetName val="건축공사집계표"/>
      <sheetName val="방배동내역 (총괄)"/>
      <sheetName val="대비표"/>
      <sheetName val="W-현원가"/>
      <sheetName val="배수공 주요자재 집계표"/>
      <sheetName val="공사내역"/>
      <sheetName val="자료"/>
      <sheetName val="DATE2001"/>
      <sheetName val="신우"/>
      <sheetName val="공종별집계표"/>
      <sheetName val="공종별세부사항"/>
      <sheetName val="공종별내역서(견적용)"/>
      <sheetName val="금호"/>
      <sheetName val="을"/>
      <sheetName val="Total"/>
      <sheetName val="laroux"/>
      <sheetName val="반포-봉암"/>
      <sheetName val="조건표"/>
      <sheetName val="Module1"/>
      <sheetName val="차액보증"/>
      <sheetName val="★도급내역"/>
      <sheetName val="1공구 건정토건 토공"/>
      <sheetName val="밸브설치"/>
      <sheetName val="부대공사비"/>
      <sheetName val="적격"/>
      <sheetName val="공용정보"/>
      <sheetName val="sum1 (2)"/>
      <sheetName val="일위대가(가설)"/>
      <sheetName val="MOTOR"/>
      <sheetName val="일위대가표"/>
      <sheetName val="유림골조"/>
      <sheetName val="공통부대비"/>
      <sheetName val="4.전기"/>
      <sheetName val="공사비총괄표"/>
      <sheetName val="asd"/>
      <sheetName val="01"/>
      <sheetName val="공사비증감"/>
      <sheetName val="토공계산서(부체도로)"/>
      <sheetName val="실행분개"/>
      <sheetName val="램머"/>
      <sheetName val="COPING"/>
      <sheetName val="D-3109"/>
      <sheetName val="1호맨홀토공"/>
      <sheetName val="부하(성남)"/>
      <sheetName val="장기차입금"/>
      <sheetName val="산출내역서집계표"/>
      <sheetName val="내역서 "/>
      <sheetName val="연결임시"/>
      <sheetName val="1995년 섹터별 매출"/>
      <sheetName val="Curves"/>
      <sheetName val="Tables"/>
      <sheetName val="DATA2000"/>
      <sheetName val="전계가"/>
      <sheetName val="설산1.나"/>
      <sheetName val="본사S"/>
      <sheetName val="부속동"/>
      <sheetName val="000000"/>
      <sheetName val="J01"/>
      <sheetName val="목표세부명세"/>
      <sheetName val="BID"/>
      <sheetName val="사전공사"/>
      <sheetName val="Pier 3"/>
      <sheetName val="INPUT"/>
      <sheetName val="sw1"/>
      <sheetName val="횡배수관토공수량"/>
      <sheetName val="기초공"/>
      <sheetName val="기둥(원형)"/>
    </sheetNames>
    <sheetDataSet>
      <sheetData sheetId="0" refreshError="1">
        <row r="732">
          <cell r="A732" t="str">
            <v>K02</v>
          </cell>
          <cell r="B732">
            <v>47</v>
          </cell>
          <cell r="D732" t="str">
            <v>제 47 호표</v>
          </cell>
          <cell r="E732" t="str">
            <v>프라임코팅</v>
          </cell>
          <cell r="H732" t="str">
            <v>MC-1</v>
          </cell>
          <cell r="L732" t="str">
            <v>근거 : 건설12-11</v>
          </cell>
          <cell r="Q732" t="str">
            <v>단위 : 100m2</v>
          </cell>
        </row>
        <row r="733">
          <cell r="A733" t="str">
            <v xml:space="preserve"> </v>
          </cell>
          <cell r="D733" t="str">
            <v>명    칭</v>
          </cell>
          <cell r="E733" t="str">
            <v>규   격</v>
          </cell>
          <cell r="F733" t="str">
            <v>단  위</v>
          </cell>
          <cell r="G733" t="str">
            <v>수  량</v>
          </cell>
          <cell r="H733" t="str">
            <v>직접</v>
          </cell>
          <cell r="I733" t="str">
            <v>재료비</v>
          </cell>
          <cell r="J733" t="str">
            <v>간접</v>
          </cell>
          <cell r="K733" t="str">
            <v>재료비</v>
          </cell>
          <cell r="L733" t="str">
            <v>직접</v>
          </cell>
          <cell r="M733" t="str">
            <v>노무비</v>
          </cell>
          <cell r="N733" t="str">
            <v>경</v>
          </cell>
          <cell r="O733" t="str">
            <v>비</v>
          </cell>
          <cell r="P733" t="str">
            <v>계</v>
          </cell>
          <cell r="Q733" t="str">
            <v>비    고</v>
          </cell>
        </row>
        <row r="734">
          <cell r="A734" t="str">
            <v xml:space="preserve"> </v>
          </cell>
          <cell r="H734" t="str">
            <v>단가</v>
          </cell>
          <cell r="I734" t="str">
            <v>금액</v>
          </cell>
          <cell r="J734" t="str">
            <v>단가</v>
          </cell>
          <cell r="K734" t="str">
            <v>금액</v>
          </cell>
          <cell r="L734" t="str">
            <v>단가</v>
          </cell>
          <cell r="M734" t="str">
            <v>금액</v>
          </cell>
          <cell r="N734" t="str">
            <v>단가</v>
          </cell>
          <cell r="O734" t="str">
            <v>금액</v>
          </cell>
        </row>
        <row r="735">
          <cell r="A735" t="str">
            <v>I005</v>
          </cell>
          <cell r="B735">
            <v>0.38</v>
          </cell>
          <cell r="D735" t="str">
            <v>아스팔트</v>
          </cell>
          <cell r="E735" t="str">
            <v>MC-1</v>
          </cell>
          <cell r="F735" t="str">
            <v>d/m</v>
          </cell>
          <cell r="G735">
            <v>0.38</v>
          </cell>
          <cell r="H735">
            <v>38000</v>
          </cell>
          <cell r="I735">
            <v>14440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14440</v>
          </cell>
        </row>
        <row r="736">
          <cell r="A736" t="str">
            <v>r036</v>
          </cell>
          <cell r="B736">
            <v>0.04</v>
          </cell>
          <cell r="D736" t="str">
            <v>포장공</v>
          </cell>
          <cell r="E736">
            <v>0</v>
          </cell>
          <cell r="F736" t="str">
            <v>인</v>
          </cell>
          <cell r="G736">
            <v>0.04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68200</v>
          </cell>
          <cell r="M736">
            <v>2728</v>
          </cell>
          <cell r="N736">
            <v>0</v>
          </cell>
          <cell r="O736">
            <v>0</v>
          </cell>
          <cell r="P736">
            <v>2728</v>
          </cell>
        </row>
        <row r="737">
          <cell r="A737" t="str">
            <v>r010</v>
          </cell>
          <cell r="B737">
            <v>0.12</v>
          </cell>
          <cell r="D737" t="str">
            <v>보통인부</v>
          </cell>
          <cell r="E737">
            <v>0</v>
          </cell>
          <cell r="F737" t="str">
            <v>인</v>
          </cell>
          <cell r="G737">
            <v>0.12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34900</v>
          </cell>
          <cell r="M737">
            <v>4188</v>
          </cell>
          <cell r="N737">
            <v>0</v>
          </cell>
          <cell r="O737">
            <v>0</v>
          </cell>
          <cell r="P737">
            <v>4188</v>
          </cell>
        </row>
        <row r="742">
          <cell r="A742" t="str">
            <v xml:space="preserve"> </v>
          </cell>
        </row>
        <row r="743">
          <cell r="A743" t="str">
            <v xml:space="preserve"> </v>
          </cell>
        </row>
        <row r="744">
          <cell r="A744" t="str">
            <v xml:space="preserve"> </v>
          </cell>
        </row>
        <row r="745">
          <cell r="A745" t="str">
            <v xml:space="preserve"> </v>
          </cell>
          <cell r="C745" t="str">
            <v>K02</v>
          </cell>
          <cell r="D745" t="str">
            <v>계</v>
          </cell>
          <cell r="E745" t="str">
            <v>제 47 호표</v>
          </cell>
          <cell r="I745">
            <v>14440</v>
          </cell>
          <cell r="K745">
            <v>0</v>
          </cell>
          <cell r="M745">
            <v>6916</v>
          </cell>
          <cell r="O745">
            <v>0</v>
          </cell>
          <cell r="P745">
            <v>21356</v>
          </cell>
        </row>
        <row r="1400">
          <cell r="A1400" t="str">
            <v>B22</v>
          </cell>
          <cell r="B1400">
            <v>93</v>
          </cell>
          <cell r="D1400" t="str">
            <v>제 93 호표</v>
          </cell>
          <cell r="E1400" t="str">
            <v>관용접(Φ400mm)</v>
          </cell>
          <cell r="H1400">
            <v>0</v>
          </cell>
          <cell r="L1400" t="str">
            <v>근거 : 건설17-8</v>
          </cell>
          <cell r="Q1400" t="str">
            <v>단위 : 개소/6m</v>
          </cell>
        </row>
        <row r="1401">
          <cell r="A1401" t="str">
            <v xml:space="preserve"> </v>
          </cell>
          <cell r="D1401" t="str">
            <v>명    칭</v>
          </cell>
          <cell r="E1401" t="str">
            <v>규   격</v>
          </cell>
          <cell r="F1401" t="str">
            <v>단  위</v>
          </cell>
          <cell r="G1401" t="str">
            <v>수  량</v>
          </cell>
          <cell r="H1401" t="str">
            <v>직접</v>
          </cell>
          <cell r="I1401" t="str">
            <v>재료비</v>
          </cell>
          <cell r="J1401" t="str">
            <v>간접</v>
          </cell>
          <cell r="K1401" t="str">
            <v>재료비</v>
          </cell>
          <cell r="L1401" t="str">
            <v>직접</v>
          </cell>
          <cell r="M1401" t="str">
            <v>노무비</v>
          </cell>
          <cell r="N1401" t="str">
            <v>경</v>
          </cell>
          <cell r="O1401" t="str">
            <v>비</v>
          </cell>
          <cell r="P1401" t="str">
            <v>계</v>
          </cell>
          <cell r="Q1401" t="str">
            <v>비    고</v>
          </cell>
        </row>
        <row r="1402">
          <cell r="A1402" t="str">
            <v xml:space="preserve"> </v>
          </cell>
          <cell r="H1402" t="str">
            <v>단가</v>
          </cell>
          <cell r="I1402" t="str">
            <v>금액</v>
          </cell>
          <cell r="J1402" t="str">
            <v>단가</v>
          </cell>
          <cell r="K1402" t="str">
            <v>금액</v>
          </cell>
          <cell r="L1402" t="str">
            <v>단가</v>
          </cell>
          <cell r="M1402" t="str">
            <v>금액</v>
          </cell>
          <cell r="N1402" t="str">
            <v>단가</v>
          </cell>
          <cell r="O1402" t="str">
            <v>금액</v>
          </cell>
        </row>
        <row r="1403">
          <cell r="A1403" t="str">
            <v>I020</v>
          </cell>
          <cell r="B1403">
            <v>1.6</v>
          </cell>
          <cell r="D1403" t="str">
            <v>용접봉</v>
          </cell>
          <cell r="E1403" t="str">
            <v>115×3mm</v>
          </cell>
          <cell r="F1403" t="str">
            <v>kg</v>
          </cell>
          <cell r="G1403">
            <v>1.6</v>
          </cell>
          <cell r="H1403">
            <v>0</v>
          </cell>
          <cell r="I1403">
            <v>0</v>
          </cell>
          <cell r="J1403">
            <v>920</v>
          </cell>
          <cell r="K1403">
            <v>1472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1472</v>
          </cell>
        </row>
        <row r="1404">
          <cell r="A1404" t="str">
            <v>r013</v>
          </cell>
          <cell r="B1404">
            <v>0.54</v>
          </cell>
          <cell r="D1404" t="str">
            <v>용접공</v>
          </cell>
          <cell r="E1404">
            <v>0</v>
          </cell>
          <cell r="F1404" t="str">
            <v>인</v>
          </cell>
          <cell r="G1404">
            <v>0.54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65500</v>
          </cell>
          <cell r="M1404">
            <v>35370</v>
          </cell>
          <cell r="N1404">
            <v>0</v>
          </cell>
          <cell r="O1404">
            <v>0</v>
          </cell>
          <cell r="P1404">
            <v>35370</v>
          </cell>
        </row>
        <row r="1411">
          <cell r="A1411" t="str">
            <v xml:space="preserve"> </v>
          </cell>
        </row>
        <row r="1412">
          <cell r="A1412" t="str">
            <v xml:space="preserve"> </v>
          </cell>
        </row>
        <row r="1413">
          <cell r="A1413" t="str">
            <v xml:space="preserve"> </v>
          </cell>
          <cell r="C1413" t="str">
            <v>B22</v>
          </cell>
          <cell r="D1413" t="str">
            <v>계</v>
          </cell>
          <cell r="E1413" t="str">
            <v>제 93 호표</v>
          </cell>
          <cell r="I1413">
            <v>0</v>
          </cell>
          <cell r="K1413">
            <v>1472</v>
          </cell>
          <cell r="M1413">
            <v>35370</v>
          </cell>
          <cell r="O1413">
            <v>0</v>
          </cell>
          <cell r="P1413">
            <v>36842</v>
          </cell>
        </row>
        <row r="1516">
          <cell r="A1516" t="str">
            <v>O03</v>
          </cell>
          <cell r="B1516">
            <v>101</v>
          </cell>
          <cell r="D1516" t="str">
            <v>제 101 호표</v>
          </cell>
          <cell r="E1516" t="str">
            <v>인력 터파기(풍화암 및 연암)</v>
          </cell>
          <cell r="H1516" t="str">
            <v>인력(2-3)</v>
          </cell>
          <cell r="L1516" t="str">
            <v>근거 : 토공3-1</v>
          </cell>
          <cell r="Q1516" t="str">
            <v>단위 :㎥</v>
          </cell>
        </row>
        <row r="1517">
          <cell r="A1517" t="str">
            <v xml:space="preserve"> </v>
          </cell>
          <cell r="D1517" t="str">
            <v>명    칭</v>
          </cell>
          <cell r="E1517" t="str">
            <v>규   격</v>
          </cell>
          <cell r="F1517" t="str">
            <v>단  위</v>
          </cell>
          <cell r="G1517" t="str">
            <v>수  량</v>
          </cell>
          <cell r="H1517" t="str">
            <v>직접</v>
          </cell>
          <cell r="I1517" t="str">
            <v>재료비</v>
          </cell>
          <cell r="J1517" t="str">
            <v>간접</v>
          </cell>
          <cell r="K1517" t="str">
            <v>재료비</v>
          </cell>
          <cell r="L1517" t="str">
            <v>직접</v>
          </cell>
          <cell r="M1517" t="str">
            <v>노무비</v>
          </cell>
          <cell r="N1517" t="str">
            <v>경</v>
          </cell>
          <cell r="O1517" t="str">
            <v>비</v>
          </cell>
          <cell r="P1517" t="str">
            <v>계</v>
          </cell>
          <cell r="Q1517" t="str">
            <v>비    고</v>
          </cell>
        </row>
        <row r="1518">
          <cell r="A1518" t="str">
            <v xml:space="preserve"> </v>
          </cell>
          <cell r="H1518" t="str">
            <v>단가</v>
          </cell>
          <cell r="I1518" t="str">
            <v>금액</v>
          </cell>
          <cell r="J1518" t="str">
            <v>단가</v>
          </cell>
          <cell r="K1518" t="str">
            <v>금액</v>
          </cell>
          <cell r="L1518" t="str">
            <v>단가</v>
          </cell>
          <cell r="M1518" t="str">
            <v>금액</v>
          </cell>
          <cell r="N1518" t="str">
            <v>단가</v>
          </cell>
          <cell r="O1518" t="str">
            <v>금액</v>
          </cell>
        </row>
        <row r="1519">
          <cell r="A1519" t="str">
            <v>r010</v>
          </cell>
          <cell r="B1519">
            <v>1</v>
          </cell>
          <cell r="D1519" t="str">
            <v>보통인부</v>
          </cell>
          <cell r="E1519">
            <v>0</v>
          </cell>
          <cell r="F1519" t="str">
            <v>인</v>
          </cell>
          <cell r="G1519">
            <v>1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34900</v>
          </cell>
          <cell r="M1519">
            <v>34900</v>
          </cell>
          <cell r="N1519">
            <v>0</v>
          </cell>
          <cell r="O1519">
            <v>0</v>
          </cell>
          <cell r="P1519">
            <v>34900</v>
          </cell>
          <cell r="Q1519" t="str">
            <v>주위에 장애물이 있을경우</v>
          </cell>
        </row>
        <row r="1520">
          <cell r="A1520" t="str">
            <v>R037</v>
          </cell>
          <cell r="B1520">
            <v>2</v>
          </cell>
          <cell r="D1520" t="str">
            <v>할석공</v>
          </cell>
          <cell r="E1520">
            <v>0</v>
          </cell>
          <cell r="F1520" t="str">
            <v>인</v>
          </cell>
          <cell r="G1520">
            <v>2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65700</v>
          </cell>
          <cell r="M1520">
            <v>131400</v>
          </cell>
          <cell r="N1520">
            <v>0</v>
          </cell>
          <cell r="O1520">
            <v>0</v>
          </cell>
          <cell r="P1520">
            <v>131400</v>
          </cell>
          <cell r="Q1520" t="str">
            <v>50%까지 할증가능</v>
          </cell>
        </row>
        <row r="1528">
          <cell r="A1528" t="str">
            <v xml:space="preserve"> </v>
          </cell>
        </row>
        <row r="1529">
          <cell r="A1529" t="str">
            <v xml:space="preserve"> </v>
          </cell>
          <cell r="C1529" t="str">
            <v>O03</v>
          </cell>
          <cell r="D1529" t="str">
            <v>계</v>
          </cell>
          <cell r="E1529" t="str">
            <v>제 101 호표</v>
          </cell>
          <cell r="I1529">
            <v>0</v>
          </cell>
          <cell r="K1529">
            <v>0</v>
          </cell>
          <cell r="M1529">
            <v>166300</v>
          </cell>
          <cell r="O1529">
            <v>0</v>
          </cell>
          <cell r="P1529">
            <v>166300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용역"/>
      <sheetName val="조합금액"/>
      <sheetName val="계산"/>
      <sheetName val="적격산출"/>
      <sheetName val="보고서"/>
      <sheetName val="업체점수"/>
      <sheetName val="예가비율"/>
      <sheetName val="내역서1999.8최종"/>
      <sheetName val="일위대가"/>
      <sheetName val="공사개요"/>
      <sheetName val="단가"/>
      <sheetName val="식재"/>
      <sheetName val="기본단가표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8">
          <cell r="J48" t="str">
            <v>결재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테이블"/>
      <sheetName val="갑지"/>
      <sheetName val="을지"/>
      <sheetName val="개요"/>
      <sheetName val="기안"/>
      <sheetName val="마케팅"/>
      <sheetName val="목차"/>
      <sheetName val="추정손익"/>
      <sheetName val="할당"/>
      <sheetName val="실적"/>
      <sheetName val="원가"/>
      <sheetName val="제목"/>
      <sheetName val="원가,목표"/>
      <sheetName val="판매"/>
      <sheetName val="판촉"/>
      <sheetName val="협조"/>
    </sheetNames>
    <sheetDataSet>
      <sheetData sheetId="0" refreshError="1">
        <row r="4">
          <cell r="A4" t="str">
            <v>5501-01</v>
          </cell>
          <cell r="B4" t="str">
            <v>600V비닐절연전선(IV)-단</v>
          </cell>
          <cell r="C4" t="str">
            <v xml:space="preserve">  1.2 MM</v>
          </cell>
          <cell r="D4" t="str">
            <v>M</v>
          </cell>
          <cell r="E4">
            <v>50</v>
          </cell>
          <cell r="F4">
            <v>0.01</v>
          </cell>
          <cell r="G4">
            <v>56143</v>
          </cell>
          <cell r="H4">
            <v>1</v>
          </cell>
          <cell r="I4">
            <v>0</v>
          </cell>
        </row>
        <row r="5">
          <cell r="A5" t="str">
            <v>5501-02</v>
          </cell>
          <cell r="B5" t="str">
            <v>600V비닐절연전선(IV)-단</v>
          </cell>
          <cell r="C5" t="str">
            <v xml:space="preserve">  1.6 MM</v>
          </cell>
          <cell r="D5" t="str">
            <v>M</v>
          </cell>
          <cell r="E5">
            <v>75</v>
          </cell>
          <cell r="F5">
            <v>0.01</v>
          </cell>
          <cell r="G5">
            <v>56143</v>
          </cell>
          <cell r="H5">
            <v>1.5</v>
          </cell>
          <cell r="I5">
            <v>0</v>
          </cell>
        </row>
        <row r="6">
          <cell r="A6" t="str">
            <v>5501-03</v>
          </cell>
          <cell r="B6" t="str">
            <v>600V비닐절연전선(IV)-단</v>
          </cell>
          <cell r="C6" t="str">
            <v xml:space="preserve">  2.0 MM</v>
          </cell>
          <cell r="D6" t="str">
            <v>M</v>
          </cell>
          <cell r="E6">
            <v>110</v>
          </cell>
          <cell r="F6">
            <v>0.01</v>
          </cell>
          <cell r="G6">
            <v>56143</v>
          </cell>
          <cell r="H6">
            <v>2.2000000000000002</v>
          </cell>
          <cell r="I6">
            <v>0</v>
          </cell>
        </row>
        <row r="7">
          <cell r="A7" t="str">
            <v>5501-11</v>
          </cell>
          <cell r="B7" t="str">
            <v>600V비닐절연전선(IV)-연</v>
          </cell>
          <cell r="C7" t="str">
            <v xml:space="preserve">  1.25MM2</v>
          </cell>
          <cell r="D7" t="str">
            <v>M</v>
          </cell>
          <cell r="E7">
            <v>62</v>
          </cell>
          <cell r="F7">
            <v>0.01</v>
          </cell>
          <cell r="G7">
            <v>56143</v>
          </cell>
          <cell r="H7">
            <v>1.24</v>
          </cell>
          <cell r="I7">
            <v>0</v>
          </cell>
        </row>
        <row r="8">
          <cell r="A8" t="str">
            <v>5501-12</v>
          </cell>
          <cell r="B8" t="str">
            <v>600V비닐절연전선(IV)-연</v>
          </cell>
          <cell r="C8" t="str">
            <v xml:space="preserve">  2.0 MM2</v>
          </cell>
          <cell r="D8" t="str">
            <v>M</v>
          </cell>
          <cell r="E8">
            <v>91</v>
          </cell>
          <cell r="F8">
            <v>0.01</v>
          </cell>
          <cell r="G8">
            <v>56143</v>
          </cell>
          <cell r="H8">
            <v>1.82</v>
          </cell>
          <cell r="I8">
            <v>0</v>
          </cell>
        </row>
        <row r="9">
          <cell r="A9" t="str">
            <v>5501-13</v>
          </cell>
          <cell r="B9" t="str">
            <v>600V비닐절연전선(IV)-연</v>
          </cell>
          <cell r="C9" t="str">
            <v xml:space="preserve">  3.5 MM2</v>
          </cell>
          <cell r="D9" t="str">
            <v>M</v>
          </cell>
          <cell r="E9">
            <v>140</v>
          </cell>
          <cell r="F9">
            <v>0.01</v>
          </cell>
          <cell r="G9">
            <v>56143</v>
          </cell>
          <cell r="H9">
            <v>2.8000000000000003</v>
          </cell>
          <cell r="I9">
            <v>0</v>
          </cell>
        </row>
        <row r="10">
          <cell r="A10" t="str">
            <v>5501-14</v>
          </cell>
          <cell r="B10" t="str">
            <v>600V비닐절연전선(IV)-연</v>
          </cell>
          <cell r="C10" t="str">
            <v xml:space="preserve">  5.5 MM2</v>
          </cell>
          <cell r="D10" t="str">
            <v>M</v>
          </cell>
          <cell r="E10">
            <v>210</v>
          </cell>
          <cell r="F10">
            <v>0.01</v>
          </cell>
          <cell r="G10">
            <v>56143</v>
          </cell>
          <cell r="H10">
            <v>4.2</v>
          </cell>
          <cell r="I10">
            <v>0</v>
          </cell>
        </row>
        <row r="11">
          <cell r="A11" t="str">
            <v>5501-15</v>
          </cell>
          <cell r="B11" t="str">
            <v>600V비닐절연전선(IV)-연</v>
          </cell>
          <cell r="C11" t="str">
            <v xml:space="preserve">  8.0 MM2</v>
          </cell>
          <cell r="D11" t="str">
            <v>M</v>
          </cell>
          <cell r="E11">
            <v>306</v>
          </cell>
          <cell r="F11">
            <v>0.02</v>
          </cell>
          <cell r="G11">
            <v>56143</v>
          </cell>
          <cell r="H11">
            <v>6.12</v>
          </cell>
          <cell r="I11">
            <v>0</v>
          </cell>
        </row>
        <row r="12">
          <cell r="A12" t="str">
            <v>5501-16</v>
          </cell>
          <cell r="B12" t="str">
            <v>600V비닐절연전선(IV)-연</v>
          </cell>
          <cell r="C12" t="str">
            <v xml:space="preserve"> 14.0MM2</v>
          </cell>
          <cell r="D12" t="str">
            <v>M</v>
          </cell>
          <cell r="E12">
            <v>556</v>
          </cell>
          <cell r="F12">
            <v>0.02</v>
          </cell>
          <cell r="G12">
            <v>56143</v>
          </cell>
          <cell r="H12">
            <v>11.120000000000001</v>
          </cell>
          <cell r="I12">
            <v>0</v>
          </cell>
        </row>
        <row r="13">
          <cell r="A13" t="str">
            <v>5501-17</v>
          </cell>
          <cell r="B13" t="str">
            <v>600V비닐절연전선(IV)-연</v>
          </cell>
          <cell r="C13" t="str">
            <v xml:space="preserve"> 22.0MM2</v>
          </cell>
          <cell r="D13" t="str">
            <v>M</v>
          </cell>
          <cell r="E13">
            <v>819</v>
          </cell>
          <cell r="F13">
            <v>3.1E-2</v>
          </cell>
          <cell r="G13">
            <v>56143</v>
          </cell>
          <cell r="H13">
            <v>16.38</v>
          </cell>
          <cell r="I13">
            <v>0</v>
          </cell>
        </row>
        <row r="14">
          <cell r="A14" t="str">
            <v>5501-18</v>
          </cell>
          <cell r="B14" t="str">
            <v>600V비닐절연전선(IV)-연</v>
          </cell>
          <cell r="C14" t="str">
            <v xml:space="preserve"> 30.0MM2</v>
          </cell>
          <cell r="D14" t="str">
            <v>M</v>
          </cell>
          <cell r="E14">
            <v>920</v>
          </cell>
          <cell r="F14">
            <v>3.1E-2</v>
          </cell>
          <cell r="G14">
            <v>56143</v>
          </cell>
          <cell r="H14">
            <v>18.400000000000002</v>
          </cell>
          <cell r="I14">
            <v>0</v>
          </cell>
        </row>
        <row r="15">
          <cell r="A15" t="str">
            <v>5501-19</v>
          </cell>
          <cell r="B15" t="str">
            <v>600V비닐절연전선(IV)-연</v>
          </cell>
          <cell r="C15" t="str">
            <v xml:space="preserve"> 38.0MM2</v>
          </cell>
          <cell r="D15" t="str">
            <v>M</v>
          </cell>
          <cell r="E15">
            <v>1277</v>
          </cell>
          <cell r="F15">
            <v>3.1E-2</v>
          </cell>
          <cell r="G15">
            <v>56143</v>
          </cell>
          <cell r="H15">
            <v>25.54</v>
          </cell>
          <cell r="I15">
            <v>0</v>
          </cell>
        </row>
        <row r="16">
          <cell r="A16" t="str">
            <v>5501-20</v>
          </cell>
          <cell r="B16" t="str">
            <v>600V비닐절연전선(IV)-연</v>
          </cell>
          <cell r="C16" t="str">
            <v xml:space="preserve"> 50.0MM2</v>
          </cell>
          <cell r="D16" t="str">
            <v>M</v>
          </cell>
          <cell r="E16">
            <v>1774</v>
          </cell>
          <cell r="F16">
            <v>5.1999999999999998E-2</v>
          </cell>
          <cell r="G16">
            <v>56143</v>
          </cell>
          <cell r="H16">
            <v>35.480000000000004</v>
          </cell>
          <cell r="I16">
            <v>0</v>
          </cell>
        </row>
        <row r="17">
          <cell r="A17" t="str">
            <v>5501-21</v>
          </cell>
          <cell r="B17" t="str">
            <v>600V비닐절연전선(IV)-연</v>
          </cell>
          <cell r="D17" t="str">
            <v>M</v>
          </cell>
          <cell r="G17">
            <v>56143</v>
          </cell>
          <cell r="H17">
            <v>0</v>
          </cell>
          <cell r="I17">
            <v>0</v>
          </cell>
        </row>
        <row r="18">
          <cell r="A18" t="str">
            <v>5501-22</v>
          </cell>
          <cell r="B18" t="str">
            <v>600V비닐절연전선(IV)-연</v>
          </cell>
          <cell r="D18" t="str">
            <v>M</v>
          </cell>
          <cell r="G18">
            <v>56143</v>
          </cell>
          <cell r="H18">
            <v>0</v>
          </cell>
          <cell r="I18">
            <v>0</v>
          </cell>
        </row>
        <row r="19">
          <cell r="A19" t="str">
            <v>5503-01</v>
          </cell>
          <cell r="B19" t="str">
            <v>600V2종비닐절연전선(HIV)-단</v>
          </cell>
          <cell r="C19" t="str">
            <v xml:space="preserve">  1.2 MM</v>
          </cell>
          <cell r="D19" t="str">
            <v>M</v>
          </cell>
          <cell r="E19">
            <v>52</v>
          </cell>
          <cell r="F19">
            <v>0.01</v>
          </cell>
          <cell r="G19">
            <v>56143</v>
          </cell>
          <cell r="H19">
            <v>1.04</v>
          </cell>
          <cell r="I19">
            <v>0</v>
          </cell>
        </row>
        <row r="20">
          <cell r="A20" t="str">
            <v>5503-02</v>
          </cell>
          <cell r="B20" t="str">
            <v>600V2종비닐절연전선(HIV)-단</v>
          </cell>
          <cell r="C20" t="str">
            <v xml:space="preserve">  1.6 MM</v>
          </cell>
          <cell r="D20" t="str">
            <v>M</v>
          </cell>
          <cell r="E20">
            <v>78</v>
          </cell>
          <cell r="F20">
            <v>0.01</v>
          </cell>
          <cell r="G20">
            <v>56143</v>
          </cell>
          <cell r="H20">
            <v>1.56</v>
          </cell>
          <cell r="I20">
            <v>0</v>
          </cell>
        </row>
        <row r="21">
          <cell r="A21" t="str">
            <v>5503-03</v>
          </cell>
          <cell r="B21" t="str">
            <v>600V2종비닐절연전선(HIV)-단</v>
          </cell>
          <cell r="C21" t="str">
            <v xml:space="preserve">  2.0 MM</v>
          </cell>
          <cell r="D21" t="str">
            <v>M</v>
          </cell>
          <cell r="E21">
            <v>113</v>
          </cell>
          <cell r="F21">
            <v>0.01</v>
          </cell>
          <cell r="G21">
            <v>56143</v>
          </cell>
          <cell r="H21">
            <v>2.2600000000000002</v>
          </cell>
          <cell r="I21">
            <v>0</v>
          </cell>
        </row>
        <row r="22">
          <cell r="A22" t="str">
            <v>5503-04</v>
          </cell>
          <cell r="B22" t="str">
            <v>600V2종비닐절연전선(HIV)-연</v>
          </cell>
          <cell r="C22" t="str">
            <v xml:space="preserve">  1.25MM2</v>
          </cell>
          <cell r="D22" t="str">
            <v>M</v>
          </cell>
          <cell r="E22">
            <v>64</v>
          </cell>
          <cell r="F22">
            <v>0.01</v>
          </cell>
          <cell r="G22">
            <v>56143</v>
          </cell>
          <cell r="H22">
            <v>1.28</v>
          </cell>
          <cell r="I22">
            <v>0</v>
          </cell>
        </row>
        <row r="23">
          <cell r="A23" t="str">
            <v>5503-05</v>
          </cell>
          <cell r="B23" t="str">
            <v>600V2종비닐절연전선(HIV)-연</v>
          </cell>
          <cell r="C23" t="str">
            <v xml:space="preserve">  2.0 MM2</v>
          </cell>
          <cell r="D23" t="str">
            <v>M</v>
          </cell>
          <cell r="E23">
            <v>94</v>
          </cell>
          <cell r="F23">
            <v>0.01</v>
          </cell>
          <cell r="G23">
            <v>56143</v>
          </cell>
          <cell r="H23">
            <v>1.8800000000000001</v>
          </cell>
          <cell r="I23">
            <v>0</v>
          </cell>
        </row>
        <row r="24">
          <cell r="A24" t="str">
            <v>5503-06</v>
          </cell>
          <cell r="B24" t="str">
            <v>600V2종비닐절연전선(HIV)-연</v>
          </cell>
          <cell r="C24" t="str">
            <v xml:space="preserve">  3.5 MM2</v>
          </cell>
          <cell r="D24" t="str">
            <v>M</v>
          </cell>
          <cell r="E24">
            <v>145</v>
          </cell>
          <cell r="F24">
            <v>0.01</v>
          </cell>
          <cell r="G24">
            <v>56143</v>
          </cell>
          <cell r="H24">
            <v>2.9</v>
          </cell>
          <cell r="I24">
            <v>0</v>
          </cell>
        </row>
        <row r="25">
          <cell r="A25" t="str">
            <v>5503-07</v>
          </cell>
          <cell r="B25" t="str">
            <v>600V2종비닐절연전선(HIV)-연</v>
          </cell>
          <cell r="C25" t="str">
            <v xml:space="preserve">  5.5 MM2</v>
          </cell>
          <cell r="D25" t="str">
            <v>M</v>
          </cell>
          <cell r="E25">
            <v>217</v>
          </cell>
          <cell r="F25">
            <v>0.01</v>
          </cell>
          <cell r="G25">
            <v>56143</v>
          </cell>
          <cell r="H25">
            <v>4.34</v>
          </cell>
          <cell r="I25">
            <v>0</v>
          </cell>
        </row>
        <row r="26">
          <cell r="A26" t="str">
            <v>5503-08</v>
          </cell>
          <cell r="B26" t="str">
            <v>600V2종비닐절연전선(HIV)-연</v>
          </cell>
          <cell r="C26" t="str">
            <v xml:space="preserve">  8.0 MM2</v>
          </cell>
          <cell r="D26" t="str">
            <v>M</v>
          </cell>
          <cell r="E26">
            <v>315</v>
          </cell>
          <cell r="F26">
            <v>0.02</v>
          </cell>
          <cell r="G26">
            <v>56143</v>
          </cell>
          <cell r="H26">
            <v>6.3</v>
          </cell>
          <cell r="I26">
            <v>0</v>
          </cell>
        </row>
        <row r="27">
          <cell r="A27" t="str">
            <v>5503-09</v>
          </cell>
          <cell r="B27" t="str">
            <v>600V2종비닐절연전선(HIV)-연</v>
          </cell>
          <cell r="C27" t="str">
            <v xml:space="preserve"> 14.0MM2</v>
          </cell>
          <cell r="D27" t="str">
            <v>M</v>
          </cell>
          <cell r="E27">
            <v>571</v>
          </cell>
          <cell r="F27">
            <v>0.02</v>
          </cell>
          <cell r="G27">
            <v>56143</v>
          </cell>
          <cell r="H27">
            <v>11.42</v>
          </cell>
          <cell r="I27">
            <v>0</v>
          </cell>
        </row>
        <row r="28">
          <cell r="A28" t="str">
            <v>5503-10</v>
          </cell>
          <cell r="B28" t="str">
            <v>600V2종비닐절연전선(HIV)-연</v>
          </cell>
          <cell r="C28" t="str">
            <v xml:space="preserve"> 22.0MM2</v>
          </cell>
          <cell r="D28" t="str">
            <v>M</v>
          </cell>
          <cell r="E28">
            <v>843</v>
          </cell>
          <cell r="F28">
            <v>3.1E-2</v>
          </cell>
          <cell r="G28">
            <v>56143</v>
          </cell>
          <cell r="H28">
            <v>16.86</v>
          </cell>
          <cell r="I28">
            <v>0</v>
          </cell>
        </row>
        <row r="29">
          <cell r="A29" t="str">
            <v>5503-11</v>
          </cell>
          <cell r="B29" t="str">
            <v>600V2종비닐절연전선(HIV)-연</v>
          </cell>
          <cell r="C29" t="str">
            <v xml:space="preserve"> 30.0MM2</v>
          </cell>
          <cell r="D29" t="str">
            <v>M</v>
          </cell>
          <cell r="E29">
            <v>870</v>
          </cell>
          <cell r="F29">
            <v>3.1E-2</v>
          </cell>
          <cell r="G29">
            <v>56143</v>
          </cell>
          <cell r="H29">
            <v>17.400000000000002</v>
          </cell>
          <cell r="I29">
            <v>0</v>
          </cell>
        </row>
        <row r="30">
          <cell r="A30" t="str">
            <v>5503-12</v>
          </cell>
          <cell r="B30" t="str">
            <v>600V2종비닐절연전선(HIV)-연</v>
          </cell>
          <cell r="C30" t="str">
            <v xml:space="preserve"> 38.0MM2</v>
          </cell>
          <cell r="D30" t="str">
            <v>M</v>
          </cell>
          <cell r="E30">
            <v>1320</v>
          </cell>
          <cell r="F30">
            <v>3.1E-2</v>
          </cell>
          <cell r="G30">
            <v>56143</v>
          </cell>
          <cell r="H30">
            <v>26.400000000000002</v>
          </cell>
          <cell r="I30">
            <v>0</v>
          </cell>
        </row>
        <row r="31">
          <cell r="A31" t="str">
            <v>5503-13</v>
          </cell>
          <cell r="B31" t="str">
            <v>600V2종비닐절연전선(HIV)-연</v>
          </cell>
          <cell r="C31" t="str">
            <v xml:space="preserve"> 50.0MM2</v>
          </cell>
          <cell r="D31" t="str">
            <v>M</v>
          </cell>
          <cell r="E31">
            <v>1878</v>
          </cell>
          <cell r="F31">
            <v>5.1999999999999998E-2</v>
          </cell>
          <cell r="G31">
            <v>56143</v>
          </cell>
          <cell r="H31">
            <v>37.56</v>
          </cell>
          <cell r="I31">
            <v>0</v>
          </cell>
        </row>
        <row r="32">
          <cell r="A32" t="str">
            <v>5503-14</v>
          </cell>
          <cell r="B32" t="str">
            <v>600V2종비닐절연전선(HIV)-연</v>
          </cell>
          <cell r="D32" t="str">
            <v>M</v>
          </cell>
          <cell r="G32">
            <v>56143</v>
          </cell>
          <cell r="H32">
            <v>0</v>
          </cell>
          <cell r="I32">
            <v>0</v>
          </cell>
        </row>
        <row r="33">
          <cell r="A33" t="str">
            <v>5503-15</v>
          </cell>
          <cell r="I33">
            <v>0</v>
          </cell>
        </row>
        <row r="34">
          <cell r="A34" t="str">
            <v>5505-01</v>
          </cell>
          <cell r="B34" t="str">
            <v>옥외용비닐절연전선(OW)-단</v>
          </cell>
          <cell r="C34" t="str">
            <v xml:space="preserve"> 2.0MM</v>
          </cell>
          <cell r="D34" t="str">
            <v>M</v>
          </cell>
          <cell r="E34">
            <v>0</v>
          </cell>
          <cell r="F34">
            <v>0.01</v>
          </cell>
          <cell r="G34">
            <v>56143</v>
          </cell>
          <cell r="H34">
            <v>0</v>
          </cell>
          <cell r="I34">
            <v>0</v>
          </cell>
        </row>
        <row r="35">
          <cell r="A35" t="str">
            <v>5505-02</v>
          </cell>
          <cell r="B35" t="str">
            <v>옥외용비닐절연전선(OW)-단</v>
          </cell>
          <cell r="C35" t="str">
            <v xml:space="preserve"> 2.6MM</v>
          </cell>
          <cell r="D35" t="str">
            <v>M</v>
          </cell>
          <cell r="E35">
            <v>0</v>
          </cell>
          <cell r="F35">
            <v>0.01</v>
          </cell>
          <cell r="G35">
            <v>56143</v>
          </cell>
          <cell r="H35">
            <v>0</v>
          </cell>
          <cell r="I35">
            <v>0</v>
          </cell>
        </row>
        <row r="36">
          <cell r="A36" t="str">
            <v>5505-03</v>
          </cell>
          <cell r="B36" t="str">
            <v>옥외용비닐절연전선(OW)-단</v>
          </cell>
          <cell r="C36" t="str">
            <v xml:space="preserve"> 3.2MM</v>
          </cell>
          <cell r="D36" t="str">
            <v>M</v>
          </cell>
          <cell r="E36">
            <v>0</v>
          </cell>
          <cell r="F36">
            <v>0.01</v>
          </cell>
          <cell r="G36">
            <v>56143</v>
          </cell>
          <cell r="H36">
            <v>0</v>
          </cell>
          <cell r="I36">
            <v>0</v>
          </cell>
        </row>
        <row r="37">
          <cell r="A37" t="str">
            <v>5505-11</v>
          </cell>
          <cell r="B37" t="str">
            <v>옥외용비닐절연전선(OW)-연</v>
          </cell>
          <cell r="C37" t="str">
            <v xml:space="preserve"> 2.0MM2</v>
          </cell>
          <cell r="D37" t="str">
            <v>M</v>
          </cell>
          <cell r="E37">
            <v>0</v>
          </cell>
          <cell r="F37">
            <v>0.01</v>
          </cell>
          <cell r="G37">
            <v>56143</v>
          </cell>
          <cell r="H37">
            <v>0</v>
          </cell>
          <cell r="I37">
            <v>0</v>
          </cell>
        </row>
        <row r="38">
          <cell r="A38" t="str">
            <v>5505-12</v>
          </cell>
          <cell r="B38" t="str">
            <v>옥외용비닐절연전선(OW)-연</v>
          </cell>
          <cell r="C38" t="str">
            <v xml:space="preserve"> 3.5MM2</v>
          </cell>
          <cell r="D38" t="str">
            <v>M</v>
          </cell>
          <cell r="E38">
            <v>148</v>
          </cell>
          <cell r="F38">
            <v>0.01</v>
          </cell>
          <cell r="G38">
            <v>56143</v>
          </cell>
          <cell r="H38">
            <v>2.96</v>
          </cell>
          <cell r="I38">
            <v>0</v>
          </cell>
        </row>
        <row r="39">
          <cell r="A39" t="str">
            <v>5505-13</v>
          </cell>
          <cell r="B39" t="str">
            <v>옥외용비닐절연전선(OW)-연</v>
          </cell>
          <cell r="C39" t="str">
            <v xml:space="preserve"> 5.5MM2</v>
          </cell>
          <cell r="D39" t="str">
            <v>M</v>
          </cell>
          <cell r="E39">
            <v>227</v>
          </cell>
          <cell r="F39">
            <v>0.01</v>
          </cell>
          <cell r="G39">
            <v>56143</v>
          </cell>
          <cell r="H39">
            <v>4.54</v>
          </cell>
          <cell r="I39">
            <v>0</v>
          </cell>
        </row>
        <row r="40">
          <cell r="A40" t="str">
            <v>5505-14</v>
          </cell>
          <cell r="B40" t="str">
            <v>옥외용비닐절연전선(OW)-연</v>
          </cell>
          <cell r="C40" t="str">
            <v xml:space="preserve"> 8.0MM2</v>
          </cell>
          <cell r="D40" t="str">
            <v>M</v>
          </cell>
          <cell r="E40">
            <v>335</v>
          </cell>
          <cell r="F40">
            <v>0.02</v>
          </cell>
          <cell r="G40">
            <v>56143</v>
          </cell>
          <cell r="H40">
            <v>6.7</v>
          </cell>
          <cell r="I40">
            <v>0</v>
          </cell>
        </row>
        <row r="41">
          <cell r="A41" t="str">
            <v>5505-15</v>
          </cell>
          <cell r="B41" t="str">
            <v>옥외용비닐절연전선(OW)-연</v>
          </cell>
          <cell r="C41" t="str">
            <v>14.0MM2</v>
          </cell>
          <cell r="D41" t="str">
            <v>M</v>
          </cell>
          <cell r="E41">
            <v>550</v>
          </cell>
          <cell r="F41">
            <v>0.02</v>
          </cell>
          <cell r="G41">
            <v>56143</v>
          </cell>
          <cell r="H41">
            <v>11</v>
          </cell>
          <cell r="I41">
            <v>0</v>
          </cell>
        </row>
        <row r="42">
          <cell r="A42" t="str">
            <v>5505-16</v>
          </cell>
          <cell r="B42" t="str">
            <v>옥외용비닐절연전선(OW)-연</v>
          </cell>
          <cell r="C42" t="str">
            <v>22.0MM2</v>
          </cell>
          <cell r="D42" t="str">
            <v>M</v>
          </cell>
          <cell r="E42">
            <v>814</v>
          </cell>
          <cell r="F42">
            <v>3.1E-2</v>
          </cell>
          <cell r="G42">
            <v>56143</v>
          </cell>
          <cell r="H42">
            <v>16.28</v>
          </cell>
          <cell r="I42">
            <v>0</v>
          </cell>
        </row>
        <row r="43">
          <cell r="A43" t="str">
            <v>5505-17</v>
          </cell>
          <cell r="B43" t="str">
            <v>옥외용비닐절연전선(OW)-연</v>
          </cell>
          <cell r="C43" t="str">
            <v>30.0MM2</v>
          </cell>
          <cell r="D43" t="str">
            <v>M</v>
          </cell>
          <cell r="E43">
            <v>0</v>
          </cell>
          <cell r="F43">
            <v>3.1E-2</v>
          </cell>
          <cell r="G43">
            <v>56143</v>
          </cell>
          <cell r="H43">
            <v>0</v>
          </cell>
          <cell r="I43">
            <v>0</v>
          </cell>
        </row>
        <row r="44">
          <cell r="A44" t="str">
            <v>5505-18</v>
          </cell>
          <cell r="B44" t="str">
            <v>옥외용비닐절연전선(OW)-연</v>
          </cell>
          <cell r="C44" t="str">
            <v>38.0MM2</v>
          </cell>
          <cell r="D44" t="str">
            <v>M</v>
          </cell>
          <cell r="E44">
            <v>1322</v>
          </cell>
          <cell r="F44">
            <v>3.1E-2</v>
          </cell>
          <cell r="G44">
            <v>56143</v>
          </cell>
          <cell r="H44">
            <v>26.44</v>
          </cell>
          <cell r="I44">
            <v>0</v>
          </cell>
        </row>
        <row r="45">
          <cell r="A45" t="str">
            <v>5505-19</v>
          </cell>
          <cell r="B45" t="str">
            <v>옥외용비닐절연전선(OW)-연</v>
          </cell>
          <cell r="C45" t="str">
            <v>50.0MM2</v>
          </cell>
          <cell r="D45" t="str">
            <v>M</v>
          </cell>
          <cell r="E45">
            <v>0</v>
          </cell>
          <cell r="F45">
            <v>5.1999999999999998E-2</v>
          </cell>
          <cell r="G45">
            <v>56143</v>
          </cell>
          <cell r="H45">
            <v>0</v>
          </cell>
          <cell r="I45">
            <v>0</v>
          </cell>
        </row>
        <row r="46">
          <cell r="A46" t="str">
            <v>5505-20</v>
          </cell>
          <cell r="B46" t="str">
            <v>옥외용비닐절연전선(OW)-연</v>
          </cell>
          <cell r="D46" t="str">
            <v>M</v>
          </cell>
          <cell r="G46">
            <v>56143</v>
          </cell>
          <cell r="H46">
            <v>0</v>
          </cell>
          <cell r="I46">
            <v>0</v>
          </cell>
        </row>
        <row r="47">
          <cell r="A47" t="str">
            <v>5507-01</v>
          </cell>
          <cell r="B47" t="str">
            <v>접지용전선(GV)</v>
          </cell>
          <cell r="C47" t="str">
            <v xml:space="preserve"> 1.6MM</v>
          </cell>
          <cell r="D47" t="str">
            <v>M</v>
          </cell>
          <cell r="E47">
            <v>153</v>
          </cell>
          <cell r="F47">
            <v>0.01</v>
          </cell>
          <cell r="G47">
            <v>56143</v>
          </cell>
          <cell r="H47">
            <v>3.06</v>
          </cell>
          <cell r="I47">
            <v>0</v>
          </cell>
        </row>
        <row r="48">
          <cell r="A48" t="str">
            <v>5507-02</v>
          </cell>
          <cell r="B48" t="str">
            <v>접지용전선(GV)</v>
          </cell>
          <cell r="C48" t="str">
            <v xml:space="preserve"> 2.0MM2</v>
          </cell>
          <cell r="D48" t="str">
            <v>M</v>
          </cell>
          <cell r="E48">
            <v>215</v>
          </cell>
          <cell r="F48">
            <v>0.01</v>
          </cell>
          <cell r="G48">
            <v>56143</v>
          </cell>
          <cell r="H48">
            <v>4.3</v>
          </cell>
          <cell r="I48">
            <v>0</v>
          </cell>
        </row>
        <row r="49">
          <cell r="A49" t="str">
            <v>5507-03</v>
          </cell>
          <cell r="B49" t="str">
            <v>접지용전선(GV)</v>
          </cell>
          <cell r="C49" t="str">
            <v xml:space="preserve"> 5.5MM2</v>
          </cell>
          <cell r="D49" t="str">
            <v>M</v>
          </cell>
          <cell r="E49">
            <v>344</v>
          </cell>
          <cell r="F49">
            <v>0.01</v>
          </cell>
          <cell r="G49">
            <v>56143</v>
          </cell>
          <cell r="H49">
            <v>6.88</v>
          </cell>
          <cell r="I49">
            <v>0</v>
          </cell>
        </row>
        <row r="50">
          <cell r="A50" t="str">
            <v>5507-04</v>
          </cell>
          <cell r="B50" t="str">
            <v>접지용전선(GV)</v>
          </cell>
          <cell r="C50" t="str">
            <v xml:space="preserve"> 8.0MM2</v>
          </cell>
          <cell r="D50" t="str">
            <v>M</v>
          </cell>
          <cell r="E50">
            <v>451</v>
          </cell>
          <cell r="F50">
            <v>0.02</v>
          </cell>
          <cell r="G50">
            <v>56143</v>
          </cell>
          <cell r="H50">
            <v>9.02</v>
          </cell>
          <cell r="I50">
            <v>0</v>
          </cell>
        </row>
        <row r="51">
          <cell r="A51" t="str">
            <v>5507-05</v>
          </cell>
          <cell r="B51" t="str">
            <v>접지용전선(GV)</v>
          </cell>
          <cell r="C51" t="str">
            <v xml:space="preserve"> 14.0MM2</v>
          </cell>
          <cell r="D51" t="str">
            <v>M</v>
          </cell>
          <cell r="E51">
            <v>691</v>
          </cell>
          <cell r="F51">
            <v>0.02</v>
          </cell>
          <cell r="G51">
            <v>56143</v>
          </cell>
          <cell r="H51">
            <v>13.82</v>
          </cell>
          <cell r="I51">
            <v>0</v>
          </cell>
        </row>
        <row r="52">
          <cell r="A52" t="str">
            <v>5507-06</v>
          </cell>
          <cell r="B52" t="str">
            <v>접지용전선(GV)</v>
          </cell>
          <cell r="C52" t="str">
            <v xml:space="preserve"> 22.0MM2</v>
          </cell>
          <cell r="D52" t="str">
            <v>M</v>
          </cell>
          <cell r="E52">
            <v>980</v>
          </cell>
          <cell r="F52">
            <v>3.1E-2</v>
          </cell>
          <cell r="G52">
            <v>56143</v>
          </cell>
          <cell r="H52">
            <v>19.600000000000001</v>
          </cell>
          <cell r="I52">
            <v>0</v>
          </cell>
        </row>
        <row r="53">
          <cell r="A53" t="str">
            <v>5507-07</v>
          </cell>
          <cell r="B53" t="str">
            <v>접지용전선(GV)</v>
          </cell>
          <cell r="C53" t="str">
            <v xml:space="preserve"> 38.0MM2</v>
          </cell>
          <cell r="D53" t="str">
            <v>M</v>
          </cell>
          <cell r="E53">
            <v>1525</v>
          </cell>
          <cell r="F53">
            <v>3.1E-2</v>
          </cell>
          <cell r="G53">
            <v>56143</v>
          </cell>
          <cell r="H53">
            <v>30.5</v>
          </cell>
          <cell r="I53">
            <v>0</v>
          </cell>
        </row>
        <row r="54">
          <cell r="A54" t="str">
            <v>5507-08</v>
          </cell>
          <cell r="B54" t="str">
            <v>접지용전선(GV)</v>
          </cell>
          <cell r="C54" t="str">
            <v xml:space="preserve"> 60.0MM2</v>
          </cell>
          <cell r="D54" t="str">
            <v>M</v>
          </cell>
          <cell r="E54">
            <v>2357</v>
          </cell>
          <cell r="F54">
            <v>5.1999999999999998E-2</v>
          </cell>
          <cell r="G54">
            <v>56143</v>
          </cell>
          <cell r="H54">
            <v>47.14</v>
          </cell>
          <cell r="I54">
            <v>0</v>
          </cell>
        </row>
        <row r="55">
          <cell r="A55" t="str">
            <v>5507-09</v>
          </cell>
          <cell r="B55" t="str">
            <v>접지용전선(GV)</v>
          </cell>
          <cell r="C55" t="str">
            <v xml:space="preserve"> 100.0MM2</v>
          </cell>
          <cell r="D55" t="str">
            <v>M</v>
          </cell>
          <cell r="E55">
            <v>3757</v>
          </cell>
          <cell r="F55">
            <v>6.4000000000000001E-2</v>
          </cell>
          <cell r="G55">
            <v>56143</v>
          </cell>
          <cell r="H55">
            <v>75.14</v>
          </cell>
          <cell r="I55">
            <v>0</v>
          </cell>
        </row>
        <row r="56">
          <cell r="A56" t="str">
            <v>5507-10</v>
          </cell>
          <cell r="B56" t="str">
            <v>접지용전선(GV)</v>
          </cell>
          <cell r="D56" t="str">
            <v>M</v>
          </cell>
          <cell r="G56">
            <v>56143</v>
          </cell>
          <cell r="H56">
            <v>0</v>
          </cell>
          <cell r="I56">
            <v>0</v>
          </cell>
        </row>
        <row r="57">
          <cell r="A57" t="str">
            <v>5507-11</v>
          </cell>
          <cell r="B57" t="str">
            <v>접지용전선(GV)</v>
          </cell>
          <cell r="D57" t="str">
            <v>M</v>
          </cell>
          <cell r="G57">
            <v>56143</v>
          </cell>
          <cell r="H57">
            <v>0</v>
          </cell>
          <cell r="I57">
            <v>0</v>
          </cell>
        </row>
        <row r="58">
          <cell r="A58" t="str">
            <v>5507-12</v>
          </cell>
          <cell r="B58" t="str">
            <v>접지용전선(GV)</v>
          </cell>
          <cell r="D58" t="str">
            <v>M</v>
          </cell>
          <cell r="G58">
            <v>56143</v>
          </cell>
          <cell r="H58">
            <v>0</v>
          </cell>
          <cell r="I58">
            <v>0</v>
          </cell>
        </row>
        <row r="59">
          <cell r="A59" t="str">
            <v>5507-13</v>
          </cell>
          <cell r="I59">
            <v>0</v>
          </cell>
        </row>
        <row r="60">
          <cell r="A60" t="str">
            <v>5507-14</v>
          </cell>
          <cell r="I60">
            <v>0</v>
          </cell>
        </row>
        <row r="61">
          <cell r="A61" t="str">
            <v>5507-15</v>
          </cell>
          <cell r="I61">
            <v>0</v>
          </cell>
        </row>
        <row r="62">
          <cell r="A62" t="str">
            <v>5507-16</v>
          </cell>
          <cell r="I62">
            <v>0</v>
          </cell>
        </row>
        <row r="63">
          <cell r="A63" t="str">
            <v>5509-01</v>
          </cell>
          <cell r="B63" t="str">
            <v>인입용비닐절연전선(DV)-2심</v>
          </cell>
          <cell r="C63" t="str">
            <v xml:space="preserve"> 2.0MM</v>
          </cell>
          <cell r="D63" t="str">
            <v>M</v>
          </cell>
          <cell r="E63">
            <v>274</v>
          </cell>
          <cell r="F63">
            <v>0.01</v>
          </cell>
          <cell r="G63">
            <v>56143</v>
          </cell>
          <cell r="H63">
            <v>5.48</v>
          </cell>
          <cell r="I63">
            <v>0</v>
          </cell>
        </row>
        <row r="64">
          <cell r="A64" t="str">
            <v>5509-02</v>
          </cell>
          <cell r="B64" t="str">
            <v>인입용비닐절연전선(DV)-2심</v>
          </cell>
          <cell r="C64" t="str">
            <v xml:space="preserve"> 2.6MM</v>
          </cell>
          <cell r="D64" t="str">
            <v>M</v>
          </cell>
          <cell r="E64">
            <v>458</v>
          </cell>
          <cell r="F64">
            <v>0.02</v>
          </cell>
          <cell r="G64">
            <v>56143</v>
          </cell>
          <cell r="H64">
            <v>9.16</v>
          </cell>
          <cell r="I64">
            <v>0</v>
          </cell>
        </row>
        <row r="65">
          <cell r="A65" t="str">
            <v>5509-03</v>
          </cell>
          <cell r="B65" t="str">
            <v>인입용비닐절연전선(DV)-2심</v>
          </cell>
          <cell r="C65" t="str">
            <v xml:space="preserve"> 3.2MM</v>
          </cell>
          <cell r="D65" t="str">
            <v>M</v>
          </cell>
          <cell r="E65">
            <v>675</v>
          </cell>
          <cell r="F65">
            <v>0.02</v>
          </cell>
          <cell r="G65">
            <v>56143</v>
          </cell>
          <cell r="H65">
            <v>13.5</v>
          </cell>
          <cell r="I65">
            <v>0</v>
          </cell>
        </row>
        <row r="66">
          <cell r="A66" t="str">
            <v>5509-11</v>
          </cell>
          <cell r="B66" t="str">
            <v>인입용비닐절연전선(DV)-3심</v>
          </cell>
          <cell r="C66" t="str">
            <v xml:space="preserve"> 2.0MM</v>
          </cell>
          <cell r="D66" t="str">
            <v>M</v>
          </cell>
          <cell r="E66">
            <v>428</v>
          </cell>
          <cell r="F66">
            <v>0.02</v>
          </cell>
          <cell r="G66">
            <v>56143</v>
          </cell>
          <cell r="H66">
            <v>8.56</v>
          </cell>
          <cell r="I66">
            <v>0</v>
          </cell>
        </row>
        <row r="67">
          <cell r="A67" t="str">
            <v>5509-12</v>
          </cell>
          <cell r="B67" t="str">
            <v>인입용비닐절연전선(DV)-3심</v>
          </cell>
          <cell r="C67" t="str">
            <v xml:space="preserve"> 2.6MM</v>
          </cell>
          <cell r="D67" t="str">
            <v>M</v>
          </cell>
          <cell r="E67">
            <v>699</v>
          </cell>
          <cell r="F67">
            <v>0.02</v>
          </cell>
          <cell r="G67">
            <v>56143</v>
          </cell>
          <cell r="H67">
            <v>13.98</v>
          </cell>
          <cell r="I67">
            <v>0</v>
          </cell>
        </row>
        <row r="68">
          <cell r="A68" t="str">
            <v>5509-13</v>
          </cell>
          <cell r="B68" t="str">
            <v>인입용비닐절연전선(DV)-3심</v>
          </cell>
          <cell r="C68" t="str">
            <v xml:space="preserve"> 3.2MM</v>
          </cell>
          <cell r="D68" t="str">
            <v>M</v>
          </cell>
          <cell r="E68">
            <v>1046</v>
          </cell>
          <cell r="F68">
            <v>0.02</v>
          </cell>
          <cell r="G68">
            <v>56143</v>
          </cell>
          <cell r="H68">
            <v>20.92</v>
          </cell>
          <cell r="I68">
            <v>0</v>
          </cell>
        </row>
        <row r="69">
          <cell r="A69" t="str">
            <v>5509-14</v>
          </cell>
          <cell r="G69">
            <v>56143</v>
          </cell>
          <cell r="I69">
            <v>0</v>
          </cell>
        </row>
        <row r="70">
          <cell r="A70" t="str">
            <v>5509-14</v>
          </cell>
          <cell r="D70" t="str">
            <v>M</v>
          </cell>
          <cell r="I70">
            <v>0</v>
          </cell>
        </row>
        <row r="71">
          <cell r="A71" t="str">
            <v>5509-15</v>
          </cell>
          <cell r="I71">
            <v>0</v>
          </cell>
        </row>
        <row r="72">
          <cell r="A72" t="str">
            <v>5509-16</v>
          </cell>
          <cell r="I72">
            <v>0</v>
          </cell>
        </row>
        <row r="73">
          <cell r="A73" t="str">
            <v>5511-01</v>
          </cell>
          <cell r="B73" t="str">
            <v>제어용비닐케이블(CVV)</v>
          </cell>
          <cell r="C73" t="str">
            <v>1.25MM2*2C</v>
          </cell>
          <cell r="D73" t="str">
            <v>M</v>
          </cell>
          <cell r="E73">
            <v>320</v>
          </cell>
          <cell r="F73">
            <v>1.4E-2</v>
          </cell>
          <cell r="G73">
            <v>73973</v>
          </cell>
          <cell r="H73">
            <v>6.4</v>
          </cell>
          <cell r="I73">
            <v>0</v>
          </cell>
        </row>
        <row r="74">
          <cell r="A74" t="str">
            <v>5511-02</v>
          </cell>
          <cell r="B74" t="str">
            <v>제어용비닐케이블(CVV)</v>
          </cell>
          <cell r="C74" t="str">
            <v>1.25MM2*3C</v>
          </cell>
          <cell r="D74" t="str">
            <v>M</v>
          </cell>
          <cell r="E74">
            <v>381</v>
          </cell>
          <cell r="F74">
            <v>1.9E-2</v>
          </cell>
          <cell r="G74">
            <v>73973</v>
          </cell>
          <cell r="H74">
            <v>7.62</v>
          </cell>
          <cell r="I74">
            <v>0</v>
          </cell>
        </row>
        <row r="75">
          <cell r="A75" t="str">
            <v>5511-03</v>
          </cell>
          <cell r="B75" t="str">
            <v>제어용비닐케이블(CVV)</v>
          </cell>
          <cell r="C75" t="str">
            <v>1.25MM2*4C</v>
          </cell>
          <cell r="D75" t="str">
            <v>M</v>
          </cell>
          <cell r="E75">
            <v>449</v>
          </cell>
          <cell r="F75">
            <v>2.5999999999999999E-2</v>
          </cell>
          <cell r="G75">
            <v>73973</v>
          </cell>
          <cell r="H75">
            <v>8.98</v>
          </cell>
          <cell r="I75">
            <v>0</v>
          </cell>
        </row>
        <row r="76">
          <cell r="A76" t="str">
            <v>5511-04</v>
          </cell>
          <cell r="B76" t="str">
            <v>제어용비닐케이블(CVV)</v>
          </cell>
          <cell r="C76" t="str">
            <v>1.25MM2*5C</v>
          </cell>
          <cell r="D76" t="str">
            <v>M</v>
          </cell>
          <cell r="E76">
            <v>511</v>
          </cell>
          <cell r="F76">
            <v>3.2000000000000001E-2</v>
          </cell>
          <cell r="G76">
            <v>73973</v>
          </cell>
          <cell r="H76">
            <v>10.220000000000001</v>
          </cell>
          <cell r="I76">
            <v>0</v>
          </cell>
        </row>
        <row r="77">
          <cell r="A77" t="str">
            <v>5511-05</v>
          </cell>
          <cell r="B77" t="str">
            <v>제어용비닐케이블(CVV)</v>
          </cell>
          <cell r="C77" t="str">
            <v>1.25MM2*6C</v>
          </cell>
          <cell r="D77" t="str">
            <v>M</v>
          </cell>
          <cell r="E77">
            <v>566</v>
          </cell>
          <cell r="F77">
            <v>3.5000000000000003E-2</v>
          </cell>
          <cell r="G77">
            <v>73973</v>
          </cell>
          <cell r="H77">
            <v>11.32</v>
          </cell>
          <cell r="I77">
            <v>0</v>
          </cell>
        </row>
        <row r="78">
          <cell r="A78" t="str">
            <v>5511-06</v>
          </cell>
          <cell r="B78" t="str">
            <v>제어용비닐케이블(CVV)</v>
          </cell>
          <cell r="C78" t="str">
            <v>1.25MM2*7C</v>
          </cell>
          <cell r="D78" t="str">
            <v>M</v>
          </cell>
          <cell r="E78">
            <v>620</v>
          </cell>
          <cell r="F78">
            <v>3.9E-2</v>
          </cell>
          <cell r="G78">
            <v>73973</v>
          </cell>
          <cell r="H78">
            <v>12.4</v>
          </cell>
          <cell r="I78">
            <v>0</v>
          </cell>
        </row>
        <row r="79">
          <cell r="A79" t="str">
            <v>5511-07</v>
          </cell>
          <cell r="B79" t="str">
            <v>제어용비닐케이블(CVV)</v>
          </cell>
          <cell r="C79" t="str">
            <v>1.25MM2*8C</v>
          </cell>
          <cell r="D79" t="str">
            <v>M</v>
          </cell>
          <cell r="E79">
            <v>699</v>
          </cell>
          <cell r="F79">
            <v>4.2000000000000003E-2</v>
          </cell>
          <cell r="G79">
            <v>73973</v>
          </cell>
          <cell r="H79">
            <v>13.98</v>
          </cell>
          <cell r="I79">
            <v>0</v>
          </cell>
        </row>
        <row r="80">
          <cell r="A80" t="str">
            <v>5511-08</v>
          </cell>
          <cell r="B80" t="str">
            <v>제어용비닐케이블(CVV)</v>
          </cell>
          <cell r="C80" t="str">
            <v>1.25MM2*10C</v>
          </cell>
          <cell r="D80" t="str">
            <v>M</v>
          </cell>
          <cell r="E80">
            <v>847</v>
          </cell>
          <cell r="F80">
            <v>4.8000000000000001E-2</v>
          </cell>
          <cell r="G80">
            <v>73973</v>
          </cell>
          <cell r="H80">
            <v>16.940000000000001</v>
          </cell>
          <cell r="I80">
            <v>0</v>
          </cell>
        </row>
        <row r="81">
          <cell r="A81" t="str">
            <v>5511-11</v>
          </cell>
          <cell r="B81" t="str">
            <v>제어용비닐케이블(CVV)</v>
          </cell>
          <cell r="C81" t="str">
            <v>2.0MM2*2C</v>
          </cell>
          <cell r="D81" t="str">
            <v>M</v>
          </cell>
          <cell r="E81">
            <v>395</v>
          </cell>
          <cell r="F81">
            <v>1.4E-2</v>
          </cell>
          <cell r="G81">
            <v>73973</v>
          </cell>
          <cell r="H81">
            <v>7.9</v>
          </cell>
          <cell r="I81">
            <v>0</v>
          </cell>
        </row>
        <row r="82">
          <cell r="A82" t="str">
            <v>5511-12</v>
          </cell>
          <cell r="B82" t="str">
            <v>제어용비닐케이블(CVV)</v>
          </cell>
          <cell r="C82" t="str">
            <v>2.0MM2*3C</v>
          </cell>
          <cell r="D82" t="str">
            <v>M</v>
          </cell>
          <cell r="E82">
            <v>474</v>
          </cell>
          <cell r="F82">
            <v>1.9E-2</v>
          </cell>
          <cell r="G82">
            <v>73973</v>
          </cell>
          <cell r="H82">
            <v>9.48</v>
          </cell>
          <cell r="I82">
            <v>0</v>
          </cell>
        </row>
        <row r="83">
          <cell r="A83" t="str">
            <v>5511-13</v>
          </cell>
          <cell r="B83" t="str">
            <v>제어용비닐케이블(CVV)</v>
          </cell>
          <cell r="C83" t="str">
            <v>2.0MM2*4C</v>
          </cell>
          <cell r="D83" t="str">
            <v>M</v>
          </cell>
          <cell r="E83">
            <v>598</v>
          </cell>
          <cell r="F83">
            <v>2.5999999999999999E-2</v>
          </cell>
          <cell r="G83">
            <v>73973</v>
          </cell>
          <cell r="H83">
            <v>11.96</v>
          </cell>
          <cell r="I83">
            <v>0</v>
          </cell>
        </row>
        <row r="84">
          <cell r="A84" t="str">
            <v>5511-14</v>
          </cell>
          <cell r="B84" t="str">
            <v>제어용비닐케이블(CVV)</v>
          </cell>
          <cell r="C84" t="str">
            <v>2.0MM2*5C</v>
          </cell>
          <cell r="D84" t="str">
            <v>M</v>
          </cell>
          <cell r="E84">
            <v>695</v>
          </cell>
          <cell r="F84">
            <v>3.2000000000000001E-2</v>
          </cell>
          <cell r="G84">
            <v>73973</v>
          </cell>
          <cell r="H84">
            <v>13.9</v>
          </cell>
          <cell r="I84">
            <v>0</v>
          </cell>
        </row>
        <row r="85">
          <cell r="A85" t="str">
            <v>5511-15</v>
          </cell>
          <cell r="B85" t="str">
            <v>제어용비닐케이블(CVV)</v>
          </cell>
          <cell r="C85" t="str">
            <v>2.0MM2*6C</v>
          </cell>
          <cell r="D85" t="str">
            <v>M</v>
          </cell>
          <cell r="E85">
            <v>798</v>
          </cell>
          <cell r="F85">
            <v>3.5000000000000003E-2</v>
          </cell>
          <cell r="G85">
            <v>73973</v>
          </cell>
          <cell r="H85">
            <v>15.96</v>
          </cell>
          <cell r="I85">
            <v>0</v>
          </cell>
        </row>
        <row r="86">
          <cell r="A86" t="str">
            <v>5511-16</v>
          </cell>
          <cell r="B86" t="str">
            <v>제어용비닐케이블(CVV)</v>
          </cell>
          <cell r="C86" t="str">
            <v>2.0MM2*7C</v>
          </cell>
          <cell r="D86" t="str">
            <v>M</v>
          </cell>
          <cell r="E86">
            <v>880</v>
          </cell>
          <cell r="F86">
            <v>3.9E-2</v>
          </cell>
          <cell r="G86">
            <v>73973</v>
          </cell>
          <cell r="H86">
            <v>17.600000000000001</v>
          </cell>
          <cell r="I86">
            <v>0</v>
          </cell>
        </row>
        <row r="87">
          <cell r="A87" t="str">
            <v>5511-17</v>
          </cell>
          <cell r="B87" t="str">
            <v>제어용비닐케이블(CVV)</v>
          </cell>
          <cell r="C87" t="str">
            <v>2.0MM2*8C</v>
          </cell>
          <cell r="D87" t="str">
            <v>M</v>
          </cell>
          <cell r="E87">
            <v>1008</v>
          </cell>
          <cell r="F87">
            <v>4.2000000000000003E-2</v>
          </cell>
          <cell r="G87">
            <v>73973</v>
          </cell>
          <cell r="H87">
            <v>20.16</v>
          </cell>
          <cell r="I87">
            <v>0</v>
          </cell>
        </row>
        <row r="88">
          <cell r="A88" t="str">
            <v>5511-18</v>
          </cell>
          <cell r="B88" t="str">
            <v>제어용비닐케이블(CVV)</v>
          </cell>
          <cell r="C88" t="str">
            <v>2.0MM2*10C</v>
          </cell>
          <cell r="D88" t="str">
            <v>M</v>
          </cell>
          <cell r="E88">
            <v>1235</v>
          </cell>
          <cell r="F88">
            <v>4.8000000000000001E-2</v>
          </cell>
          <cell r="G88">
            <v>73973</v>
          </cell>
          <cell r="H88">
            <v>24.7</v>
          </cell>
          <cell r="I88">
            <v>0</v>
          </cell>
        </row>
        <row r="89">
          <cell r="A89" t="str">
            <v>5511-19</v>
          </cell>
          <cell r="B89" t="str">
            <v>제어용비닐케이블(CVV)</v>
          </cell>
          <cell r="D89" t="str">
            <v>M</v>
          </cell>
          <cell r="G89">
            <v>73973</v>
          </cell>
          <cell r="H89">
            <v>0</v>
          </cell>
          <cell r="I89">
            <v>0</v>
          </cell>
        </row>
        <row r="90">
          <cell r="A90" t="str">
            <v>5511-20</v>
          </cell>
          <cell r="B90" t="str">
            <v>제어용비닐케이블(CVV)</v>
          </cell>
          <cell r="D90" t="str">
            <v>M</v>
          </cell>
          <cell r="G90">
            <v>73973</v>
          </cell>
          <cell r="H90">
            <v>0</v>
          </cell>
          <cell r="I90">
            <v>0</v>
          </cell>
        </row>
        <row r="91">
          <cell r="A91" t="str">
            <v>5511-21</v>
          </cell>
          <cell r="B91" t="str">
            <v>제어용비닐케이블(CVV)</v>
          </cell>
          <cell r="D91" t="str">
            <v>M</v>
          </cell>
          <cell r="G91">
            <v>73973</v>
          </cell>
          <cell r="H91">
            <v>0</v>
          </cell>
          <cell r="I91">
            <v>0</v>
          </cell>
        </row>
        <row r="92">
          <cell r="A92" t="str">
            <v>5511-22</v>
          </cell>
          <cell r="B92" t="str">
            <v>제어용비닐케이블(CVV)</v>
          </cell>
          <cell r="D92" t="str">
            <v>M</v>
          </cell>
          <cell r="G92">
            <v>73973</v>
          </cell>
          <cell r="H92">
            <v>0</v>
          </cell>
          <cell r="I92">
            <v>0</v>
          </cell>
        </row>
        <row r="93">
          <cell r="A93" t="str">
            <v>5511-23</v>
          </cell>
          <cell r="B93" t="str">
            <v>제어용비닐케이블(CVV)</v>
          </cell>
          <cell r="D93" t="str">
            <v>M</v>
          </cell>
          <cell r="H93">
            <v>0</v>
          </cell>
          <cell r="I93">
            <v>0</v>
          </cell>
        </row>
        <row r="94">
          <cell r="A94" t="str">
            <v>5511-24</v>
          </cell>
          <cell r="I94">
            <v>0</v>
          </cell>
        </row>
        <row r="95">
          <cell r="A95" t="str">
            <v>5511-25</v>
          </cell>
          <cell r="I95">
            <v>0</v>
          </cell>
        </row>
        <row r="96">
          <cell r="A96" t="str">
            <v>5517-01</v>
          </cell>
          <cell r="B96" t="str">
            <v>내화전선 FR-8</v>
          </cell>
          <cell r="C96" t="str">
            <v>1C/2.0mm2</v>
          </cell>
          <cell r="D96" t="str">
            <v>M</v>
          </cell>
          <cell r="E96">
            <v>524</v>
          </cell>
          <cell r="F96">
            <v>0.01</v>
          </cell>
          <cell r="G96">
            <v>56143</v>
          </cell>
          <cell r="H96">
            <v>10.48</v>
          </cell>
          <cell r="I96">
            <v>0</v>
          </cell>
        </row>
        <row r="97">
          <cell r="A97" t="str">
            <v>5517-02</v>
          </cell>
          <cell r="B97" t="str">
            <v>내화전선 FR-8</v>
          </cell>
          <cell r="C97" t="str">
            <v>1C/3.5mm2</v>
          </cell>
          <cell r="D97" t="str">
            <v>M</v>
          </cell>
          <cell r="E97">
            <v>660</v>
          </cell>
          <cell r="F97">
            <v>0.01</v>
          </cell>
          <cell r="G97">
            <v>56143</v>
          </cell>
          <cell r="H97">
            <v>13.200000000000001</v>
          </cell>
          <cell r="I97">
            <v>0</v>
          </cell>
        </row>
        <row r="98">
          <cell r="A98" t="str">
            <v>5517-03</v>
          </cell>
          <cell r="B98" t="str">
            <v>내화전선 FR-8</v>
          </cell>
          <cell r="C98" t="str">
            <v>1C/5.5mm2</v>
          </cell>
          <cell r="D98" t="str">
            <v>M</v>
          </cell>
          <cell r="E98">
            <v>786</v>
          </cell>
          <cell r="F98">
            <v>0.01</v>
          </cell>
          <cell r="G98">
            <v>56143</v>
          </cell>
          <cell r="H98">
            <v>15.72</v>
          </cell>
          <cell r="I98">
            <v>0</v>
          </cell>
        </row>
        <row r="99">
          <cell r="A99" t="str">
            <v>5517-04</v>
          </cell>
          <cell r="B99" t="str">
            <v>내화전선 FR-8</v>
          </cell>
          <cell r="C99" t="str">
            <v>1C/8.0mm2</v>
          </cell>
          <cell r="D99" t="str">
            <v>M</v>
          </cell>
          <cell r="E99">
            <v>1010</v>
          </cell>
          <cell r="F99">
            <v>0.01</v>
          </cell>
          <cell r="G99">
            <v>56143</v>
          </cell>
          <cell r="H99">
            <v>20.2</v>
          </cell>
          <cell r="I99">
            <v>1</v>
          </cell>
        </row>
        <row r="100">
          <cell r="A100" t="str">
            <v>5517-05</v>
          </cell>
          <cell r="B100" t="str">
            <v>내화전선 FR-8</v>
          </cell>
          <cell r="C100" t="str">
            <v>1C/14mm2</v>
          </cell>
          <cell r="D100" t="str">
            <v>M</v>
          </cell>
          <cell r="E100">
            <v>1120</v>
          </cell>
          <cell r="F100">
            <v>0.01</v>
          </cell>
          <cell r="G100">
            <v>56143</v>
          </cell>
          <cell r="H100">
            <v>22.400000000000002</v>
          </cell>
          <cell r="I100">
            <v>2</v>
          </cell>
        </row>
        <row r="101">
          <cell r="A101" t="str">
            <v>5517-06</v>
          </cell>
          <cell r="B101" t="str">
            <v>내화전선 FR-8</v>
          </cell>
          <cell r="C101" t="str">
            <v>1C/22mm2</v>
          </cell>
          <cell r="D101" t="str">
            <v>M</v>
          </cell>
          <cell r="E101">
            <v>1510</v>
          </cell>
          <cell r="F101">
            <v>0.01</v>
          </cell>
          <cell r="G101">
            <v>56143</v>
          </cell>
          <cell r="H101">
            <v>30.2</v>
          </cell>
          <cell r="I101">
            <v>3</v>
          </cell>
        </row>
        <row r="102">
          <cell r="A102" t="str">
            <v>5517-07</v>
          </cell>
          <cell r="B102" t="str">
            <v>내화전선 FR-8</v>
          </cell>
          <cell r="C102" t="str">
            <v>1C/38mm2</v>
          </cell>
          <cell r="D102" t="str">
            <v>M</v>
          </cell>
          <cell r="E102">
            <v>2255</v>
          </cell>
          <cell r="F102">
            <v>0.01</v>
          </cell>
          <cell r="G102">
            <v>56143</v>
          </cell>
          <cell r="H102">
            <v>45.1</v>
          </cell>
          <cell r="I102">
            <v>4</v>
          </cell>
        </row>
        <row r="103">
          <cell r="A103" t="str">
            <v>5517-08</v>
          </cell>
          <cell r="B103" t="str">
            <v>내화전선 FR-8</v>
          </cell>
          <cell r="C103" t="str">
            <v>1C/60mm2</v>
          </cell>
          <cell r="D103" t="str">
            <v>M</v>
          </cell>
          <cell r="E103">
            <v>3320</v>
          </cell>
          <cell r="F103">
            <v>0.01</v>
          </cell>
          <cell r="G103">
            <v>56143</v>
          </cell>
          <cell r="H103">
            <v>66.400000000000006</v>
          </cell>
          <cell r="I103">
            <v>5</v>
          </cell>
        </row>
        <row r="104">
          <cell r="A104" t="str">
            <v>5517-11</v>
          </cell>
          <cell r="B104" t="str">
            <v>내화전선 FR-8</v>
          </cell>
          <cell r="C104" t="str">
            <v>1C/100MM2</v>
          </cell>
          <cell r="D104" t="str">
            <v>M</v>
          </cell>
          <cell r="E104">
            <v>5043</v>
          </cell>
          <cell r="F104">
            <v>6.4000000000000001E-2</v>
          </cell>
          <cell r="G104">
            <v>56143</v>
          </cell>
          <cell r="H104">
            <v>100.86</v>
          </cell>
          <cell r="I104">
            <v>0</v>
          </cell>
        </row>
        <row r="105">
          <cell r="A105" t="str">
            <v>5517-12</v>
          </cell>
          <cell r="B105" t="str">
            <v>내화전선 FR-8</v>
          </cell>
          <cell r="C105" t="str">
            <v>1C/150MM2</v>
          </cell>
          <cell r="D105" t="str">
            <v>M</v>
          </cell>
          <cell r="E105">
            <v>7227</v>
          </cell>
          <cell r="F105">
            <v>8.7999999999999995E-2</v>
          </cell>
          <cell r="G105">
            <v>56143</v>
          </cell>
          <cell r="H105">
            <v>144.54</v>
          </cell>
          <cell r="I105">
            <v>0</v>
          </cell>
        </row>
        <row r="106">
          <cell r="A106" t="str">
            <v>5517-13</v>
          </cell>
          <cell r="B106" t="str">
            <v>내화전선 FR-8</v>
          </cell>
          <cell r="C106" t="str">
            <v>1C/200MM2</v>
          </cell>
          <cell r="D106" t="str">
            <v>M</v>
          </cell>
          <cell r="E106">
            <v>9247</v>
          </cell>
          <cell r="F106">
            <v>0.107</v>
          </cell>
          <cell r="G106">
            <v>56143</v>
          </cell>
          <cell r="H106">
            <v>184.94</v>
          </cell>
          <cell r="I106">
            <v>0</v>
          </cell>
        </row>
        <row r="107">
          <cell r="A107" t="str">
            <v>5517-14</v>
          </cell>
          <cell r="B107" t="str">
            <v>내화전선 FR-8</v>
          </cell>
          <cell r="C107" t="str">
            <v>1C/250MM2</v>
          </cell>
          <cell r="D107" t="str">
            <v>M</v>
          </cell>
          <cell r="E107">
            <v>11218</v>
          </cell>
          <cell r="F107">
            <v>0.13</v>
          </cell>
          <cell r="G107">
            <v>56143</v>
          </cell>
          <cell r="H107">
            <v>224.36</v>
          </cell>
          <cell r="I107">
            <v>0</v>
          </cell>
        </row>
        <row r="108">
          <cell r="A108" t="str">
            <v>5517-15</v>
          </cell>
          <cell r="B108" t="str">
            <v>내화전선 FR-8</v>
          </cell>
          <cell r="C108" t="str">
            <v>3C/2.0mm2</v>
          </cell>
          <cell r="D108" t="str">
            <v>M</v>
          </cell>
          <cell r="E108">
            <v>1630</v>
          </cell>
          <cell r="F108">
            <v>0.02</v>
          </cell>
          <cell r="G108">
            <v>56143</v>
          </cell>
          <cell r="H108">
            <v>32.6</v>
          </cell>
          <cell r="I108">
            <v>0</v>
          </cell>
        </row>
        <row r="109">
          <cell r="A109" t="str">
            <v>5517-16</v>
          </cell>
          <cell r="B109" t="str">
            <v>내화전선 FR-8</v>
          </cell>
          <cell r="C109" t="str">
            <v>3C/3.5mm2</v>
          </cell>
          <cell r="D109" t="str">
            <v>M</v>
          </cell>
          <cell r="E109">
            <v>1987</v>
          </cell>
          <cell r="F109">
            <v>0.02</v>
          </cell>
          <cell r="G109">
            <v>56143</v>
          </cell>
          <cell r="H109">
            <v>39.74</v>
          </cell>
          <cell r="I109">
            <v>0</v>
          </cell>
        </row>
        <row r="110">
          <cell r="A110" t="str">
            <v>5517-17</v>
          </cell>
          <cell r="B110" t="str">
            <v>내화전선 FR-8</v>
          </cell>
          <cell r="C110" t="str">
            <v>3C/5.5MM2</v>
          </cell>
          <cell r="D110" t="str">
            <v>M</v>
          </cell>
          <cell r="E110">
            <v>2489</v>
          </cell>
          <cell r="F110">
            <v>3.1E-2</v>
          </cell>
          <cell r="G110">
            <v>56143</v>
          </cell>
          <cell r="H110">
            <v>49.78</v>
          </cell>
          <cell r="I110">
            <v>0</v>
          </cell>
        </row>
        <row r="111">
          <cell r="A111" t="str">
            <v>5517-18</v>
          </cell>
          <cell r="B111" t="str">
            <v>내화전선 FR-8</v>
          </cell>
          <cell r="C111" t="str">
            <v>3C/100MM2</v>
          </cell>
          <cell r="D111" t="str">
            <v>M</v>
          </cell>
          <cell r="E111">
            <v>16187</v>
          </cell>
          <cell r="F111">
            <v>0.16</v>
          </cell>
          <cell r="G111">
            <v>56143</v>
          </cell>
          <cell r="H111">
            <v>323.74</v>
          </cell>
          <cell r="I111">
            <v>0</v>
          </cell>
        </row>
        <row r="112">
          <cell r="A112" t="str">
            <v>5517-19</v>
          </cell>
          <cell r="B112" t="str">
            <v>내화전선 FR-8</v>
          </cell>
          <cell r="C112" t="str">
            <v>3C/150MM2</v>
          </cell>
          <cell r="D112" t="str">
            <v>M</v>
          </cell>
          <cell r="E112">
            <v>22902</v>
          </cell>
          <cell r="F112">
            <v>0.2</v>
          </cell>
          <cell r="G112">
            <v>56143</v>
          </cell>
          <cell r="H112">
            <v>458.04</v>
          </cell>
          <cell r="I112">
            <v>0</v>
          </cell>
        </row>
        <row r="113">
          <cell r="A113" t="str">
            <v>5517-20</v>
          </cell>
          <cell r="B113" t="str">
            <v>내화전선 FR-8</v>
          </cell>
          <cell r="C113" t="str">
            <v>3C/200MM2</v>
          </cell>
          <cell r="D113" t="str">
            <v>M</v>
          </cell>
          <cell r="E113">
            <v>30354</v>
          </cell>
          <cell r="F113">
            <v>0.3</v>
          </cell>
          <cell r="G113">
            <v>56143</v>
          </cell>
          <cell r="H113">
            <v>607.08000000000004</v>
          </cell>
          <cell r="I113">
            <v>0</v>
          </cell>
        </row>
        <row r="114">
          <cell r="A114" t="str">
            <v>5517-21</v>
          </cell>
          <cell r="B114" t="str">
            <v>내화전선 FR-8</v>
          </cell>
          <cell r="C114" t="str">
            <v>3C/250MM2</v>
          </cell>
          <cell r="D114" t="str">
            <v>M</v>
          </cell>
          <cell r="E114">
            <v>35923</v>
          </cell>
          <cell r="F114">
            <v>0.3</v>
          </cell>
          <cell r="G114">
            <v>56143</v>
          </cell>
          <cell r="H114">
            <v>718.46</v>
          </cell>
          <cell r="I114">
            <v>0</v>
          </cell>
        </row>
        <row r="115">
          <cell r="A115" t="str">
            <v>5517-22</v>
          </cell>
          <cell r="B115" t="str">
            <v>내화전선 FR-8</v>
          </cell>
          <cell r="D115" t="str">
            <v>M</v>
          </cell>
          <cell r="G115">
            <v>56143</v>
          </cell>
          <cell r="H115">
            <v>0</v>
          </cell>
          <cell r="I115">
            <v>0</v>
          </cell>
        </row>
        <row r="116">
          <cell r="A116" t="str">
            <v>5517-23</v>
          </cell>
          <cell r="B116" t="str">
            <v>내화전선 FR-8</v>
          </cell>
          <cell r="D116" t="str">
            <v>M</v>
          </cell>
          <cell r="G116">
            <v>56143</v>
          </cell>
          <cell r="H116">
            <v>0</v>
          </cell>
          <cell r="I116">
            <v>0</v>
          </cell>
        </row>
        <row r="117">
          <cell r="A117" t="str">
            <v>5517-24</v>
          </cell>
          <cell r="B117" t="str">
            <v>내화전선 FR-8</v>
          </cell>
          <cell r="D117" t="str">
            <v>M</v>
          </cell>
          <cell r="G117">
            <v>56143</v>
          </cell>
          <cell r="H117">
            <v>0</v>
          </cell>
          <cell r="I117">
            <v>0</v>
          </cell>
        </row>
        <row r="118">
          <cell r="A118" t="str">
            <v>5517-25</v>
          </cell>
          <cell r="I118">
            <v>0</v>
          </cell>
        </row>
        <row r="119">
          <cell r="A119" t="str">
            <v>5519-01</v>
          </cell>
          <cell r="B119" t="str">
            <v>600V가교PE절연케이블(CV)</v>
          </cell>
          <cell r="C119" t="str">
            <v>3.5MM2*1C</v>
          </cell>
          <cell r="D119" t="str">
            <v>M</v>
          </cell>
          <cell r="E119">
            <v>232</v>
          </cell>
          <cell r="F119">
            <v>0.02</v>
          </cell>
          <cell r="G119">
            <v>73973</v>
          </cell>
          <cell r="H119">
            <v>4.6399999999999997</v>
          </cell>
          <cell r="I119">
            <v>0</v>
          </cell>
        </row>
        <row r="120">
          <cell r="A120" t="str">
            <v>5519-02</v>
          </cell>
          <cell r="B120" t="str">
            <v>600V가교PE절연케이블(CV)</v>
          </cell>
          <cell r="C120" t="str">
            <v>3.5MM2*2C</v>
          </cell>
          <cell r="D120" t="str">
            <v>M</v>
          </cell>
          <cell r="E120">
            <v>533</v>
          </cell>
          <cell r="F120">
            <v>0.02</v>
          </cell>
          <cell r="G120">
            <v>73973</v>
          </cell>
          <cell r="H120">
            <v>10.66</v>
          </cell>
          <cell r="I120">
            <v>0</v>
          </cell>
        </row>
        <row r="121">
          <cell r="A121" t="str">
            <v>5519-03</v>
          </cell>
          <cell r="B121" t="str">
            <v>600V가교PE절연케이블(CV)</v>
          </cell>
          <cell r="C121" t="str">
            <v>3.5MM2*3C</v>
          </cell>
          <cell r="D121" t="str">
            <v>M</v>
          </cell>
          <cell r="E121">
            <v>708</v>
          </cell>
          <cell r="F121">
            <v>0.02</v>
          </cell>
          <cell r="G121">
            <v>73973</v>
          </cell>
          <cell r="H121">
            <v>14.16</v>
          </cell>
          <cell r="I121">
            <v>0</v>
          </cell>
        </row>
        <row r="122">
          <cell r="A122" t="str">
            <v>5519-04</v>
          </cell>
          <cell r="B122" t="str">
            <v>600V가교PE절연케이블(CV)</v>
          </cell>
          <cell r="C122" t="str">
            <v>3.5MM2*4C</v>
          </cell>
          <cell r="D122" t="str">
            <v>M</v>
          </cell>
          <cell r="E122">
            <v>856</v>
          </cell>
          <cell r="F122">
            <v>0.02</v>
          </cell>
          <cell r="G122">
            <v>73973</v>
          </cell>
          <cell r="H122">
            <v>17.12</v>
          </cell>
          <cell r="I122">
            <v>0</v>
          </cell>
        </row>
        <row r="123">
          <cell r="A123" t="str">
            <v>5519-05</v>
          </cell>
          <cell r="B123" t="str">
            <v>600V가교PE절연케이블(CV)</v>
          </cell>
          <cell r="C123" t="str">
            <v>5.5MM2*1C</v>
          </cell>
          <cell r="D123" t="str">
            <v>M</v>
          </cell>
          <cell r="E123">
            <v>320</v>
          </cell>
          <cell r="F123">
            <v>0.02</v>
          </cell>
          <cell r="G123">
            <v>73973</v>
          </cell>
          <cell r="H123">
            <v>6.4</v>
          </cell>
          <cell r="I123">
            <v>0</v>
          </cell>
        </row>
        <row r="124">
          <cell r="A124" t="str">
            <v>5519-06</v>
          </cell>
          <cell r="B124" t="str">
            <v>600V가교PE절연케이블(CV)</v>
          </cell>
          <cell r="C124" t="str">
            <v>5.5MM2*2C</v>
          </cell>
          <cell r="D124" t="str">
            <v>M</v>
          </cell>
          <cell r="E124">
            <v>731</v>
          </cell>
          <cell r="F124">
            <v>0.02</v>
          </cell>
          <cell r="G124">
            <v>73973</v>
          </cell>
          <cell r="H124">
            <v>14.620000000000001</v>
          </cell>
          <cell r="I124">
            <v>0</v>
          </cell>
        </row>
        <row r="125">
          <cell r="A125" t="str">
            <v>5519-07</v>
          </cell>
          <cell r="B125" t="str">
            <v>600V가교PE절연케이블(CV)</v>
          </cell>
          <cell r="C125" t="str">
            <v>5.5MM2*3C</v>
          </cell>
          <cell r="D125" t="str">
            <v>M</v>
          </cell>
          <cell r="E125">
            <v>975</v>
          </cell>
          <cell r="F125">
            <v>2.5999999999999999E-2</v>
          </cell>
          <cell r="G125">
            <v>73973</v>
          </cell>
          <cell r="H125">
            <v>19.5</v>
          </cell>
          <cell r="I125">
            <v>0</v>
          </cell>
        </row>
        <row r="126">
          <cell r="A126" t="str">
            <v>5519-08</v>
          </cell>
          <cell r="B126" t="str">
            <v>600V가교PE절연케이블(CV)</v>
          </cell>
          <cell r="C126" t="str">
            <v>5.5MM2*4C</v>
          </cell>
          <cell r="D126" t="str">
            <v>M</v>
          </cell>
          <cell r="E126">
            <v>1218</v>
          </cell>
          <cell r="F126">
            <v>3.4000000000000002E-2</v>
          </cell>
          <cell r="G126">
            <v>73973</v>
          </cell>
          <cell r="H126">
            <v>24.36</v>
          </cell>
          <cell r="I126">
            <v>0</v>
          </cell>
        </row>
        <row r="127">
          <cell r="A127" t="str">
            <v>5519-09</v>
          </cell>
          <cell r="B127" t="str">
            <v>600V가교PE절연케이블(CV)</v>
          </cell>
          <cell r="C127" t="str">
            <v>14MM2*1C</v>
          </cell>
          <cell r="D127" t="str">
            <v>M</v>
          </cell>
          <cell r="E127">
            <v>650</v>
          </cell>
          <cell r="F127">
            <v>0.2</v>
          </cell>
          <cell r="G127">
            <v>73973</v>
          </cell>
          <cell r="H127">
            <v>13</v>
          </cell>
          <cell r="I127">
            <v>0</v>
          </cell>
        </row>
        <row r="128">
          <cell r="A128" t="str">
            <v>5519-10</v>
          </cell>
          <cell r="B128" t="str">
            <v>600V가교PE절연케이블(CV)</v>
          </cell>
          <cell r="C128" t="str">
            <v>14MM2*2C</v>
          </cell>
          <cell r="D128" t="str">
            <v>M</v>
          </cell>
          <cell r="E128">
            <v>1444</v>
          </cell>
          <cell r="F128">
            <v>0.03</v>
          </cell>
          <cell r="G128">
            <v>73973</v>
          </cell>
          <cell r="H128">
            <v>28.88</v>
          </cell>
          <cell r="I128">
            <v>0</v>
          </cell>
        </row>
        <row r="129">
          <cell r="A129" t="str">
            <v>5519-11</v>
          </cell>
          <cell r="B129" t="str">
            <v>600V가교PE절연케이블(CV)</v>
          </cell>
          <cell r="C129" t="str">
            <v>14MM2*3C</v>
          </cell>
          <cell r="D129" t="str">
            <v>M</v>
          </cell>
          <cell r="E129">
            <v>1973</v>
          </cell>
          <cell r="F129">
            <v>4.2999999999999997E-2</v>
          </cell>
          <cell r="G129">
            <v>73973</v>
          </cell>
          <cell r="H129">
            <v>39.46</v>
          </cell>
          <cell r="I129">
            <v>0</v>
          </cell>
        </row>
        <row r="130">
          <cell r="A130" t="str">
            <v>5519-12</v>
          </cell>
          <cell r="B130" t="str">
            <v>600V가교PE절연케이블(CV)</v>
          </cell>
          <cell r="C130" t="str">
            <v>14MM2*4C</v>
          </cell>
          <cell r="D130" t="str">
            <v>M</v>
          </cell>
          <cell r="E130">
            <v>2510</v>
          </cell>
          <cell r="F130">
            <v>4.9000000000000002E-2</v>
          </cell>
          <cell r="G130">
            <v>73973</v>
          </cell>
          <cell r="H130">
            <v>50.2</v>
          </cell>
          <cell r="I130">
            <v>0</v>
          </cell>
        </row>
        <row r="131">
          <cell r="A131" t="str">
            <v>5519-13</v>
          </cell>
          <cell r="B131" t="str">
            <v>600V가교PE절연케이블(CV)</v>
          </cell>
          <cell r="C131" t="str">
            <v>22MM2*1C</v>
          </cell>
          <cell r="D131" t="str">
            <v>M</v>
          </cell>
          <cell r="E131">
            <v>939</v>
          </cell>
          <cell r="F131">
            <v>2.5999999999999999E-2</v>
          </cell>
          <cell r="G131">
            <v>73973</v>
          </cell>
          <cell r="H131">
            <v>18.78</v>
          </cell>
          <cell r="I131">
            <v>0</v>
          </cell>
        </row>
        <row r="132">
          <cell r="A132" t="str">
            <v>5519-14</v>
          </cell>
          <cell r="B132" t="str">
            <v>600V가교PE절연케이블(CV)</v>
          </cell>
          <cell r="C132" t="str">
            <v>22MM2*2C</v>
          </cell>
          <cell r="D132" t="str">
            <v>M</v>
          </cell>
          <cell r="E132">
            <v>2056</v>
          </cell>
          <cell r="F132">
            <v>4.2999999999999997E-2</v>
          </cell>
          <cell r="G132">
            <v>73973</v>
          </cell>
          <cell r="H132">
            <v>41.12</v>
          </cell>
          <cell r="I132">
            <v>0</v>
          </cell>
        </row>
        <row r="133">
          <cell r="A133" t="str">
            <v>5519-15</v>
          </cell>
          <cell r="B133" t="str">
            <v>600V가교PE절연케이블(CV)</v>
          </cell>
          <cell r="C133" t="str">
            <v>22MM2*3C</v>
          </cell>
          <cell r="D133" t="str">
            <v>M</v>
          </cell>
          <cell r="E133">
            <v>2840</v>
          </cell>
          <cell r="F133">
            <v>0.06</v>
          </cell>
          <cell r="G133">
            <v>73973</v>
          </cell>
          <cell r="H133">
            <v>56.800000000000004</v>
          </cell>
          <cell r="I133">
            <v>0</v>
          </cell>
        </row>
        <row r="134">
          <cell r="A134" t="str">
            <v>5519-16</v>
          </cell>
          <cell r="B134" t="str">
            <v>600V가교PE절연케이블(CV)</v>
          </cell>
          <cell r="C134" t="str">
            <v>22MM2*4C</v>
          </cell>
          <cell r="D134" t="str">
            <v>M</v>
          </cell>
          <cell r="E134">
            <v>3737</v>
          </cell>
          <cell r="F134">
            <v>7.0999999999999994E-2</v>
          </cell>
          <cell r="G134">
            <v>73973</v>
          </cell>
          <cell r="H134">
            <v>74.739999999999995</v>
          </cell>
          <cell r="I134">
            <v>0</v>
          </cell>
        </row>
        <row r="135">
          <cell r="A135" t="str">
            <v>5519-17</v>
          </cell>
          <cell r="B135" t="str">
            <v>600V가교PE절연케이블(CV)</v>
          </cell>
          <cell r="C135" t="str">
            <v>38MM2*1C</v>
          </cell>
          <cell r="D135" t="str">
            <v>M</v>
          </cell>
          <cell r="E135">
            <v>1469</v>
          </cell>
          <cell r="F135">
            <v>3.5999999999999997E-2</v>
          </cell>
          <cell r="G135">
            <v>73973</v>
          </cell>
          <cell r="H135">
            <v>29.38</v>
          </cell>
          <cell r="I135">
            <v>0</v>
          </cell>
        </row>
        <row r="136">
          <cell r="A136" t="str">
            <v>5519-18</v>
          </cell>
          <cell r="B136" t="str">
            <v>600V가교PE절연케이블(CV)</v>
          </cell>
          <cell r="C136" t="str">
            <v>38MM2*2C</v>
          </cell>
          <cell r="D136" t="str">
            <v>M</v>
          </cell>
          <cell r="E136">
            <v>3413</v>
          </cell>
          <cell r="F136">
            <v>0.06</v>
          </cell>
          <cell r="G136">
            <v>73973</v>
          </cell>
          <cell r="H136">
            <v>68.260000000000005</v>
          </cell>
          <cell r="I136">
            <v>0</v>
          </cell>
        </row>
        <row r="137">
          <cell r="A137" t="str">
            <v>5519-19</v>
          </cell>
          <cell r="B137" t="str">
            <v>600V가교PE절연케이블(CV)</v>
          </cell>
          <cell r="C137" t="str">
            <v>38MM2*3C</v>
          </cell>
          <cell r="D137" t="str">
            <v>M</v>
          </cell>
          <cell r="E137">
            <v>4567</v>
          </cell>
          <cell r="F137">
            <v>8.4000000000000005E-2</v>
          </cell>
          <cell r="G137">
            <v>73973</v>
          </cell>
          <cell r="H137">
            <v>91.34</v>
          </cell>
          <cell r="I137">
            <v>0</v>
          </cell>
        </row>
        <row r="138">
          <cell r="A138" t="str">
            <v>5519-20</v>
          </cell>
          <cell r="B138" t="str">
            <v>600V가교PE절연케이블(CV)</v>
          </cell>
          <cell r="C138" t="str">
            <v>38MM2*4C</v>
          </cell>
          <cell r="D138" t="str">
            <v>M</v>
          </cell>
          <cell r="E138">
            <v>5953</v>
          </cell>
          <cell r="F138">
            <v>9.7000000000000003E-2</v>
          </cell>
          <cell r="G138">
            <v>73973</v>
          </cell>
          <cell r="H138">
            <v>119.06</v>
          </cell>
          <cell r="I138">
            <v>0</v>
          </cell>
        </row>
        <row r="139">
          <cell r="A139" t="str">
            <v>5519-51</v>
          </cell>
          <cell r="B139" t="str">
            <v>600V가교PE절연케이블(CV)</v>
          </cell>
          <cell r="C139" t="str">
            <v>100MM2*1C</v>
          </cell>
          <cell r="D139" t="str">
            <v>M</v>
          </cell>
          <cell r="E139">
            <v>3724</v>
          </cell>
          <cell r="F139">
            <v>7.0999999999999994E-2</v>
          </cell>
          <cell r="G139">
            <v>73973</v>
          </cell>
          <cell r="H139">
            <v>74.48</v>
          </cell>
          <cell r="I139">
            <v>0</v>
          </cell>
        </row>
        <row r="140">
          <cell r="A140" t="str">
            <v>5519-52</v>
          </cell>
          <cell r="B140" t="str">
            <v>600V가교PE절연케이블(CV)</v>
          </cell>
          <cell r="C140" t="str">
            <v>100MM2*2C</v>
          </cell>
          <cell r="D140" t="str">
            <v>M</v>
          </cell>
          <cell r="E140">
            <v>8248</v>
          </cell>
          <cell r="F140">
            <v>0.11700000000000001</v>
          </cell>
          <cell r="G140">
            <v>73973</v>
          </cell>
          <cell r="H140">
            <v>164.96</v>
          </cell>
          <cell r="I140">
            <v>0</v>
          </cell>
        </row>
        <row r="141">
          <cell r="A141" t="str">
            <v>5519-53</v>
          </cell>
          <cell r="B141" t="str">
            <v>600V가교PE절연케이블(CV)</v>
          </cell>
          <cell r="C141" t="str">
            <v>100MM2*3C</v>
          </cell>
          <cell r="D141" t="str">
            <v>M</v>
          </cell>
          <cell r="E141">
            <v>11672</v>
          </cell>
          <cell r="F141">
            <v>0.17199999999999999</v>
          </cell>
          <cell r="G141">
            <v>73973</v>
          </cell>
          <cell r="H141">
            <v>233.44</v>
          </cell>
          <cell r="I141">
            <v>0</v>
          </cell>
        </row>
        <row r="142">
          <cell r="A142" t="str">
            <v>5519-54</v>
          </cell>
          <cell r="B142" t="str">
            <v>600V가교PE절연케이블(CV)</v>
          </cell>
          <cell r="C142" t="str">
            <v>100MM2*4C</v>
          </cell>
          <cell r="D142" t="str">
            <v>M</v>
          </cell>
          <cell r="E142">
            <v>15847</v>
          </cell>
          <cell r="F142">
            <v>0.20499999999999999</v>
          </cell>
          <cell r="G142">
            <v>73973</v>
          </cell>
          <cell r="H142">
            <v>316.94</v>
          </cell>
          <cell r="I142">
            <v>0</v>
          </cell>
        </row>
        <row r="143">
          <cell r="A143" t="str">
            <v>5519-61</v>
          </cell>
          <cell r="B143" t="str">
            <v>600V가교PE절연케이블(CV)</v>
          </cell>
          <cell r="C143" t="str">
            <v>200MM2*1C</v>
          </cell>
          <cell r="D143" t="str">
            <v>M</v>
          </cell>
          <cell r="E143">
            <v>7666</v>
          </cell>
          <cell r="F143">
            <v>0.11700000000000001</v>
          </cell>
          <cell r="G143">
            <v>73973</v>
          </cell>
          <cell r="H143">
            <v>153.32</v>
          </cell>
          <cell r="I143">
            <v>0</v>
          </cell>
        </row>
        <row r="144">
          <cell r="A144" t="str">
            <v>5519-62</v>
          </cell>
          <cell r="B144" t="str">
            <v>600V가교PE절연케이블(CV)</v>
          </cell>
          <cell r="C144" t="str">
            <v>200MM2*2C</v>
          </cell>
          <cell r="D144" t="str">
            <v>M</v>
          </cell>
          <cell r="E144">
            <v>15950</v>
          </cell>
          <cell r="F144">
            <v>0.20499999999999999</v>
          </cell>
          <cell r="G144">
            <v>73973</v>
          </cell>
          <cell r="H144">
            <v>319</v>
          </cell>
          <cell r="I144">
            <v>0</v>
          </cell>
        </row>
        <row r="145">
          <cell r="A145" t="str">
            <v>5519-63</v>
          </cell>
          <cell r="B145" t="str">
            <v>600V가교PE절연케이블(CV)</v>
          </cell>
          <cell r="C145" t="str">
            <v>200MM2*3C</v>
          </cell>
          <cell r="D145" t="str">
            <v>M</v>
          </cell>
          <cell r="E145">
            <v>23189</v>
          </cell>
          <cell r="F145">
            <v>0.27700000000000002</v>
          </cell>
          <cell r="G145">
            <v>73973</v>
          </cell>
          <cell r="H145">
            <v>463.78000000000003</v>
          </cell>
          <cell r="I145">
            <v>0</v>
          </cell>
        </row>
        <row r="146">
          <cell r="A146" t="str">
            <v>5519-64</v>
          </cell>
          <cell r="B146" t="str">
            <v>600V가교PE절연케이블(CV)</v>
          </cell>
          <cell r="C146" t="str">
            <v>200MM2*4C</v>
          </cell>
          <cell r="D146" t="str">
            <v>M</v>
          </cell>
          <cell r="E146">
            <v>30376</v>
          </cell>
          <cell r="F146">
            <v>0.35899999999999999</v>
          </cell>
          <cell r="G146">
            <v>73973</v>
          </cell>
          <cell r="H146">
            <v>607.52</v>
          </cell>
          <cell r="I146">
            <v>0</v>
          </cell>
        </row>
        <row r="147">
          <cell r="A147" t="str">
            <v>5519-71</v>
          </cell>
          <cell r="B147" t="str">
            <v>600V가교PE절연케이블(CV)</v>
          </cell>
          <cell r="C147" t="str">
            <v>250MM2*1C</v>
          </cell>
          <cell r="D147" t="str">
            <v>M</v>
          </cell>
          <cell r="E147">
            <v>9362</v>
          </cell>
          <cell r="F147">
            <v>0.14199999999999999</v>
          </cell>
          <cell r="G147">
            <v>73973</v>
          </cell>
          <cell r="H147">
            <v>187.24</v>
          </cell>
          <cell r="I147">
            <v>0</v>
          </cell>
        </row>
        <row r="148">
          <cell r="A148" t="str">
            <v>5519-72</v>
          </cell>
          <cell r="B148" t="str">
            <v>600V가교PE절연케이블(CV)</v>
          </cell>
          <cell r="C148" t="str">
            <v>250MM2*2C</v>
          </cell>
          <cell r="D148" t="str">
            <v>M</v>
          </cell>
          <cell r="E148">
            <v>15950</v>
          </cell>
          <cell r="F148">
            <v>0.24</v>
          </cell>
          <cell r="G148">
            <v>73973</v>
          </cell>
          <cell r="H148">
            <v>319</v>
          </cell>
          <cell r="I148">
            <v>0</v>
          </cell>
        </row>
        <row r="149">
          <cell r="A149" t="str">
            <v>5519-73</v>
          </cell>
          <cell r="B149" t="str">
            <v>600V가교PE절연케이블(CV)</v>
          </cell>
          <cell r="C149" t="str">
            <v>250MM2*3C</v>
          </cell>
          <cell r="D149" t="str">
            <v>M</v>
          </cell>
          <cell r="E149">
            <v>28331</v>
          </cell>
          <cell r="F149">
            <v>0.35899999999999999</v>
          </cell>
          <cell r="G149">
            <v>73973</v>
          </cell>
          <cell r="H149">
            <v>566.62</v>
          </cell>
          <cell r="I149">
            <v>0</v>
          </cell>
        </row>
        <row r="150">
          <cell r="A150" t="str">
            <v>5519-74</v>
          </cell>
          <cell r="B150" t="str">
            <v>600V가교PE절연케이블(CV)</v>
          </cell>
          <cell r="C150" t="str">
            <v>250MM2*4C</v>
          </cell>
          <cell r="D150" t="str">
            <v>M</v>
          </cell>
          <cell r="E150">
            <v>37382</v>
          </cell>
          <cell r="F150">
            <v>0.40600000000000003</v>
          </cell>
          <cell r="G150">
            <v>73973</v>
          </cell>
          <cell r="H150">
            <v>747.64</v>
          </cell>
          <cell r="I150">
            <v>0</v>
          </cell>
        </row>
        <row r="151">
          <cell r="A151" t="str">
            <v>5519-75</v>
          </cell>
          <cell r="B151" t="str">
            <v>600V가교PE절연케이블(CV)</v>
          </cell>
          <cell r="D151" t="str">
            <v>M</v>
          </cell>
          <cell r="G151">
            <v>73973</v>
          </cell>
          <cell r="H151">
            <v>0</v>
          </cell>
          <cell r="I151">
            <v>0</v>
          </cell>
        </row>
        <row r="152">
          <cell r="A152" t="str">
            <v>5519-76</v>
          </cell>
          <cell r="B152" t="str">
            <v>600V가교PE절연케이블(CV)</v>
          </cell>
          <cell r="D152" t="str">
            <v>M</v>
          </cell>
          <cell r="G152">
            <v>73973</v>
          </cell>
          <cell r="H152">
            <v>0</v>
          </cell>
          <cell r="I152">
            <v>0</v>
          </cell>
        </row>
        <row r="153">
          <cell r="A153" t="str">
            <v>5519-77</v>
          </cell>
          <cell r="B153" t="str">
            <v>600V가교PE절연케이블(CV)</v>
          </cell>
          <cell r="D153" t="str">
            <v>M</v>
          </cell>
          <cell r="G153">
            <v>73973</v>
          </cell>
          <cell r="H153">
            <v>0</v>
          </cell>
          <cell r="I153">
            <v>0</v>
          </cell>
        </row>
        <row r="154">
          <cell r="A154" t="str">
            <v>5519-78</v>
          </cell>
          <cell r="B154" t="str">
            <v>600V가교PE절연케이블(CV)</v>
          </cell>
          <cell r="D154" t="str">
            <v>M</v>
          </cell>
          <cell r="G154">
            <v>73973</v>
          </cell>
          <cell r="H154">
            <v>0</v>
          </cell>
          <cell r="I154">
            <v>0</v>
          </cell>
        </row>
        <row r="155">
          <cell r="A155" t="str">
            <v>5519-79</v>
          </cell>
          <cell r="B155" t="str">
            <v>600V가교PE절연케이블(CV)</v>
          </cell>
          <cell r="D155" t="str">
            <v>M</v>
          </cell>
          <cell r="G155">
            <v>73973</v>
          </cell>
          <cell r="H155">
            <v>0</v>
          </cell>
          <cell r="I155">
            <v>0</v>
          </cell>
        </row>
        <row r="156">
          <cell r="A156" t="str">
            <v>5519-80</v>
          </cell>
          <cell r="I156">
            <v>0</v>
          </cell>
        </row>
        <row r="157">
          <cell r="A157" t="str">
            <v>5519-81</v>
          </cell>
          <cell r="I157">
            <v>0</v>
          </cell>
        </row>
        <row r="158">
          <cell r="A158" t="str">
            <v>5519-82</v>
          </cell>
          <cell r="I158">
            <v>0</v>
          </cell>
        </row>
        <row r="159">
          <cell r="A159" t="str">
            <v>5519-83</v>
          </cell>
          <cell r="I159">
            <v>0</v>
          </cell>
        </row>
        <row r="160">
          <cell r="A160" t="str">
            <v>5519-84</v>
          </cell>
          <cell r="I160">
            <v>0</v>
          </cell>
        </row>
        <row r="161">
          <cell r="A161" t="str">
            <v>5519-85</v>
          </cell>
          <cell r="I161">
            <v>0</v>
          </cell>
        </row>
        <row r="162">
          <cell r="A162" t="str">
            <v>5519-86</v>
          </cell>
          <cell r="I162">
            <v>0</v>
          </cell>
        </row>
        <row r="163">
          <cell r="A163" t="str">
            <v>5519-87</v>
          </cell>
          <cell r="I163">
            <v>0</v>
          </cell>
        </row>
        <row r="164">
          <cell r="A164" t="str">
            <v>5519-88</v>
          </cell>
          <cell r="I164">
            <v>0</v>
          </cell>
        </row>
        <row r="165">
          <cell r="A165" t="str">
            <v>5523-01</v>
          </cell>
          <cell r="B165" t="str">
            <v>내열전선 FR-3</v>
          </cell>
          <cell r="C165" t="str">
            <v>1.2mm*2C</v>
          </cell>
          <cell r="D165" t="str">
            <v>M</v>
          </cell>
          <cell r="E165">
            <v>641</v>
          </cell>
          <cell r="F165">
            <v>0.01</v>
          </cell>
          <cell r="G165">
            <v>56143</v>
          </cell>
          <cell r="H165">
            <v>12.82</v>
          </cell>
          <cell r="I165">
            <v>0</v>
          </cell>
        </row>
        <row r="166">
          <cell r="A166" t="str">
            <v>5523-02</v>
          </cell>
          <cell r="B166" t="str">
            <v>내열전선 FR-3</v>
          </cell>
          <cell r="C166" t="str">
            <v>1.2mm*3C</v>
          </cell>
          <cell r="D166" t="str">
            <v>M</v>
          </cell>
          <cell r="E166">
            <v>762</v>
          </cell>
          <cell r="F166">
            <v>0.01</v>
          </cell>
          <cell r="G166">
            <v>56143</v>
          </cell>
          <cell r="H166">
            <v>15.24</v>
          </cell>
          <cell r="I166">
            <v>0</v>
          </cell>
        </row>
        <row r="167">
          <cell r="A167" t="str">
            <v>5523-03</v>
          </cell>
          <cell r="B167" t="str">
            <v>내열전선 FR-3</v>
          </cell>
          <cell r="C167" t="str">
            <v>1.2mm*4C</v>
          </cell>
          <cell r="D167" t="str">
            <v>M</v>
          </cell>
          <cell r="E167">
            <v>890</v>
          </cell>
          <cell r="F167">
            <v>0.01</v>
          </cell>
          <cell r="G167">
            <v>56143</v>
          </cell>
          <cell r="H167">
            <v>17.8</v>
          </cell>
          <cell r="I167">
            <v>0</v>
          </cell>
        </row>
        <row r="168">
          <cell r="A168" t="str">
            <v>5523-04</v>
          </cell>
          <cell r="B168" t="str">
            <v>내열전선 FR-3</v>
          </cell>
          <cell r="C168" t="str">
            <v>1.2mm*5C</v>
          </cell>
          <cell r="D168" t="str">
            <v>M</v>
          </cell>
          <cell r="E168">
            <v>1015</v>
          </cell>
          <cell r="F168">
            <v>0.02</v>
          </cell>
          <cell r="G168">
            <v>56143</v>
          </cell>
          <cell r="H168">
            <v>20.3</v>
          </cell>
          <cell r="I168">
            <v>0</v>
          </cell>
        </row>
        <row r="169">
          <cell r="A169" t="str">
            <v>5523-21</v>
          </cell>
          <cell r="B169" t="str">
            <v>내열전선 FR-3</v>
          </cell>
          <cell r="C169" t="str">
            <v>1.6mm*5C</v>
          </cell>
          <cell r="D169" t="str">
            <v>M</v>
          </cell>
          <cell r="E169">
            <v>1179</v>
          </cell>
          <cell r="F169">
            <v>0.02</v>
          </cell>
          <cell r="G169">
            <v>56143</v>
          </cell>
          <cell r="H169">
            <v>23.580000000000002</v>
          </cell>
          <cell r="I169">
            <v>0</v>
          </cell>
        </row>
        <row r="170">
          <cell r="A170" t="str">
            <v>5523-22</v>
          </cell>
          <cell r="B170" t="str">
            <v>내열전선 FR-3</v>
          </cell>
          <cell r="C170" t="str">
            <v>1.6mm*6C</v>
          </cell>
          <cell r="D170" t="str">
            <v>M</v>
          </cell>
          <cell r="E170">
            <v>1336</v>
          </cell>
          <cell r="F170">
            <v>0.02</v>
          </cell>
          <cell r="G170">
            <v>56143</v>
          </cell>
          <cell r="H170">
            <v>26.72</v>
          </cell>
          <cell r="I170">
            <v>0</v>
          </cell>
        </row>
        <row r="171">
          <cell r="A171" t="str">
            <v>5523-23</v>
          </cell>
          <cell r="B171" t="str">
            <v>내열전선 FR-3</v>
          </cell>
          <cell r="C171" t="str">
            <v>1.6mm*7C</v>
          </cell>
          <cell r="D171" t="str">
            <v>M</v>
          </cell>
          <cell r="E171">
            <v>1458</v>
          </cell>
          <cell r="F171">
            <v>0.02</v>
          </cell>
          <cell r="G171">
            <v>56143</v>
          </cell>
          <cell r="H171">
            <v>29.16</v>
          </cell>
          <cell r="I171">
            <v>0</v>
          </cell>
        </row>
        <row r="172">
          <cell r="A172" t="str">
            <v>5523-24</v>
          </cell>
          <cell r="B172" t="str">
            <v>내열전선 FR-3</v>
          </cell>
          <cell r="C172" t="str">
            <v>1.6mm*8C</v>
          </cell>
          <cell r="D172" t="str">
            <v>M</v>
          </cell>
          <cell r="E172">
            <v>1620</v>
          </cell>
          <cell r="F172">
            <v>0.02</v>
          </cell>
          <cell r="G172">
            <v>56143</v>
          </cell>
          <cell r="H172">
            <v>32.4</v>
          </cell>
          <cell r="I172">
            <v>0</v>
          </cell>
        </row>
        <row r="173">
          <cell r="A173" t="str">
            <v>5523-26</v>
          </cell>
          <cell r="B173" t="str">
            <v>내열전선 FR-3</v>
          </cell>
          <cell r="C173" t="str">
            <v>1.6mm*10C</v>
          </cell>
          <cell r="D173" t="str">
            <v>M</v>
          </cell>
          <cell r="E173">
            <v>1971</v>
          </cell>
          <cell r="F173">
            <v>3.1E-2</v>
          </cell>
          <cell r="G173">
            <v>56143</v>
          </cell>
          <cell r="H173">
            <v>39.42</v>
          </cell>
          <cell r="I173">
            <v>0</v>
          </cell>
        </row>
        <row r="174">
          <cell r="A174" t="str">
            <v>5523-30</v>
          </cell>
          <cell r="B174" t="str">
            <v>내열전선 FR-3</v>
          </cell>
          <cell r="C174" t="str">
            <v>1.6mm*20C</v>
          </cell>
          <cell r="D174" t="str">
            <v>M</v>
          </cell>
          <cell r="E174">
            <v>3320</v>
          </cell>
          <cell r="F174">
            <v>5.1999999999999998E-2</v>
          </cell>
          <cell r="G174">
            <v>56143</v>
          </cell>
          <cell r="H174">
            <v>66.400000000000006</v>
          </cell>
          <cell r="I174">
            <v>0</v>
          </cell>
        </row>
        <row r="175">
          <cell r="A175" t="str">
            <v>5523-40</v>
          </cell>
          <cell r="B175" t="str">
            <v>내열전선 FR-3</v>
          </cell>
          <cell r="C175" t="str">
            <v>1.6mm*30C</v>
          </cell>
          <cell r="D175" t="str">
            <v>M</v>
          </cell>
          <cell r="E175">
            <v>4557</v>
          </cell>
          <cell r="F175">
            <v>6.4000000000000001E-2</v>
          </cell>
          <cell r="G175">
            <v>56143</v>
          </cell>
          <cell r="H175">
            <v>91.14</v>
          </cell>
          <cell r="I175">
            <v>0</v>
          </cell>
        </row>
        <row r="176">
          <cell r="A176" t="str">
            <v>5523-41</v>
          </cell>
          <cell r="B176" t="str">
            <v>내열전선 FR-3</v>
          </cell>
          <cell r="D176" t="str">
            <v>M</v>
          </cell>
          <cell r="G176">
            <v>56143</v>
          </cell>
          <cell r="H176">
            <v>0</v>
          </cell>
          <cell r="I176">
            <v>0</v>
          </cell>
        </row>
        <row r="177">
          <cell r="A177" t="str">
            <v>5523-42</v>
          </cell>
          <cell r="B177" t="str">
            <v>내열전선 FR-3</v>
          </cell>
          <cell r="D177" t="str">
            <v>M</v>
          </cell>
          <cell r="G177">
            <v>56143</v>
          </cell>
          <cell r="H177">
            <v>0</v>
          </cell>
          <cell r="I177">
            <v>0</v>
          </cell>
        </row>
        <row r="178">
          <cell r="A178" t="str">
            <v>5523-43</v>
          </cell>
          <cell r="B178" t="str">
            <v>내열전선 FR-3</v>
          </cell>
          <cell r="D178" t="str">
            <v>M</v>
          </cell>
          <cell r="G178">
            <v>56143</v>
          </cell>
          <cell r="H178">
            <v>0</v>
          </cell>
          <cell r="I178">
            <v>0</v>
          </cell>
        </row>
        <row r="179">
          <cell r="A179" t="str">
            <v>5523-44</v>
          </cell>
          <cell r="B179" t="str">
            <v>내열전선 FR-3</v>
          </cell>
          <cell r="D179" t="str">
            <v>M</v>
          </cell>
          <cell r="G179">
            <v>56143</v>
          </cell>
          <cell r="H179">
            <v>0</v>
          </cell>
          <cell r="I179">
            <v>0</v>
          </cell>
        </row>
        <row r="180">
          <cell r="A180" t="str">
            <v>5523-45</v>
          </cell>
          <cell r="B180" t="str">
            <v>내열전선 FR-3</v>
          </cell>
          <cell r="D180" t="str">
            <v>M</v>
          </cell>
          <cell r="G180">
            <v>56143</v>
          </cell>
          <cell r="H180">
            <v>0</v>
          </cell>
          <cell r="I180">
            <v>0</v>
          </cell>
        </row>
        <row r="181">
          <cell r="A181" t="str">
            <v>5523-46</v>
          </cell>
          <cell r="I181">
            <v>0</v>
          </cell>
        </row>
        <row r="182">
          <cell r="A182" t="str">
            <v>5523-47</v>
          </cell>
          <cell r="I182">
            <v>0</v>
          </cell>
        </row>
        <row r="183">
          <cell r="A183" t="str">
            <v>5525-01</v>
          </cell>
          <cell r="B183" t="str">
            <v>22KV동심중성케이블</v>
          </cell>
          <cell r="C183" t="str">
            <v>CV/CN 1C*60MM2</v>
          </cell>
          <cell r="D183" t="str">
            <v>M</v>
          </cell>
          <cell r="E183">
            <v>7290</v>
          </cell>
          <cell r="F183">
            <v>4.9000000000000002E-2</v>
          </cell>
          <cell r="G183">
            <v>73973</v>
          </cell>
          <cell r="H183">
            <v>145.80000000000001</v>
          </cell>
          <cell r="I183">
            <v>0</v>
          </cell>
        </row>
        <row r="184">
          <cell r="A184" t="str">
            <v>5525-02</v>
          </cell>
          <cell r="B184" t="str">
            <v>23KV동심중성케이블</v>
          </cell>
          <cell r="D184" t="str">
            <v>M</v>
          </cell>
          <cell r="G184">
            <v>73973</v>
          </cell>
          <cell r="H184">
            <v>0</v>
          </cell>
          <cell r="I184">
            <v>0</v>
          </cell>
        </row>
        <row r="185">
          <cell r="A185" t="str">
            <v>5525-03</v>
          </cell>
          <cell r="B185" t="str">
            <v>23KV동심중성케이블</v>
          </cell>
          <cell r="D185" t="str">
            <v>M</v>
          </cell>
          <cell r="G185">
            <v>73973</v>
          </cell>
          <cell r="H185">
            <v>0</v>
          </cell>
          <cell r="I185">
            <v>0</v>
          </cell>
        </row>
        <row r="186">
          <cell r="A186" t="str">
            <v>5525-04</v>
          </cell>
          <cell r="B186" t="str">
            <v>23KV동심중성케이블</v>
          </cell>
          <cell r="D186" t="str">
            <v>M</v>
          </cell>
          <cell r="G186">
            <v>73973</v>
          </cell>
          <cell r="H186">
            <v>0</v>
          </cell>
          <cell r="I186">
            <v>0</v>
          </cell>
        </row>
        <row r="187">
          <cell r="A187" t="str">
            <v>5525-05</v>
          </cell>
          <cell r="B187" t="str">
            <v>23KV동심중성케이블</v>
          </cell>
          <cell r="D187" t="str">
            <v>M</v>
          </cell>
          <cell r="G187">
            <v>73973</v>
          </cell>
          <cell r="H187">
            <v>0</v>
          </cell>
          <cell r="I187">
            <v>0</v>
          </cell>
        </row>
        <row r="188">
          <cell r="A188" t="str">
            <v>5525-06</v>
          </cell>
          <cell r="B188" t="str">
            <v>23KV동심중성케이블</v>
          </cell>
          <cell r="D188" t="str">
            <v>M</v>
          </cell>
          <cell r="G188">
            <v>73973</v>
          </cell>
          <cell r="H188">
            <v>0</v>
          </cell>
          <cell r="I188">
            <v>0</v>
          </cell>
        </row>
        <row r="189">
          <cell r="A189" t="str">
            <v>5525-07</v>
          </cell>
          <cell r="B189" t="str">
            <v>23KV동심중성케이블</v>
          </cell>
          <cell r="D189" t="str">
            <v>M</v>
          </cell>
          <cell r="G189">
            <v>73973</v>
          </cell>
          <cell r="H189">
            <v>0</v>
          </cell>
          <cell r="I189">
            <v>0</v>
          </cell>
        </row>
        <row r="190">
          <cell r="A190" t="str">
            <v>5547-01</v>
          </cell>
          <cell r="B190" t="str">
            <v>UTP 케이블</v>
          </cell>
          <cell r="C190" t="str">
            <v>0.5*4P</v>
          </cell>
          <cell r="D190" t="str">
            <v>M</v>
          </cell>
          <cell r="E190">
            <v>240</v>
          </cell>
          <cell r="F190">
            <v>0.02</v>
          </cell>
          <cell r="G190">
            <v>95424</v>
          </cell>
          <cell r="H190">
            <v>4.8</v>
          </cell>
          <cell r="I190">
            <v>0</v>
          </cell>
        </row>
        <row r="191">
          <cell r="A191" t="str">
            <v>5547-02</v>
          </cell>
          <cell r="B191" t="str">
            <v>UTP 케이블</v>
          </cell>
          <cell r="C191" t="str">
            <v>0.5*25P</v>
          </cell>
          <cell r="D191" t="str">
            <v>M</v>
          </cell>
          <cell r="E191">
            <v>1400</v>
          </cell>
          <cell r="F191">
            <v>0.02</v>
          </cell>
          <cell r="G191">
            <v>95424</v>
          </cell>
          <cell r="H191">
            <v>28</v>
          </cell>
          <cell r="I191">
            <v>0</v>
          </cell>
        </row>
        <row r="192">
          <cell r="A192" t="str">
            <v>5547-03</v>
          </cell>
          <cell r="B192" t="str">
            <v>UTP 케이블</v>
          </cell>
          <cell r="C192" t="str">
            <v>0.5*50p</v>
          </cell>
          <cell r="D192" t="str">
            <v>M</v>
          </cell>
          <cell r="E192">
            <v>2700</v>
          </cell>
          <cell r="F192">
            <v>0.03</v>
          </cell>
          <cell r="G192">
            <v>95424</v>
          </cell>
          <cell r="H192">
            <v>54</v>
          </cell>
          <cell r="I192">
            <v>0</v>
          </cell>
        </row>
        <row r="193">
          <cell r="A193" t="str">
            <v>5547-04</v>
          </cell>
          <cell r="B193" t="str">
            <v>UTP 케이블</v>
          </cell>
          <cell r="C193" t="str">
            <v>0.5*100P</v>
          </cell>
          <cell r="D193" t="str">
            <v>M</v>
          </cell>
          <cell r="E193">
            <v>3900</v>
          </cell>
          <cell r="F193">
            <v>0.03</v>
          </cell>
          <cell r="G193">
            <v>95424</v>
          </cell>
          <cell r="H193">
            <v>78</v>
          </cell>
          <cell r="I193">
            <v>0</v>
          </cell>
        </row>
        <row r="194">
          <cell r="A194" t="str">
            <v>5547-05</v>
          </cell>
          <cell r="G194">
            <v>95424</v>
          </cell>
          <cell r="I194">
            <v>0</v>
          </cell>
        </row>
        <row r="195">
          <cell r="A195" t="str">
            <v>5547-06</v>
          </cell>
          <cell r="I195">
            <v>0</v>
          </cell>
        </row>
        <row r="196">
          <cell r="A196" t="str">
            <v>5547-07</v>
          </cell>
          <cell r="I196">
            <v>0</v>
          </cell>
        </row>
        <row r="197">
          <cell r="A197" t="str">
            <v>5547-08</v>
          </cell>
          <cell r="I197">
            <v>0</v>
          </cell>
        </row>
        <row r="198">
          <cell r="A198" t="str">
            <v>5547-09</v>
          </cell>
          <cell r="I198">
            <v>0</v>
          </cell>
        </row>
        <row r="199">
          <cell r="A199" t="str">
            <v>5547-10</v>
          </cell>
          <cell r="I199">
            <v>0</v>
          </cell>
        </row>
        <row r="200">
          <cell r="A200" t="str">
            <v>5567-01</v>
          </cell>
          <cell r="B200" t="str">
            <v>PE 절연 쌍케이블</v>
          </cell>
          <cell r="C200" t="str">
            <v xml:space="preserve"> 5P-0.5 MM</v>
          </cell>
          <cell r="D200" t="str">
            <v>M</v>
          </cell>
          <cell r="E200">
            <v>505</v>
          </cell>
          <cell r="F200">
            <v>0.02</v>
          </cell>
          <cell r="G200">
            <v>73973</v>
          </cell>
          <cell r="H200">
            <v>10.1</v>
          </cell>
          <cell r="I200">
            <v>0</v>
          </cell>
        </row>
        <row r="201">
          <cell r="A201" t="str">
            <v>5567-02</v>
          </cell>
          <cell r="B201" t="str">
            <v>PE 절연 쌍케이블</v>
          </cell>
          <cell r="C201" t="str">
            <v>10P-0.65MM</v>
          </cell>
          <cell r="D201" t="str">
            <v>M</v>
          </cell>
          <cell r="E201">
            <v>768</v>
          </cell>
          <cell r="F201">
            <v>0.02</v>
          </cell>
          <cell r="G201">
            <v>73973</v>
          </cell>
          <cell r="H201">
            <v>15.36</v>
          </cell>
          <cell r="I201">
            <v>0</v>
          </cell>
        </row>
        <row r="202">
          <cell r="A202" t="str">
            <v>5567-03</v>
          </cell>
          <cell r="B202" t="str">
            <v>PE 절연 쌍케이블</v>
          </cell>
          <cell r="D202" t="str">
            <v>M</v>
          </cell>
          <cell r="G202">
            <v>73973</v>
          </cell>
          <cell r="H202">
            <v>0</v>
          </cell>
          <cell r="I202">
            <v>0</v>
          </cell>
        </row>
        <row r="203">
          <cell r="A203" t="str">
            <v>5567-04</v>
          </cell>
          <cell r="B203" t="str">
            <v>PE 절연 쌍케이블</v>
          </cell>
          <cell r="D203" t="str">
            <v>M</v>
          </cell>
          <cell r="G203">
            <v>73973</v>
          </cell>
          <cell r="H203">
            <v>0</v>
          </cell>
          <cell r="I203">
            <v>0</v>
          </cell>
        </row>
        <row r="204">
          <cell r="A204" t="str">
            <v>5567-05</v>
          </cell>
          <cell r="B204" t="str">
            <v>PE 절연 쌍케이블</v>
          </cell>
          <cell r="D204" t="str">
            <v>M</v>
          </cell>
          <cell r="G204">
            <v>73973</v>
          </cell>
          <cell r="H204">
            <v>0</v>
          </cell>
          <cell r="I204">
            <v>0</v>
          </cell>
        </row>
        <row r="205">
          <cell r="A205" t="str">
            <v>5567-06</v>
          </cell>
          <cell r="B205" t="str">
            <v>PE 절연 쌍케이블</v>
          </cell>
          <cell r="D205" t="str">
            <v>M</v>
          </cell>
          <cell r="G205">
            <v>73973</v>
          </cell>
          <cell r="H205">
            <v>0</v>
          </cell>
          <cell r="I205">
            <v>0</v>
          </cell>
        </row>
        <row r="206">
          <cell r="A206" t="str">
            <v>5567-07</v>
          </cell>
          <cell r="B206" t="str">
            <v>PE 절연 쌍케이블</v>
          </cell>
          <cell r="D206" t="str">
            <v>M</v>
          </cell>
          <cell r="G206">
            <v>73973</v>
          </cell>
          <cell r="H206">
            <v>0</v>
          </cell>
          <cell r="I206">
            <v>0</v>
          </cell>
        </row>
        <row r="207">
          <cell r="A207" t="str">
            <v>5567-08</v>
          </cell>
          <cell r="B207" t="str">
            <v>PE 절연 쌍케이블</v>
          </cell>
          <cell r="D207" t="str">
            <v>M</v>
          </cell>
          <cell r="G207">
            <v>73973</v>
          </cell>
          <cell r="H207">
            <v>0</v>
          </cell>
          <cell r="I207">
            <v>0</v>
          </cell>
        </row>
        <row r="208">
          <cell r="A208" t="str">
            <v>5567-09</v>
          </cell>
          <cell r="I208">
            <v>0</v>
          </cell>
        </row>
        <row r="209">
          <cell r="A209" t="str">
            <v>5567-10</v>
          </cell>
          <cell r="I209">
            <v>0</v>
          </cell>
        </row>
        <row r="210">
          <cell r="A210" t="str">
            <v>5567-11</v>
          </cell>
          <cell r="I210">
            <v>0</v>
          </cell>
        </row>
        <row r="211">
          <cell r="A211" t="str">
            <v>5585-01</v>
          </cell>
          <cell r="B211" t="str">
            <v>CATV고발포동축케이블</v>
          </cell>
          <cell r="C211" t="str">
            <v>4C-FB</v>
          </cell>
          <cell r="D211" t="str">
            <v>M</v>
          </cell>
          <cell r="E211">
            <v>220</v>
          </cell>
          <cell r="F211">
            <v>0.02</v>
          </cell>
          <cell r="G211">
            <v>73973</v>
          </cell>
          <cell r="H211">
            <v>4.4000000000000004</v>
          </cell>
          <cell r="I211">
            <v>0</v>
          </cell>
        </row>
        <row r="212">
          <cell r="A212" t="str">
            <v>5585-02</v>
          </cell>
          <cell r="B212" t="str">
            <v>CATV고발포동축케이블</v>
          </cell>
          <cell r="C212" t="str">
            <v>5C-FBT</v>
          </cell>
          <cell r="D212" t="str">
            <v>M</v>
          </cell>
          <cell r="E212">
            <v>330</v>
          </cell>
          <cell r="F212">
            <v>0.02</v>
          </cell>
          <cell r="G212">
            <v>73973</v>
          </cell>
          <cell r="H212">
            <v>6.6000000000000005</v>
          </cell>
          <cell r="I212">
            <v>0</v>
          </cell>
        </row>
        <row r="213">
          <cell r="A213" t="str">
            <v>5585-03</v>
          </cell>
          <cell r="B213" t="str">
            <v>CATV고발포동축케이블</v>
          </cell>
          <cell r="C213" t="str">
            <v>5C-HFBT</v>
          </cell>
          <cell r="D213" t="str">
            <v>M</v>
          </cell>
          <cell r="E213">
            <v>390</v>
          </cell>
          <cell r="F213">
            <v>0.02</v>
          </cell>
          <cell r="G213">
            <v>73973</v>
          </cell>
          <cell r="H213">
            <v>7.8</v>
          </cell>
          <cell r="I213">
            <v>0</v>
          </cell>
        </row>
        <row r="214">
          <cell r="A214" t="str">
            <v>5585-04</v>
          </cell>
          <cell r="B214" t="str">
            <v>CATV고발포동축케이블</v>
          </cell>
          <cell r="C214" t="str">
            <v>5C-HFL</v>
          </cell>
          <cell r="D214" t="str">
            <v>M</v>
          </cell>
          <cell r="E214">
            <v>440</v>
          </cell>
          <cell r="F214">
            <v>0.02</v>
          </cell>
          <cell r="G214">
            <v>73973</v>
          </cell>
          <cell r="H214">
            <v>8.8000000000000007</v>
          </cell>
          <cell r="I214">
            <v>0</v>
          </cell>
        </row>
        <row r="215">
          <cell r="A215" t="str">
            <v>5585-05</v>
          </cell>
          <cell r="B215" t="str">
            <v>CATV고발포동축케이블</v>
          </cell>
          <cell r="C215" t="str">
            <v>7C-HFBT</v>
          </cell>
          <cell r="D215" t="str">
            <v>M</v>
          </cell>
          <cell r="E215">
            <v>640</v>
          </cell>
          <cell r="F215">
            <v>0.02</v>
          </cell>
          <cell r="G215">
            <v>73973</v>
          </cell>
          <cell r="H215">
            <v>12.8</v>
          </cell>
          <cell r="I215">
            <v>0</v>
          </cell>
        </row>
        <row r="216">
          <cell r="A216" t="str">
            <v>5585-06</v>
          </cell>
          <cell r="B216" t="str">
            <v>CATV고발포동축케이블</v>
          </cell>
          <cell r="D216" t="str">
            <v>M</v>
          </cell>
          <cell r="F216">
            <v>0.02</v>
          </cell>
          <cell r="G216">
            <v>73973</v>
          </cell>
          <cell r="H216">
            <v>0</v>
          </cell>
          <cell r="I216">
            <v>0</v>
          </cell>
        </row>
        <row r="217">
          <cell r="A217" t="str">
            <v>5585-11</v>
          </cell>
          <cell r="B217" t="str">
            <v>CATV고발포동축케이블</v>
          </cell>
          <cell r="C217" t="str">
            <v>HFBT 5C-2V</v>
          </cell>
          <cell r="D217" t="str">
            <v>M</v>
          </cell>
          <cell r="E217">
            <v>390</v>
          </cell>
          <cell r="F217">
            <v>0.02</v>
          </cell>
          <cell r="G217">
            <v>73973</v>
          </cell>
          <cell r="H217">
            <v>7.8</v>
          </cell>
          <cell r="I217">
            <v>0</v>
          </cell>
        </row>
        <row r="218">
          <cell r="A218" t="str">
            <v>5585-12</v>
          </cell>
          <cell r="B218" t="str">
            <v>CATV고발포동축케이블</v>
          </cell>
          <cell r="C218" t="str">
            <v>HFBT 7C-2V</v>
          </cell>
          <cell r="D218" t="str">
            <v>M</v>
          </cell>
          <cell r="E218">
            <v>580</v>
          </cell>
          <cell r="F218">
            <v>0.02</v>
          </cell>
          <cell r="G218">
            <v>73973</v>
          </cell>
          <cell r="H218">
            <v>11.6</v>
          </cell>
          <cell r="I218">
            <v>0</v>
          </cell>
        </row>
        <row r="219">
          <cell r="A219" t="str">
            <v>5585-13</v>
          </cell>
          <cell r="B219" t="str">
            <v>CATV고발포동축케이블</v>
          </cell>
          <cell r="D219" t="str">
            <v>M</v>
          </cell>
          <cell r="G219">
            <v>73973</v>
          </cell>
          <cell r="H219">
            <v>0</v>
          </cell>
          <cell r="I219">
            <v>0</v>
          </cell>
        </row>
        <row r="220">
          <cell r="A220" t="str">
            <v>5585-14</v>
          </cell>
          <cell r="B220" t="str">
            <v>CATV고발포동축케이블</v>
          </cell>
          <cell r="D220" t="str">
            <v>M</v>
          </cell>
          <cell r="G220">
            <v>73973</v>
          </cell>
          <cell r="H220">
            <v>0</v>
          </cell>
          <cell r="I220">
            <v>0</v>
          </cell>
        </row>
        <row r="221">
          <cell r="A221" t="str">
            <v>5585-15</v>
          </cell>
          <cell r="B221" t="str">
            <v>CATV고발포동축케이블</v>
          </cell>
          <cell r="D221" t="str">
            <v>M</v>
          </cell>
          <cell r="G221">
            <v>73973</v>
          </cell>
          <cell r="H221">
            <v>0</v>
          </cell>
          <cell r="I221">
            <v>0</v>
          </cell>
        </row>
        <row r="222">
          <cell r="A222" t="str">
            <v>5585-16</v>
          </cell>
          <cell r="B222" t="str">
            <v>CATV고발포동축케이블</v>
          </cell>
          <cell r="D222" t="str">
            <v>M</v>
          </cell>
          <cell r="G222">
            <v>73973</v>
          </cell>
          <cell r="I222">
            <v>0</v>
          </cell>
        </row>
        <row r="223">
          <cell r="A223" t="str">
            <v>5585-17</v>
          </cell>
          <cell r="B223" t="str">
            <v>CATV고발포동축케이블</v>
          </cell>
          <cell r="D223" t="str">
            <v>M</v>
          </cell>
          <cell r="G223">
            <v>73973</v>
          </cell>
          <cell r="I223">
            <v>0</v>
          </cell>
        </row>
        <row r="224">
          <cell r="A224" t="str">
            <v>5585-18</v>
          </cell>
          <cell r="B224" t="str">
            <v>CATV고발포동축케이블</v>
          </cell>
          <cell r="D224" t="str">
            <v>M</v>
          </cell>
          <cell r="G224">
            <v>73973</v>
          </cell>
        </row>
        <row r="225">
          <cell r="A225" t="str">
            <v>5701-01</v>
          </cell>
          <cell r="B225" t="str">
            <v>강제전선관</v>
          </cell>
          <cell r="C225" t="str">
            <v>ST 16C</v>
          </cell>
          <cell r="D225" t="str">
            <v>M</v>
          </cell>
          <cell r="E225">
            <v>932</v>
          </cell>
          <cell r="F225">
            <v>0.08</v>
          </cell>
          <cell r="G225">
            <v>56143</v>
          </cell>
          <cell r="H225">
            <v>18.64</v>
          </cell>
          <cell r="I225">
            <v>139.79999999999998</v>
          </cell>
        </row>
        <row r="226">
          <cell r="A226" t="str">
            <v>5701-02</v>
          </cell>
          <cell r="B226" t="str">
            <v>강재전선관</v>
          </cell>
          <cell r="C226" t="str">
            <v>ST 22C</v>
          </cell>
          <cell r="D226" t="str">
            <v>M</v>
          </cell>
          <cell r="E226">
            <v>1192</v>
          </cell>
          <cell r="F226">
            <v>0.11</v>
          </cell>
          <cell r="G226">
            <v>56143</v>
          </cell>
          <cell r="H226">
            <v>23.84</v>
          </cell>
          <cell r="I226">
            <v>178.79999999999998</v>
          </cell>
        </row>
        <row r="227">
          <cell r="A227" t="str">
            <v>5701-03</v>
          </cell>
          <cell r="B227" t="str">
            <v>강재전선관</v>
          </cell>
          <cell r="C227" t="str">
            <v>ST 28C</v>
          </cell>
          <cell r="D227" t="str">
            <v>M</v>
          </cell>
          <cell r="E227">
            <v>1566</v>
          </cell>
          <cell r="F227">
            <v>0.14000000000000001</v>
          </cell>
          <cell r="G227">
            <v>56143</v>
          </cell>
          <cell r="H227">
            <v>31.32</v>
          </cell>
          <cell r="I227">
            <v>234.89999999999998</v>
          </cell>
        </row>
        <row r="228">
          <cell r="A228" t="str">
            <v>5701-04</v>
          </cell>
          <cell r="B228" t="str">
            <v>강재전선관</v>
          </cell>
          <cell r="C228" t="str">
            <v>ST 36C</v>
          </cell>
          <cell r="D228" t="str">
            <v>M</v>
          </cell>
          <cell r="E228">
            <v>1921</v>
          </cell>
          <cell r="F228">
            <v>0.2</v>
          </cell>
          <cell r="G228">
            <v>56143</v>
          </cell>
          <cell r="H228">
            <v>38.42</v>
          </cell>
          <cell r="I228">
            <v>288.14999999999998</v>
          </cell>
        </row>
        <row r="229">
          <cell r="A229" t="str">
            <v>5701-05</v>
          </cell>
          <cell r="B229" t="str">
            <v>강제전선관</v>
          </cell>
          <cell r="C229" t="str">
            <v>ST 54C</v>
          </cell>
          <cell r="D229" t="str">
            <v>M</v>
          </cell>
          <cell r="E229">
            <v>3104</v>
          </cell>
          <cell r="F229">
            <v>0.34</v>
          </cell>
          <cell r="G229">
            <v>56143</v>
          </cell>
          <cell r="H229">
            <v>62.08</v>
          </cell>
          <cell r="I229">
            <v>465.59999999999997</v>
          </cell>
        </row>
        <row r="230">
          <cell r="A230" t="str">
            <v>5701-06</v>
          </cell>
          <cell r="B230" t="str">
            <v>강제전선관</v>
          </cell>
          <cell r="C230" t="str">
            <v>ST 70C</v>
          </cell>
          <cell r="D230" t="str">
            <v>M</v>
          </cell>
          <cell r="E230">
            <v>3950</v>
          </cell>
          <cell r="F230">
            <v>0.44</v>
          </cell>
          <cell r="G230">
            <v>56143</v>
          </cell>
          <cell r="H230">
            <v>79</v>
          </cell>
          <cell r="I230">
            <v>592.5</v>
          </cell>
        </row>
        <row r="231">
          <cell r="A231" t="str">
            <v>5701-07</v>
          </cell>
          <cell r="B231" t="str">
            <v>강제전선관</v>
          </cell>
          <cell r="C231" t="str">
            <v>ST 104C</v>
          </cell>
          <cell r="D231" t="str">
            <v>M</v>
          </cell>
          <cell r="E231">
            <v>7635</v>
          </cell>
          <cell r="F231">
            <v>0.71</v>
          </cell>
          <cell r="G231">
            <v>56143</v>
          </cell>
          <cell r="H231">
            <v>152.70000000000002</v>
          </cell>
          <cell r="I231">
            <v>1145.25</v>
          </cell>
        </row>
        <row r="232">
          <cell r="A232" t="str">
            <v>5701-08</v>
          </cell>
          <cell r="B232" t="str">
            <v>강제전선관</v>
          </cell>
          <cell r="C232" t="str">
            <v>ST 150C</v>
          </cell>
          <cell r="D232" t="str">
            <v>M</v>
          </cell>
          <cell r="E232">
            <v>7081</v>
          </cell>
          <cell r="F232">
            <v>0.8</v>
          </cell>
          <cell r="G232">
            <v>56143</v>
          </cell>
          <cell r="H232">
            <v>141.62</v>
          </cell>
          <cell r="I232">
            <v>1062.1499999999999</v>
          </cell>
        </row>
        <row r="233">
          <cell r="A233" t="str">
            <v>5701-09</v>
          </cell>
          <cell r="H233">
            <v>0</v>
          </cell>
          <cell r="I233">
            <v>0</v>
          </cell>
        </row>
        <row r="234">
          <cell r="A234" t="str">
            <v>5701-10</v>
          </cell>
        </row>
        <row r="235">
          <cell r="A235" t="str">
            <v>5703-01</v>
          </cell>
          <cell r="B235" t="str">
            <v>강제전선관-노말밴드</v>
          </cell>
          <cell r="C235" t="str">
            <v>16mm</v>
          </cell>
          <cell r="D235" t="str">
            <v>EA</v>
          </cell>
          <cell r="E235">
            <v>930</v>
          </cell>
          <cell r="F235">
            <v>0</v>
          </cell>
          <cell r="H235">
            <v>0</v>
          </cell>
          <cell r="I235">
            <v>0</v>
          </cell>
        </row>
        <row r="236">
          <cell r="A236" t="str">
            <v>5703-02</v>
          </cell>
          <cell r="B236" t="str">
            <v>강제전선관-노말밴드</v>
          </cell>
          <cell r="C236" t="str">
            <v>22mm</v>
          </cell>
          <cell r="D236" t="str">
            <v>EA</v>
          </cell>
          <cell r="E236">
            <v>1030</v>
          </cell>
          <cell r="F236">
            <v>0</v>
          </cell>
          <cell r="H236">
            <v>0</v>
          </cell>
          <cell r="I236">
            <v>0</v>
          </cell>
        </row>
        <row r="237">
          <cell r="A237" t="str">
            <v>5703-03</v>
          </cell>
          <cell r="B237" t="str">
            <v>강제전선관-노말밴드</v>
          </cell>
          <cell r="C237" t="str">
            <v>28mm</v>
          </cell>
          <cell r="D237" t="str">
            <v>EA</v>
          </cell>
          <cell r="E237">
            <v>1550</v>
          </cell>
          <cell r="F237">
            <v>0</v>
          </cell>
          <cell r="H237">
            <v>0</v>
          </cell>
          <cell r="I237">
            <v>0</v>
          </cell>
        </row>
        <row r="238">
          <cell r="A238" t="str">
            <v>5703-04</v>
          </cell>
          <cell r="B238" t="str">
            <v>강제전선관-노말밴드</v>
          </cell>
          <cell r="C238" t="str">
            <v>36mm</v>
          </cell>
          <cell r="D238" t="str">
            <v>EA</v>
          </cell>
          <cell r="E238">
            <v>2070</v>
          </cell>
          <cell r="F238">
            <v>0</v>
          </cell>
          <cell r="H238">
            <v>0</v>
          </cell>
          <cell r="I238">
            <v>0</v>
          </cell>
        </row>
        <row r="239">
          <cell r="A239" t="str">
            <v>5703-05</v>
          </cell>
          <cell r="B239" t="str">
            <v>강제전선관-노말밴드</v>
          </cell>
          <cell r="C239" t="str">
            <v>54mm</v>
          </cell>
          <cell r="D239" t="str">
            <v>EA</v>
          </cell>
          <cell r="E239">
            <v>3830</v>
          </cell>
          <cell r="F239">
            <v>0</v>
          </cell>
          <cell r="H239">
            <v>0</v>
          </cell>
          <cell r="I239">
            <v>0</v>
          </cell>
        </row>
        <row r="240">
          <cell r="A240" t="str">
            <v>5703-06</v>
          </cell>
          <cell r="B240" t="str">
            <v>강제전선관-노말밴드</v>
          </cell>
          <cell r="C240" t="str">
            <v>70mm</v>
          </cell>
          <cell r="D240" t="str">
            <v>EA</v>
          </cell>
          <cell r="E240">
            <v>6200</v>
          </cell>
          <cell r="F240">
            <v>0</v>
          </cell>
          <cell r="H240">
            <v>0</v>
          </cell>
          <cell r="I240">
            <v>0</v>
          </cell>
        </row>
        <row r="241">
          <cell r="A241" t="str">
            <v>5703-07</v>
          </cell>
          <cell r="B241" t="str">
            <v>강제전선관-노말밴드</v>
          </cell>
          <cell r="C241" t="str">
            <v>104mm</v>
          </cell>
          <cell r="D241" t="str">
            <v>EA</v>
          </cell>
          <cell r="E241">
            <v>17550</v>
          </cell>
          <cell r="F241">
            <v>0</v>
          </cell>
          <cell r="H241">
            <v>0</v>
          </cell>
          <cell r="I241">
            <v>0</v>
          </cell>
        </row>
        <row r="242">
          <cell r="A242" t="str">
            <v>5703-08</v>
          </cell>
          <cell r="B242" t="str">
            <v>강제전선관-노말밴드</v>
          </cell>
          <cell r="C242" t="str">
            <v>150mm</v>
          </cell>
          <cell r="D242" t="str">
            <v>EA</v>
          </cell>
          <cell r="F242">
            <v>0</v>
          </cell>
          <cell r="H242">
            <v>0</v>
          </cell>
          <cell r="I242">
            <v>0</v>
          </cell>
        </row>
        <row r="243">
          <cell r="A243" t="str">
            <v>5703-09</v>
          </cell>
          <cell r="B243" t="str">
            <v>강제전선관-노말밴드</v>
          </cell>
          <cell r="D243" t="str">
            <v>EA</v>
          </cell>
          <cell r="F243">
            <v>0</v>
          </cell>
          <cell r="H243">
            <v>0</v>
          </cell>
          <cell r="I243">
            <v>0</v>
          </cell>
        </row>
        <row r="244">
          <cell r="A244" t="str">
            <v>5703-11</v>
          </cell>
          <cell r="B244" t="str">
            <v>강제전선관-크램프</v>
          </cell>
          <cell r="C244" t="str">
            <v>16mm</v>
          </cell>
          <cell r="D244" t="str">
            <v>EA</v>
          </cell>
          <cell r="E244">
            <v>243</v>
          </cell>
          <cell r="F244">
            <v>0</v>
          </cell>
          <cell r="H244">
            <v>0</v>
          </cell>
          <cell r="I244">
            <v>0</v>
          </cell>
        </row>
        <row r="245">
          <cell r="A245" t="str">
            <v>5703-12</v>
          </cell>
          <cell r="B245" t="str">
            <v>강제전선관-크램프</v>
          </cell>
          <cell r="C245" t="str">
            <v>22mm</v>
          </cell>
          <cell r="D245" t="str">
            <v>EA</v>
          </cell>
          <cell r="E245">
            <v>270</v>
          </cell>
          <cell r="F245">
            <v>0</v>
          </cell>
          <cell r="H245">
            <v>0</v>
          </cell>
          <cell r="I245">
            <v>0</v>
          </cell>
        </row>
        <row r="246">
          <cell r="A246" t="str">
            <v>5703-13</v>
          </cell>
          <cell r="B246" t="str">
            <v>강제전선관-크램프</v>
          </cell>
          <cell r="C246" t="str">
            <v>28mm</v>
          </cell>
          <cell r="D246" t="str">
            <v>EA</v>
          </cell>
          <cell r="E246">
            <v>315</v>
          </cell>
          <cell r="F246">
            <v>0</v>
          </cell>
          <cell r="H246">
            <v>0</v>
          </cell>
          <cell r="I246">
            <v>0</v>
          </cell>
        </row>
        <row r="247">
          <cell r="A247" t="str">
            <v>5703-14</v>
          </cell>
          <cell r="B247" t="str">
            <v>강제전선관-크램프</v>
          </cell>
          <cell r="C247" t="str">
            <v>36mm</v>
          </cell>
          <cell r="D247" t="str">
            <v>EA</v>
          </cell>
          <cell r="E247">
            <v>378</v>
          </cell>
          <cell r="F247">
            <v>0</v>
          </cell>
          <cell r="H247">
            <v>0</v>
          </cell>
          <cell r="I247">
            <v>0</v>
          </cell>
        </row>
        <row r="248">
          <cell r="A248" t="str">
            <v>5703-15</v>
          </cell>
          <cell r="B248" t="str">
            <v>강제전선관-크램프</v>
          </cell>
          <cell r="C248" t="str">
            <v>54mm</v>
          </cell>
          <cell r="D248" t="str">
            <v>EA</v>
          </cell>
          <cell r="E248">
            <v>495</v>
          </cell>
          <cell r="F248">
            <v>0</v>
          </cell>
          <cell r="H248">
            <v>0</v>
          </cell>
          <cell r="I248">
            <v>0</v>
          </cell>
        </row>
        <row r="249">
          <cell r="A249" t="str">
            <v>5703-16</v>
          </cell>
          <cell r="B249" t="str">
            <v>강제전선관-크램프</v>
          </cell>
          <cell r="C249" t="str">
            <v>70mm</v>
          </cell>
          <cell r="D249" t="str">
            <v>EA</v>
          </cell>
          <cell r="E249">
            <v>899</v>
          </cell>
          <cell r="F249">
            <v>0</v>
          </cell>
          <cell r="H249">
            <v>0</v>
          </cell>
          <cell r="I249">
            <v>0</v>
          </cell>
        </row>
        <row r="250">
          <cell r="A250" t="str">
            <v>5703-17</v>
          </cell>
          <cell r="B250" t="str">
            <v>강제전선관-크램프</v>
          </cell>
          <cell r="C250" t="str">
            <v>104mm</v>
          </cell>
          <cell r="D250" t="str">
            <v>EA</v>
          </cell>
          <cell r="E250">
            <v>1168</v>
          </cell>
          <cell r="F250">
            <v>0</v>
          </cell>
          <cell r="H250">
            <v>0</v>
          </cell>
          <cell r="I250">
            <v>0</v>
          </cell>
        </row>
        <row r="251">
          <cell r="A251" t="str">
            <v>5703-18</v>
          </cell>
          <cell r="B251" t="str">
            <v>강제전선관-크램프</v>
          </cell>
          <cell r="C251" t="str">
            <v>150mm</v>
          </cell>
          <cell r="D251" t="str">
            <v>EA</v>
          </cell>
          <cell r="F251">
            <v>0</v>
          </cell>
          <cell r="H251">
            <v>0</v>
          </cell>
          <cell r="I251">
            <v>0</v>
          </cell>
        </row>
        <row r="252">
          <cell r="A252" t="str">
            <v>5703-19</v>
          </cell>
          <cell r="B252" t="str">
            <v>강제전선관-크램프</v>
          </cell>
          <cell r="D252" t="str">
            <v>EA</v>
          </cell>
          <cell r="F252">
            <v>0</v>
          </cell>
          <cell r="H252">
            <v>0</v>
          </cell>
          <cell r="I252">
            <v>0</v>
          </cell>
        </row>
        <row r="253">
          <cell r="A253" t="str">
            <v>5703-20</v>
          </cell>
        </row>
        <row r="254">
          <cell r="A254" t="str">
            <v>5703-21</v>
          </cell>
        </row>
        <row r="255">
          <cell r="A255" t="str">
            <v>5703-22</v>
          </cell>
        </row>
        <row r="256">
          <cell r="A256" t="str">
            <v>5703-23</v>
          </cell>
        </row>
        <row r="257">
          <cell r="A257" t="str">
            <v>5705-01</v>
          </cell>
          <cell r="B257" t="str">
            <v>1종금속제가요전선관</v>
          </cell>
          <cell r="C257" t="str">
            <v>16C 고장력방수</v>
          </cell>
          <cell r="D257" t="str">
            <v>M</v>
          </cell>
          <cell r="E257">
            <v>1280</v>
          </cell>
          <cell r="F257">
            <v>3.9E-2</v>
          </cell>
          <cell r="G257">
            <v>56143</v>
          </cell>
          <cell r="H257">
            <v>25.6</v>
          </cell>
          <cell r="I257">
            <v>192</v>
          </cell>
        </row>
        <row r="258">
          <cell r="A258" t="str">
            <v>5705-02</v>
          </cell>
          <cell r="B258" t="str">
            <v>1종금속제가요전선관</v>
          </cell>
          <cell r="C258" t="str">
            <v>22C 고장력방수</v>
          </cell>
          <cell r="D258" t="str">
            <v>M</v>
          </cell>
          <cell r="E258">
            <v>1620</v>
          </cell>
          <cell r="F258">
            <v>4.9000000000000002E-2</v>
          </cell>
          <cell r="G258">
            <v>56143</v>
          </cell>
          <cell r="H258">
            <v>32.4</v>
          </cell>
          <cell r="I258">
            <v>243</v>
          </cell>
        </row>
        <row r="259">
          <cell r="A259" t="str">
            <v>5705-03</v>
          </cell>
          <cell r="B259" t="str">
            <v>1종금속제가요전선관</v>
          </cell>
          <cell r="C259" t="str">
            <v>28C 고장력방수</v>
          </cell>
          <cell r="D259" t="str">
            <v>M</v>
          </cell>
          <cell r="E259">
            <v>2280</v>
          </cell>
          <cell r="F259">
            <v>6.3E-2</v>
          </cell>
          <cell r="G259">
            <v>56143</v>
          </cell>
          <cell r="H259">
            <v>45.6</v>
          </cell>
          <cell r="I259">
            <v>342</v>
          </cell>
        </row>
        <row r="260">
          <cell r="A260" t="str">
            <v>5705-04</v>
          </cell>
          <cell r="B260" t="str">
            <v>1종금속제가요전선관</v>
          </cell>
          <cell r="C260" t="str">
            <v>36C 고장력방수</v>
          </cell>
          <cell r="D260" t="str">
            <v>M</v>
          </cell>
          <cell r="E260">
            <v>3040</v>
          </cell>
          <cell r="F260">
            <v>7.6999999999999999E-2</v>
          </cell>
          <cell r="G260">
            <v>56143</v>
          </cell>
          <cell r="H260">
            <v>60.800000000000004</v>
          </cell>
          <cell r="I260">
            <v>456</v>
          </cell>
        </row>
        <row r="261">
          <cell r="A261" t="str">
            <v>5705-05</v>
          </cell>
          <cell r="B261" t="str">
            <v>1종금속제가요전선관</v>
          </cell>
          <cell r="C261" t="str">
            <v>54C 고장력방수</v>
          </cell>
          <cell r="D261" t="str">
            <v>M</v>
          </cell>
          <cell r="E261">
            <v>6180</v>
          </cell>
          <cell r="F261">
            <v>0.17</v>
          </cell>
          <cell r="G261">
            <v>56143</v>
          </cell>
          <cell r="H261">
            <v>123.60000000000001</v>
          </cell>
          <cell r="I261">
            <v>927</v>
          </cell>
        </row>
        <row r="262">
          <cell r="A262" t="str">
            <v>5705-06</v>
          </cell>
          <cell r="B262" t="str">
            <v>1종금속제가요전선관</v>
          </cell>
          <cell r="C262" t="str">
            <v>70C 고장력방수</v>
          </cell>
          <cell r="D262" t="str">
            <v>M</v>
          </cell>
          <cell r="E262">
            <v>12350</v>
          </cell>
          <cell r="F262">
            <v>0.2</v>
          </cell>
          <cell r="G262">
            <v>56143</v>
          </cell>
          <cell r="H262">
            <v>247</v>
          </cell>
          <cell r="I262">
            <v>1852.5</v>
          </cell>
        </row>
        <row r="263">
          <cell r="A263" t="str">
            <v>5705-07</v>
          </cell>
          <cell r="B263" t="str">
            <v>1종금속제가요전선관</v>
          </cell>
          <cell r="C263" t="str">
            <v>104C 고장력방수</v>
          </cell>
          <cell r="D263" t="str">
            <v>M</v>
          </cell>
          <cell r="E263">
            <v>25650</v>
          </cell>
          <cell r="F263">
            <v>0.3</v>
          </cell>
          <cell r="G263">
            <v>56143</v>
          </cell>
          <cell r="H263">
            <v>513</v>
          </cell>
          <cell r="I263">
            <v>3847.5</v>
          </cell>
        </row>
        <row r="264">
          <cell r="A264" t="str">
            <v>5705-11</v>
          </cell>
          <cell r="B264" t="str">
            <v>1종금속제가요전선관</v>
          </cell>
          <cell r="C264" t="str">
            <v>16C 고장력비방수</v>
          </cell>
          <cell r="D264" t="str">
            <v>M</v>
          </cell>
          <cell r="E264">
            <v>620</v>
          </cell>
          <cell r="F264">
            <v>3.9E-2</v>
          </cell>
          <cell r="G264">
            <v>56143</v>
          </cell>
          <cell r="H264">
            <v>12.4</v>
          </cell>
          <cell r="I264">
            <v>93</v>
          </cell>
        </row>
        <row r="265">
          <cell r="A265" t="str">
            <v>5705-12</v>
          </cell>
          <cell r="B265" t="str">
            <v>1종금속제가요전선관</v>
          </cell>
          <cell r="C265" t="str">
            <v>22C 고장력비방수</v>
          </cell>
          <cell r="D265" t="str">
            <v>M</v>
          </cell>
          <cell r="E265">
            <v>860</v>
          </cell>
          <cell r="F265">
            <v>4.9000000000000002E-2</v>
          </cell>
          <cell r="G265">
            <v>56143</v>
          </cell>
          <cell r="H265">
            <v>17.2</v>
          </cell>
          <cell r="I265">
            <v>129</v>
          </cell>
        </row>
        <row r="266">
          <cell r="A266" t="str">
            <v>5705-13</v>
          </cell>
          <cell r="B266" t="str">
            <v>1종금속제가요전선관</v>
          </cell>
          <cell r="C266" t="str">
            <v>28C 고장력비방수</v>
          </cell>
          <cell r="D266" t="str">
            <v>M</v>
          </cell>
          <cell r="E266">
            <v>1090</v>
          </cell>
          <cell r="F266">
            <v>6.3E-2</v>
          </cell>
          <cell r="G266">
            <v>56143</v>
          </cell>
          <cell r="H266">
            <v>21.8</v>
          </cell>
          <cell r="I266">
            <v>163.5</v>
          </cell>
        </row>
        <row r="267">
          <cell r="A267" t="str">
            <v>5705-14</v>
          </cell>
          <cell r="B267" t="str">
            <v>1종금속제가요전선관</v>
          </cell>
          <cell r="C267" t="str">
            <v>36C 고장력비방수</v>
          </cell>
          <cell r="D267" t="str">
            <v>M</v>
          </cell>
          <cell r="E267">
            <v>1810</v>
          </cell>
          <cell r="F267">
            <v>7.6999999999999999E-2</v>
          </cell>
          <cell r="G267">
            <v>56143</v>
          </cell>
          <cell r="H267">
            <v>36.200000000000003</v>
          </cell>
          <cell r="I267">
            <v>271.5</v>
          </cell>
        </row>
        <row r="268">
          <cell r="A268" t="str">
            <v>5705-15</v>
          </cell>
          <cell r="B268" t="str">
            <v>1종금속제가요전선관</v>
          </cell>
          <cell r="C268" t="str">
            <v>54C 고장력비방수</v>
          </cell>
          <cell r="D268" t="str">
            <v>M</v>
          </cell>
          <cell r="E268">
            <v>3230</v>
          </cell>
          <cell r="F268">
            <v>0.17</v>
          </cell>
          <cell r="G268">
            <v>56143</v>
          </cell>
          <cell r="H268">
            <v>64.599999999999994</v>
          </cell>
          <cell r="I268">
            <v>484.5</v>
          </cell>
        </row>
        <row r="269">
          <cell r="A269" t="str">
            <v>5705-16</v>
          </cell>
          <cell r="B269" t="str">
            <v>1종금속제가요전선관</v>
          </cell>
          <cell r="C269" t="str">
            <v>70C 고장력비방수</v>
          </cell>
          <cell r="D269" t="str">
            <v>M</v>
          </cell>
          <cell r="E269">
            <v>7130</v>
          </cell>
          <cell r="F269">
            <v>0.2</v>
          </cell>
          <cell r="G269">
            <v>56143</v>
          </cell>
          <cell r="H269">
            <v>142.6</v>
          </cell>
          <cell r="I269">
            <v>1069.5</v>
          </cell>
        </row>
        <row r="270">
          <cell r="A270" t="str">
            <v>5705-17</v>
          </cell>
          <cell r="B270" t="str">
            <v>1종금속제가요전선관</v>
          </cell>
          <cell r="C270" t="str">
            <v>104C 고장비력방수</v>
          </cell>
          <cell r="D270" t="str">
            <v>M</v>
          </cell>
          <cell r="E270">
            <v>18050</v>
          </cell>
          <cell r="F270">
            <v>0.3</v>
          </cell>
          <cell r="G270">
            <v>56143</v>
          </cell>
          <cell r="H270">
            <v>361</v>
          </cell>
          <cell r="I270">
            <v>2707.5</v>
          </cell>
        </row>
        <row r="271">
          <cell r="A271" t="str">
            <v>5705-18</v>
          </cell>
          <cell r="B271" t="str">
            <v>1종금속제가요전선관</v>
          </cell>
          <cell r="D271" t="str">
            <v>M</v>
          </cell>
          <cell r="G271">
            <v>56143</v>
          </cell>
          <cell r="H271">
            <v>0</v>
          </cell>
          <cell r="I271">
            <v>0</v>
          </cell>
        </row>
        <row r="272">
          <cell r="A272" t="str">
            <v>5711-01</v>
          </cell>
          <cell r="B272" t="str">
            <v>고장력 후렉시블 전선관</v>
          </cell>
          <cell r="C272" t="str">
            <v>16C 고장력방수</v>
          </cell>
          <cell r="D272" t="str">
            <v>M</v>
          </cell>
          <cell r="E272">
            <v>2000</v>
          </cell>
          <cell r="F272">
            <v>3.9E-2</v>
          </cell>
          <cell r="G272">
            <v>56143</v>
          </cell>
          <cell r="H272">
            <v>40</v>
          </cell>
          <cell r="I272">
            <v>300</v>
          </cell>
        </row>
        <row r="273">
          <cell r="A273" t="str">
            <v>5711-02</v>
          </cell>
          <cell r="B273" t="str">
            <v>고장력 후렉시블 전선관</v>
          </cell>
          <cell r="C273" t="str">
            <v>22C 고장력방수</v>
          </cell>
          <cell r="D273" t="str">
            <v>M</v>
          </cell>
          <cell r="E273">
            <v>2640</v>
          </cell>
          <cell r="F273">
            <v>4.9000000000000002E-2</v>
          </cell>
          <cell r="G273">
            <v>56143</v>
          </cell>
          <cell r="H273">
            <v>52.800000000000004</v>
          </cell>
          <cell r="I273">
            <v>396</v>
          </cell>
        </row>
        <row r="274">
          <cell r="A274" t="str">
            <v>5711-03</v>
          </cell>
          <cell r="B274" t="str">
            <v>고장력 후렉시블 전선관</v>
          </cell>
          <cell r="C274" t="str">
            <v>28C 고장력방수</v>
          </cell>
          <cell r="D274" t="str">
            <v>M</v>
          </cell>
          <cell r="E274">
            <v>3140</v>
          </cell>
          <cell r="F274">
            <v>6.3E-2</v>
          </cell>
          <cell r="G274">
            <v>56143</v>
          </cell>
          <cell r="H274">
            <v>62.800000000000004</v>
          </cell>
          <cell r="I274">
            <v>471</v>
          </cell>
        </row>
        <row r="275">
          <cell r="A275" t="str">
            <v>5711-04</v>
          </cell>
          <cell r="B275" t="str">
            <v>고장력 후렉시블 전선관</v>
          </cell>
          <cell r="C275" t="str">
            <v>36C 고장력방수</v>
          </cell>
          <cell r="D275" t="str">
            <v>M</v>
          </cell>
          <cell r="E275">
            <v>4710</v>
          </cell>
          <cell r="F275">
            <v>7.6999999999999999E-2</v>
          </cell>
          <cell r="G275">
            <v>56143</v>
          </cell>
          <cell r="H275">
            <v>94.2</v>
          </cell>
          <cell r="I275">
            <v>706.5</v>
          </cell>
        </row>
        <row r="276">
          <cell r="A276" t="str">
            <v>5711-05</v>
          </cell>
          <cell r="B276" t="str">
            <v>고장력 후렉시블 전선관</v>
          </cell>
          <cell r="C276" t="str">
            <v>54C 고장력방수</v>
          </cell>
          <cell r="D276" t="str">
            <v>M</v>
          </cell>
          <cell r="E276">
            <v>8830</v>
          </cell>
          <cell r="F276">
            <v>0.17</v>
          </cell>
          <cell r="G276">
            <v>56143</v>
          </cell>
          <cell r="H276">
            <v>176.6</v>
          </cell>
          <cell r="I276">
            <v>1324.5</v>
          </cell>
        </row>
        <row r="277">
          <cell r="A277" t="str">
            <v>5711-06</v>
          </cell>
          <cell r="B277" t="str">
            <v>고장력 후렉시블 전선관</v>
          </cell>
          <cell r="C277" t="str">
            <v>70C 고장력방수</v>
          </cell>
          <cell r="D277" t="str">
            <v>M</v>
          </cell>
          <cell r="E277">
            <v>17000</v>
          </cell>
          <cell r="F277">
            <v>0.2</v>
          </cell>
          <cell r="G277">
            <v>56143</v>
          </cell>
          <cell r="H277">
            <v>340</v>
          </cell>
          <cell r="I277">
            <v>2550</v>
          </cell>
        </row>
        <row r="278">
          <cell r="A278" t="str">
            <v>5711-07</v>
          </cell>
          <cell r="B278" t="str">
            <v>고장력 후렉시블 전선관</v>
          </cell>
          <cell r="C278" t="str">
            <v>104C 고장력방수</v>
          </cell>
          <cell r="D278" t="str">
            <v>M</v>
          </cell>
          <cell r="E278">
            <v>32000</v>
          </cell>
          <cell r="F278">
            <v>0.3</v>
          </cell>
          <cell r="G278">
            <v>56143</v>
          </cell>
          <cell r="H278">
            <v>640</v>
          </cell>
          <cell r="I278">
            <v>4800</v>
          </cell>
        </row>
        <row r="279">
          <cell r="A279" t="str">
            <v>5711-08</v>
          </cell>
          <cell r="B279" t="str">
            <v>고장력 후렉시블 전선관</v>
          </cell>
          <cell r="D279" t="str">
            <v>M</v>
          </cell>
          <cell r="G279">
            <v>56143</v>
          </cell>
          <cell r="H279">
            <v>0</v>
          </cell>
          <cell r="I279">
            <v>0</v>
          </cell>
        </row>
        <row r="280">
          <cell r="A280" t="str">
            <v>5711-11</v>
          </cell>
          <cell r="B280" t="str">
            <v>고장력 후렉시블 전선관</v>
          </cell>
          <cell r="C280" t="str">
            <v>16C 고장력비방수</v>
          </cell>
          <cell r="D280" t="str">
            <v>M</v>
          </cell>
          <cell r="E280">
            <v>930</v>
          </cell>
          <cell r="F280">
            <v>3.9E-2</v>
          </cell>
          <cell r="G280">
            <v>56143</v>
          </cell>
          <cell r="H280">
            <v>18.600000000000001</v>
          </cell>
          <cell r="I280">
            <v>139.5</v>
          </cell>
        </row>
        <row r="281">
          <cell r="A281" t="str">
            <v>5711-12</v>
          </cell>
          <cell r="B281" t="str">
            <v>고장력 후렉시블 전선관</v>
          </cell>
          <cell r="C281" t="str">
            <v>22C 고장력비방수</v>
          </cell>
          <cell r="D281" t="str">
            <v>M</v>
          </cell>
          <cell r="E281">
            <v>1220</v>
          </cell>
          <cell r="F281">
            <v>4.9000000000000002E-2</v>
          </cell>
          <cell r="G281">
            <v>56143</v>
          </cell>
          <cell r="H281">
            <v>24.400000000000002</v>
          </cell>
          <cell r="I281">
            <v>183</v>
          </cell>
        </row>
        <row r="282">
          <cell r="A282" t="str">
            <v>5711-13</v>
          </cell>
          <cell r="B282" t="str">
            <v>고장력 후렉시블 전선관</v>
          </cell>
          <cell r="C282" t="str">
            <v>28C 고장력비방수</v>
          </cell>
          <cell r="D282" t="str">
            <v>M</v>
          </cell>
          <cell r="E282">
            <v>1440</v>
          </cell>
          <cell r="F282">
            <v>6.3E-2</v>
          </cell>
          <cell r="G282">
            <v>56143</v>
          </cell>
          <cell r="H282">
            <v>28.8</v>
          </cell>
          <cell r="I282">
            <v>216</v>
          </cell>
        </row>
        <row r="283">
          <cell r="A283" t="str">
            <v>5711-14</v>
          </cell>
          <cell r="B283" t="str">
            <v>고장력 후렉시블 전선관</v>
          </cell>
          <cell r="C283" t="str">
            <v>36C 고장력비방수</v>
          </cell>
          <cell r="D283" t="str">
            <v>M</v>
          </cell>
          <cell r="E283">
            <v>2020</v>
          </cell>
          <cell r="F283">
            <v>7.6999999999999999E-2</v>
          </cell>
          <cell r="G283">
            <v>56143</v>
          </cell>
          <cell r="H283">
            <v>40.4</v>
          </cell>
          <cell r="I283">
            <v>303</v>
          </cell>
        </row>
        <row r="284">
          <cell r="A284" t="str">
            <v>5711-15</v>
          </cell>
          <cell r="B284" t="str">
            <v>고장력 후렉시블 전선관</v>
          </cell>
          <cell r="C284" t="str">
            <v>54C 고장력비방수</v>
          </cell>
          <cell r="D284" t="str">
            <v>M</v>
          </cell>
          <cell r="E284">
            <v>3870</v>
          </cell>
          <cell r="F284">
            <v>0.17</v>
          </cell>
          <cell r="G284">
            <v>56143</v>
          </cell>
          <cell r="H284">
            <v>77.400000000000006</v>
          </cell>
          <cell r="I284">
            <v>580.5</v>
          </cell>
        </row>
        <row r="285">
          <cell r="A285" t="str">
            <v>5711-16</v>
          </cell>
          <cell r="B285" t="str">
            <v>고장력 후렉시블 전선관</v>
          </cell>
          <cell r="C285" t="str">
            <v>70C 고장력비방수</v>
          </cell>
          <cell r="D285" t="str">
            <v>M</v>
          </cell>
          <cell r="E285">
            <v>8500</v>
          </cell>
          <cell r="F285">
            <v>0.2</v>
          </cell>
          <cell r="G285">
            <v>56143</v>
          </cell>
          <cell r="H285">
            <v>170</v>
          </cell>
          <cell r="I285">
            <v>1275</v>
          </cell>
        </row>
        <row r="286">
          <cell r="A286" t="str">
            <v>5711-17</v>
          </cell>
          <cell r="B286" t="str">
            <v>고장력 후렉시블 전선관</v>
          </cell>
          <cell r="C286" t="str">
            <v>104C 고장비력방수</v>
          </cell>
          <cell r="D286" t="str">
            <v>M</v>
          </cell>
          <cell r="E286">
            <v>16560</v>
          </cell>
          <cell r="F286">
            <v>0.3</v>
          </cell>
          <cell r="G286">
            <v>56143</v>
          </cell>
          <cell r="H286">
            <v>331.2</v>
          </cell>
          <cell r="I286">
            <v>2484</v>
          </cell>
        </row>
        <row r="287">
          <cell r="A287" t="str">
            <v>5711-18</v>
          </cell>
          <cell r="B287" t="str">
            <v>고장력 후렉시블 전선관</v>
          </cell>
          <cell r="D287" t="str">
            <v>M</v>
          </cell>
          <cell r="G287">
            <v>56143</v>
          </cell>
          <cell r="H287">
            <v>0</v>
          </cell>
          <cell r="I287">
            <v>0</v>
          </cell>
        </row>
        <row r="288">
          <cell r="A288" t="str">
            <v>5711-19</v>
          </cell>
          <cell r="B288" t="str">
            <v>고장력 후렉시블 전선관</v>
          </cell>
          <cell r="D288" t="str">
            <v>M</v>
          </cell>
          <cell r="G288">
            <v>56143</v>
          </cell>
          <cell r="H288">
            <v>0</v>
          </cell>
          <cell r="I288">
            <v>0</v>
          </cell>
        </row>
        <row r="289">
          <cell r="A289" t="str">
            <v>5711-51</v>
          </cell>
          <cell r="B289" t="str">
            <v>스트레이트 콘넥타</v>
          </cell>
          <cell r="C289" t="str">
            <v>16C  아연</v>
          </cell>
          <cell r="D289" t="str">
            <v>EA</v>
          </cell>
          <cell r="E289">
            <v>1250</v>
          </cell>
          <cell r="F289">
            <v>0</v>
          </cell>
          <cell r="H289">
            <v>0</v>
          </cell>
          <cell r="I289">
            <v>0</v>
          </cell>
        </row>
        <row r="290">
          <cell r="A290" t="str">
            <v>5711-52</v>
          </cell>
          <cell r="B290" t="str">
            <v>스트레이트 콘넥타</v>
          </cell>
          <cell r="C290" t="str">
            <v>22C  아연</v>
          </cell>
          <cell r="D290" t="str">
            <v>EA</v>
          </cell>
          <cell r="E290">
            <v>1580</v>
          </cell>
          <cell r="F290">
            <v>0</v>
          </cell>
          <cell r="H290">
            <v>0</v>
          </cell>
          <cell r="I290">
            <v>0</v>
          </cell>
        </row>
        <row r="291">
          <cell r="A291" t="str">
            <v>5711-53</v>
          </cell>
          <cell r="B291" t="str">
            <v>스트레이트 콘넥타</v>
          </cell>
          <cell r="C291" t="str">
            <v>28C  아연</v>
          </cell>
          <cell r="D291" t="str">
            <v>EA</v>
          </cell>
          <cell r="E291">
            <v>1860</v>
          </cell>
          <cell r="F291">
            <v>0</v>
          </cell>
          <cell r="H291">
            <v>0</v>
          </cell>
          <cell r="I291">
            <v>0</v>
          </cell>
        </row>
        <row r="292">
          <cell r="A292" t="str">
            <v>5711-54</v>
          </cell>
          <cell r="B292" t="str">
            <v>스트레이트 콘넥타</v>
          </cell>
          <cell r="C292" t="str">
            <v>36C  아연</v>
          </cell>
          <cell r="D292" t="str">
            <v>EA</v>
          </cell>
          <cell r="E292">
            <v>2590</v>
          </cell>
          <cell r="F292">
            <v>0</v>
          </cell>
          <cell r="H292">
            <v>0</v>
          </cell>
          <cell r="I292">
            <v>0</v>
          </cell>
        </row>
        <row r="293">
          <cell r="A293" t="str">
            <v>5711-55</v>
          </cell>
          <cell r="B293" t="str">
            <v>스트레이트 콘넥타</v>
          </cell>
          <cell r="C293" t="str">
            <v>54C  아연</v>
          </cell>
          <cell r="D293" t="str">
            <v>EA</v>
          </cell>
          <cell r="E293">
            <v>3930</v>
          </cell>
          <cell r="F293">
            <v>0</v>
          </cell>
          <cell r="H293">
            <v>0</v>
          </cell>
          <cell r="I293">
            <v>0</v>
          </cell>
        </row>
        <row r="294">
          <cell r="A294" t="str">
            <v>5711-56</v>
          </cell>
          <cell r="B294" t="str">
            <v>스트레이트 콘넥타</v>
          </cell>
          <cell r="D294" t="str">
            <v>EA</v>
          </cell>
          <cell r="F294">
            <v>0</v>
          </cell>
          <cell r="H294">
            <v>0</v>
          </cell>
          <cell r="I294">
            <v>0</v>
          </cell>
        </row>
        <row r="295">
          <cell r="A295" t="str">
            <v>5711-61</v>
          </cell>
          <cell r="B295" t="str">
            <v>스트레이트 콘넥타</v>
          </cell>
          <cell r="C295" t="str">
            <v>16C 황동</v>
          </cell>
          <cell r="D295" t="str">
            <v>EA</v>
          </cell>
          <cell r="E295">
            <v>1510</v>
          </cell>
          <cell r="F295">
            <v>0</v>
          </cell>
          <cell r="H295">
            <v>0</v>
          </cell>
          <cell r="I295">
            <v>0</v>
          </cell>
        </row>
        <row r="296">
          <cell r="A296" t="str">
            <v>5711-62</v>
          </cell>
          <cell r="B296" t="str">
            <v>스트레이트 콘넥타</v>
          </cell>
          <cell r="C296" t="str">
            <v>22C 황동</v>
          </cell>
          <cell r="D296" t="str">
            <v>EA</v>
          </cell>
          <cell r="E296">
            <v>2080</v>
          </cell>
          <cell r="F296">
            <v>0</v>
          </cell>
          <cell r="H296">
            <v>0</v>
          </cell>
          <cell r="I296">
            <v>0</v>
          </cell>
        </row>
        <row r="297">
          <cell r="A297" t="str">
            <v>5711-63</v>
          </cell>
          <cell r="B297" t="str">
            <v>스트레이트 콘넥타</v>
          </cell>
          <cell r="C297" t="str">
            <v>28C 황동</v>
          </cell>
          <cell r="D297" t="str">
            <v>EA</v>
          </cell>
          <cell r="E297">
            <v>2550</v>
          </cell>
          <cell r="F297">
            <v>0</v>
          </cell>
          <cell r="H297">
            <v>0</v>
          </cell>
          <cell r="I297">
            <v>0</v>
          </cell>
        </row>
        <row r="298">
          <cell r="A298" t="str">
            <v>5711-64</v>
          </cell>
          <cell r="B298" t="str">
            <v>스트레이트 콘넥타</v>
          </cell>
          <cell r="C298" t="str">
            <v>36C 황동</v>
          </cell>
          <cell r="D298" t="str">
            <v>EA</v>
          </cell>
          <cell r="E298">
            <v>4020</v>
          </cell>
          <cell r="F298">
            <v>0</v>
          </cell>
          <cell r="H298">
            <v>0</v>
          </cell>
          <cell r="I298">
            <v>0</v>
          </cell>
        </row>
        <row r="299">
          <cell r="A299" t="str">
            <v>5711-65</v>
          </cell>
          <cell r="B299" t="str">
            <v>스트레이트 콘넥타</v>
          </cell>
          <cell r="C299" t="str">
            <v>54C 황동</v>
          </cell>
          <cell r="D299" t="str">
            <v>EA</v>
          </cell>
          <cell r="E299">
            <v>8220</v>
          </cell>
          <cell r="F299">
            <v>0</v>
          </cell>
          <cell r="H299">
            <v>0</v>
          </cell>
          <cell r="I299">
            <v>0</v>
          </cell>
        </row>
        <row r="300">
          <cell r="A300" t="str">
            <v>5711-66</v>
          </cell>
          <cell r="B300" t="str">
            <v>스트레이트 콘넥타</v>
          </cell>
          <cell r="D300" t="str">
            <v>EA</v>
          </cell>
        </row>
        <row r="301">
          <cell r="A301" t="str">
            <v>5711-67</v>
          </cell>
        </row>
        <row r="302">
          <cell r="A302" t="str">
            <v>5711-68</v>
          </cell>
        </row>
        <row r="303">
          <cell r="A303" t="str">
            <v>5713-01</v>
          </cell>
          <cell r="B303" t="str">
            <v>경질비닐 전선관</v>
          </cell>
          <cell r="C303" t="str">
            <v>HI 16C</v>
          </cell>
          <cell r="D303" t="str">
            <v>M</v>
          </cell>
          <cell r="E303">
            <v>291</v>
          </cell>
          <cell r="F303">
            <v>0.05</v>
          </cell>
          <cell r="G303">
            <v>56143</v>
          </cell>
          <cell r="H303">
            <v>5.82</v>
          </cell>
          <cell r="I303">
            <v>43.65</v>
          </cell>
        </row>
        <row r="304">
          <cell r="A304" t="str">
            <v>5713-02</v>
          </cell>
          <cell r="B304" t="str">
            <v>경질비닐 전선관</v>
          </cell>
          <cell r="C304" t="str">
            <v>HI 22C</v>
          </cell>
          <cell r="D304" t="str">
            <v>M</v>
          </cell>
          <cell r="E304">
            <v>350</v>
          </cell>
          <cell r="F304">
            <v>0.06</v>
          </cell>
          <cell r="G304">
            <v>56143</v>
          </cell>
          <cell r="H304">
            <v>7</v>
          </cell>
          <cell r="I304">
            <v>52.5</v>
          </cell>
        </row>
        <row r="305">
          <cell r="A305" t="str">
            <v>5713-03</v>
          </cell>
          <cell r="B305" t="str">
            <v>경질비닐 전선관</v>
          </cell>
          <cell r="C305" t="str">
            <v>HI 28C</v>
          </cell>
          <cell r="D305" t="str">
            <v>M</v>
          </cell>
          <cell r="E305">
            <v>676</v>
          </cell>
          <cell r="F305">
            <v>0.08</v>
          </cell>
          <cell r="G305">
            <v>56143</v>
          </cell>
          <cell r="H305">
            <v>13.52</v>
          </cell>
          <cell r="I305">
            <v>101.39999999999999</v>
          </cell>
        </row>
        <row r="306">
          <cell r="A306" t="str">
            <v>5713-04</v>
          </cell>
          <cell r="B306" t="str">
            <v>경질비닐 전선관</v>
          </cell>
          <cell r="C306" t="str">
            <v>HI 36C</v>
          </cell>
          <cell r="D306" t="str">
            <v>M</v>
          </cell>
          <cell r="E306">
            <v>980</v>
          </cell>
          <cell r="F306">
            <v>0.1</v>
          </cell>
          <cell r="G306">
            <v>56143</v>
          </cell>
          <cell r="H306">
            <v>19.600000000000001</v>
          </cell>
          <cell r="I306">
            <v>147</v>
          </cell>
        </row>
        <row r="307">
          <cell r="A307" t="str">
            <v>5713-05</v>
          </cell>
          <cell r="B307" t="str">
            <v>경질비닐 전선관</v>
          </cell>
          <cell r="C307" t="str">
            <v>HI 42C</v>
          </cell>
          <cell r="D307" t="str">
            <v>M</v>
          </cell>
          <cell r="E307">
            <v>1281</v>
          </cell>
          <cell r="F307">
            <v>0.13</v>
          </cell>
          <cell r="G307">
            <v>56143</v>
          </cell>
          <cell r="H307">
            <v>25.62</v>
          </cell>
          <cell r="I307">
            <v>192.15</v>
          </cell>
        </row>
        <row r="308">
          <cell r="A308" t="str">
            <v>5713-06</v>
          </cell>
          <cell r="B308" t="str">
            <v>경질비닐 전선관</v>
          </cell>
          <cell r="C308" t="str">
            <v>HI 54C</v>
          </cell>
          <cell r="D308" t="str">
            <v>M</v>
          </cell>
          <cell r="E308">
            <v>1650</v>
          </cell>
          <cell r="F308">
            <v>0.13</v>
          </cell>
          <cell r="G308">
            <v>56143</v>
          </cell>
          <cell r="H308">
            <v>33</v>
          </cell>
          <cell r="I308">
            <v>247.5</v>
          </cell>
        </row>
        <row r="309">
          <cell r="A309" t="str">
            <v>5713-07</v>
          </cell>
          <cell r="B309" t="str">
            <v>경질비닐 전선관</v>
          </cell>
          <cell r="C309" t="str">
            <v>HI 70C</v>
          </cell>
          <cell r="D309" t="str">
            <v>M</v>
          </cell>
          <cell r="E309">
            <v>2341</v>
          </cell>
          <cell r="F309">
            <v>0.28000000000000003</v>
          </cell>
          <cell r="G309">
            <v>56143</v>
          </cell>
          <cell r="H309">
            <v>46.82</v>
          </cell>
          <cell r="I309">
            <v>351.15</v>
          </cell>
        </row>
        <row r="310">
          <cell r="A310" t="str">
            <v>5713-08</v>
          </cell>
          <cell r="B310" t="str">
            <v>경질비닐 전선관</v>
          </cell>
          <cell r="C310" t="str">
            <v>HI104C</v>
          </cell>
          <cell r="D310" t="str">
            <v>M</v>
          </cell>
          <cell r="E310">
            <v>4222</v>
          </cell>
          <cell r="F310">
            <v>0.46</v>
          </cell>
          <cell r="G310">
            <v>56143</v>
          </cell>
          <cell r="H310">
            <v>84.44</v>
          </cell>
          <cell r="I310">
            <v>633.29999999999995</v>
          </cell>
        </row>
        <row r="311">
          <cell r="A311" t="str">
            <v>5715-01</v>
          </cell>
          <cell r="B311" t="str">
            <v>콘넥타(PVC)</v>
          </cell>
          <cell r="C311" t="str">
            <v>PVC 14C</v>
          </cell>
          <cell r="D311" t="str">
            <v>EA</v>
          </cell>
          <cell r="E311">
            <v>61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</row>
        <row r="312">
          <cell r="A312" t="str">
            <v>5715-02</v>
          </cell>
          <cell r="B312" t="str">
            <v>콘넥타(PVC)</v>
          </cell>
          <cell r="C312" t="str">
            <v>PVC 16C</v>
          </cell>
          <cell r="D312" t="str">
            <v>EA</v>
          </cell>
          <cell r="E312">
            <v>67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 t="str">
            <v>5715-03</v>
          </cell>
          <cell r="B313" t="str">
            <v>콘넥타(PVC)</v>
          </cell>
          <cell r="C313" t="str">
            <v>PVC 22C</v>
          </cell>
          <cell r="D313" t="str">
            <v>EA</v>
          </cell>
          <cell r="E313">
            <v>79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A314" t="str">
            <v>5715-04</v>
          </cell>
          <cell r="B314" t="str">
            <v>콘넥타(PVC)</v>
          </cell>
          <cell r="C314" t="str">
            <v>PVC 28C</v>
          </cell>
          <cell r="D314" t="str">
            <v>EA</v>
          </cell>
          <cell r="E314">
            <v>176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>5715-05</v>
          </cell>
          <cell r="B315" t="str">
            <v>콘넥타(PVC)</v>
          </cell>
          <cell r="C315" t="str">
            <v>PVC 36C</v>
          </cell>
          <cell r="D315" t="str">
            <v>EA</v>
          </cell>
          <cell r="E315">
            <v>277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A316" t="str">
            <v>5715-06</v>
          </cell>
          <cell r="B316" t="str">
            <v>콘넥타(PVC)</v>
          </cell>
          <cell r="C316" t="str">
            <v>PVC 54C</v>
          </cell>
          <cell r="D316" t="str">
            <v>EA</v>
          </cell>
          <cell r="E316">
            <v>744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A317" t="str">
            <v>5715-07</v>
          </cell>
          <cell r="B317" t="str">
            <v>콘넥타(PVC)</v>
          </cell>
          <cell r="C317" t="str">
            <v>PVC 70C</v>
          </cell>
          <cell r="D317" t="str">
            <v>EA</v>
          </cell>
          <cell r="E317">
            <v>1322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>5715-08</v>
          </cell>
          <cell r="B318" t="str">
            <v>콘넥타(PVC)</v>
          </cell>
          <cell r="C318" t="str">
            <v>PVC 104C</v>
          </cell>
          <cell r="D318" t="str">
            <v>EA</v>
          </cell>
          <cell r="E318">
            <v>2527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>5715-11</v>
          </cell>
          <cell r="B319" t="str">
            <v>노말밴드(PVC)</v>
          </cell>
          <cell r="C319" t="str">
            <v>PVC 16C</v>
          </cell>
          <cell r="D319" t="str">
            <v>EA</v>
          </cell>
          <cell r="E319">
            <v>960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>5715-12</v>
          </cell>
          <cell r="B320" t="str">
            <v>노말밴드(PVC)</v>
          </cell>
          <cell r="C320" t="str">
            <v>PVC 22C</v>
          </cell>
          <cell r="D320" t="str">
            <v>EA</v>
          </cell>
          <cell r="E320">
            <v>1080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5715-13</v>
          </cell>
          <cell r="B321" t="str">
            <v>노말밴드(PVC)</v>
          </cell>
          <cell r="C321" t="str">
            <v>PVC 28C</v>
          </cell>
          <cell r="D321" t="str">
            <v>EA</v>
          </cell>
          <cell r="E321">
            <v>1593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A322" t="str">
            <v>5715-14</v>
          </cell>
          <cell r="B322" t="str">
            <v>노말밴드(PVC)</v>
          </cell>
          <cell r="C322" t="str">
            <v>PVC 36C</v>
          </cell>
          <cell r="D322" t="str">
            <v>EA</v>
          </cell>
          <cell r="E322">
            <v>2125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 t="str">
            <v>5715-15</v>
          </cell>
          <cell r="B323" t="str">
            <v>노말밴드(PVC)</v>
          </cell>
          <cell r="C323" t="str">
            <v>PVC 54C</v>
          </cell>
          <cell r="D323" t="str">
            <v>EA</v>
          </cell>
          <cell r="E323">
            <v>2040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 t="str">
            <v>5715-16</v>
          </cell>
          <cell r="B324" t="str">
            <v>노말밴드(PVC)</v>
          </cell>
          <cell r="C324" t="str">
            <v>PVC 70C</v>
          </cell>
          <cell r="D324" t="str">
            <v>EA</v>
          </cell>
          <cell r="E324">
            <v>6375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>5715-17</v>
          </cell>
          <cell r="B325" t="str">
            <v>노말밴드(PVC)</v>
          </cell>
          <cell r="C325" t="str">
            <v>PVC 104C</v>
          </cell>
          <cell r="D325" t="str">
            <v>EA</v>
          </cell>
          <cell r="E325">
            <v>2527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>5725-01</v>
          </cell>
          <cell r="B326" t="str">
            <v>PULL BOX</v>
          </cell>
          <cell r="C326" t="str">
            <v>100*100* 50</v>
          </cell>
          <cell r="D326" t="str">
            <v>EA</v>
          </cell>
          <cell r="E326">
            <v>1411</v>
          </cell>
          <cell r="F326">
            <v>0.6</v>
          </cell>
          <cell r="G326">
            <v>56143</v>
          </cell>
          <cell r="H326">
            <v>0</v>
          </cell>
          <cell r="I326">
            <v>0</v>
          </cell>
        </row>
        <row r="327">
          <cell r="A327" t="str">
            <v>5725-02</v>
          </cell>
          <cell r="B327" t="str">
            <v>PULL BOX</v>
          </cell>
          <cell r="C327" t="str">
            <v>100*100*100</v>
          </cell>
          <cell r="D327" t="str">
            <v>EA</v>
          </cell>
          <cell r="E327">
            <v>1882</v>
          </cell>
          <cell r="F327">
            <v>0.6</v>
          </cell>
          <cell r="G327">
            <v>56143</v>
          </cell>
          <cell r="H327">
            <v>0</v>
          </cell>
          <cell r="I327">
            <v>0</v>
          </cell>
        </row>
        <row r="328">
          <cell r="A328" t="str">
            <v>5725-03</v>
          </cell>
          <cell r="B328" t="str">
            <v>PULL BOX</v>
          </cell>
          <cell r="C328" t="str">
            <v>150*150*100</v>
          </cell>
          <cell r="D328" t="str">
            <v>EA</v>
          </cell>
          <cell r="E328">
            <v>2353</v>
          </cell>
          <cell r="F328">
            <v>0.6</v>
          </cell>
          <cell r="G328">
            <v>56143</v>
          </cell>
          <cell r="H328">
            <v>0</v>
          </cell>
          <cell r="I328">
            <v>0</v>
          </cell>
        </row>
        <row r="329">
          <cell r="A329" t="str">
            <v>5725-04</v>
          </cell>
          <cell r="B329" t="str">
            <v>PULL BOX</v>
          </cell>
          <cell r="C329" t="str">
            <v>150*150*150</v>
          </cell>
          <cell r="D329" t="str">
            <v>EA</v>
          </cell>
          <cell r="E329">
            <v>2353</v>
          </cell>
          <cell r="F329">
            <v>0.6</v>
          </cell>
          <cell r="G329">
            <v>56143</v>
          </cell>
          <cell r="H329">
            <v>0</v>
          </cell>
          <cell r="I329">
            <v>0</v>
          </cell>
        </row>
        <row r="330">
          <cell r="A330" t="str">
            <v>5725-06</v>
          </cell>
          <cell r="B330" t="str">
            <v>PULL BOX</v>
          </cell>
          <cell r="C330" t="str">
            <v>200*200*150</v>
          </cell>
          <cell r="D330" t="str">
            <v>EA</v>
          </cell>
          <cell r="E330">
            <v>4588</v>
          </cell>
          <cell r="F330">
            <v>0.6</v>
          </cell>
          <cell r="G330">
            <v>56143</v>
          </cell>
          <cell r="H330">
            <v>0</v>
          </cell>
          <cell r="I330">
            <v>0</v>
          </cell>
        </row>
        <row r="331">
          <cell r="A331" t="str">
            <v>5725-07</v>
          </cell>
          <cell r="B331" t="str">
            <v>PULL BOX</v>
          </cell>
          <cell r="C331" t="str">
            <v>200*200*200</v>
          </cell>
          <cell r="D331" t="str">
            <v>EA</v>
          </cell>
          <cell r="E331">
            <v>5176</v>
          </cell>
          <cell r="F331">
            <v>0.6</v>
          </cell>
          <cell r="G331">
            <v>56143</v>
          </cell>
          <cell r="H331">
            <v>0</v>
          </cell>
          <cell r="I331">
            <v>0</v>
          </cell>
        </row>
        <row r="332">
          <cell r="A332" t="str">
            <v>5725-08</v>
          </cell>
          <cell r="B332" t="str">
            <v>PULL BOX</v>
          </cell>
          <cell r="C332" t="str">
            <v>250*250*150</v>
          </cell>
          <cell r="D332" t="str">
            <v>EA</v>
          </cell>
          <cell r="E332">
            <v>5882</v>
          </cell>
          <cell r="F332">
            <v>0.6</v>
          </cell>
          <cell r="G332">
            <v>56143</v>
          </cell>
          <cell r="H332">
            <v>0</v>
          </cell>
          <cell r="I332">
            <v>0</v>
          </cell>
        </row>
        <row r="333">
          <cell r="A333" t="str">
            <v>5725-09</v>
          </cell>
          <cell r="B333" t="str">
            <v>PULL BOX</v>
          </cell>
          <cell r="C333" t="str">
            <v>250*250*200</v>
          </cell>
          <cell r="D333" t="str">
            <v>EA</v>
          </cell>
          <cell r="E333">
            <v>6765</v>
          </cell>
          <cell r="F333">
            <v>0.6</v>
          </cell>
          <cell r="G333">
            <v>56143</v>
          </cell>
          <cell r="H333">
            <v>0</v>
          </cell>
          <cell r="I333">
            <v>0</v>
          </cell>
        </row>
        <row r="334">
          <cell r="A334" t="str">
            <v>5725-10</v>
          </cell>
          <cell r="B334" t="str">
            <v>PULL BOX</v>
          </cell>
          <cell r="C334" t="str">
            <v>300*300*100</v>
          </cell>
          <cell r="D334" t="str">
            <v>EA</v>
          </cell>
          <cell r="E334">
            <v>5882</v>
          </cell>
          <cell r="F334">
            <v>0.6</v>
          </cell>
          <cell r="G334">
            <v>56143</v>
          </cell>
          <cell r="H334">
            <v>0</v>
          </cell>
          <cell r="I334">
            <v>0</v>
          </cell>
        </row>
        <row r="335">
          <cell r="A335" t="str">
            <v>5725-11</v>
          </cell>
          <cell r="B335" t="str">
            <v>PULL BOX</v>
          </cell>
          <cell r="C335" t="str">
            <v>300*300*150</v>
          </cell>
          <cell r="D335" t="str">
            <v>EA</v>
          </cell>
          <cell r="E335">
            <v>6765</v>
          </cell>
          <cell r="F335">
            <v>0.6</v>
          </cell>
          <cell r="G335">
            <v>56143</v>
          </cell>
          <cell r="H335">
            <v>0</v>
          </cell>
          <cell r="I335">
            <v>0</v>
          </cell>
        </row>
        <row r="336">
          <cell r="A336" t="str">
            <v>5725-12</v>
          </cell>
          <cell r="B336" t="str">
            <v>PULL BOX</v>
          </cell>
          <cell r="C336" t="str">
            <v>300*300*200</v>
          </cell>
          <cell r="D336" t="str">
            <v>EA</v>
          </cell>
          <cell r="E336">
            <v>7647</v>
          </cell>
          <cell r="F336">
            <v>0.6</v>
          </cell>
          <cell r="G336">
            <v>56143</v>
          </cell>
          <cell r="H336">
            <v>0</v>
          </cell>
          <cell r="I336">
            <v>0</v>
          </cell>
        </row>
        <row r="337">
          <cell r="A337" t="str">
            <v>5725-13</v>
          </cell>
          <cell r="B337" t="str">
            <v>PULL BOX</v>
          </cell>
          <cell r="C337" t="str">
            <v>300*300*300</v>
          </cell>
          <cell r="D337" t="str">
            <v>EA</v>
          </cell>
          <cell r="E337">
            <v>9535</v>
          </cell>
          <cell r="F337">
            <v>0.6</v>
          </cell>
          <cell r="G337">
            <v>56143</v>
          </cell>
          <cell r="H337">
            <v>0</v>
          </cell>
          <cell r="I337">
            <v>0</v>
          </cell>
        </row>
        <row r="338">
          <cell r="A338" t="str">
            <v>5725-14</v>
          </cell>
          <cell r="B338" t="str">
            <v>PULL BOX</v>
          </cell>
          <cell r="C338" t="str">
            <v>400*400*150</v>
          </cell>
          <cell r="D338" t="str">
            <v>EA</v>
          </cell>
          <cell r="E338">
            <v>11000</v>
          </cell>
          <cell r="F338">
            <v>0.6</v>
          </cell>
          <cell r="G338">
            <v>56143</v>
          </cell>
          <cell r="H338">
            <v>0</v>
          </cell>
          <cell r="I338">
            <v>0</v>
          </cell>
        </row>
        <row r="339">
          <cell r="A339" t="str">
            <v>5725-15</v>
          </cell>
          <cell r="B339" t="str">
            <v>PULL BOX</v>
          </cell>
          <cell r="C339" t="str">
            <v>400*400*300</v>
          </cell>
          <cell r="D339" t="str">
            <v>EA</v>
          </cell>
          <cell r="E339">
            <v>14235</v>
          </cell>
          <cell r="F339">
            <v>0.6</v>
          </cell>
          <cell r="G339">
            <v>56143</v>
          </cell>
          <cell r="H339">
            <v>0</v>
          </cell>
          <cell r="I339">
            <v>0</v>
          </cell>
        </row>
        <row r="340">
          <cell r="A340" t="str">
            <v>5725-16</v>
          </cell>
          <cell r="B340" t="str">
            <v>PULL BOX</v>
          </cell>
          <cell r="C340" t="str">
            <v>500*500*200</v>
          </cell>
          <cell r="D340" t="str">
            <v>EA</v>
          </cell>
          <cell r="E340">
            <v>21412</v>
          </cell>
          <cell r="F340">
            <v>0.95</v>
          </cell>
          <cell r="G340">
            <v>56143</v>
          </cell>
          <cell r="H340">
            <v>0</v>
          </cell>
          <cell r="I340">
            <v>0</v>
          </cell>
        </row>
        <row r="341">
          <cell r="A341" t="str">
            <v>5725-17</v>
          </cell>
          <cell r="B341" t="str">
            <v>PULL BOX</v>
          </cell>
          <cell r="C341" t="str">
            <v>500*500*300</v>
          </cell>
          <cell r="D341" t="str">
            <v>EA</v>
          </cell>
          <cell r="E341">
            <v>25882</v>
          </cell>
          <cell r="F341">
            <v>0.95</v>
          </cell>
          <cell r="G341">
            <v>56143</v>
          </cell>
          <cell r="H341">
            <v>0</v>
          </cell>
          <cell r="I341">
            <v>0</v>
          </cell>
        </row>
        <row r="342">
          <cell r="A342" t="str">
            <v>5725-18</v>
          </cell>
          <cell r="B342" t="str">
            <v>PULL BOX</v>
          </cell>
          <cell r="C342" t="str">
            <v>600*600*300</v>
          </cell>
          <cell r="D342" t="str">
            <v>EA</v>
          </cell>
          <cell r="E342">
            <v>32353</v>
          </cell>
          <cell r="F342">
            <v>0.95</v>
          </cell>
          <cell r="G342">
            <v>56143</v>
          </cell>
          <cell r="H342">
            <v>0</v>
          </cell>
          <cell r="I342">
            <v>0</v>
          </cell>
        </row>
        <row r="343">
          <cell r="A343" t="str">
            <v>5725-19</v>
          </cell>
          <cell r="B343" t="str">
            <v>PULL BOX</v>
          </cell>
          <cell r="C343" t="str">
            <v>600*600*400</v>
          </cell>
          <cell r="D343" t="str">
            <v>EA</v>
          </cell>
          <cell r="E343">
            <v>38823</v>
          </cell>
          <cell r="F343">
            <v>0.95</v>
          </cell>
          <cell r="G343">
            <v>56143</v>
          </cell>
          <cell r="H343">
            <v>0</v>
          </cell>
          <cell r="I343">
            <v>0</v>
          </cell>
        </row>
        <row r="344">
          <cell r="A344" t="str">
            <v>5725-20</v>
          </cell>
          <cell r="B344" t="str">
            <v>PULL BOX</v>
          </cell>
          <cell r="D344" t="str">
            <v>EA</v>
          </cell>
          <cell r="H344">
            <v>0</v>
          </cell>
          <cell r="I344">
            <v>0</v>
          </cell>
        </row>
        <row r="345">
          <cell r="A345" t="str">
            <v>5725-21</v>
          </cell>
          <cell r="B345" t="str">
            <v>PULL BOX</v>
          </cell>
          <cell r="D345" t="str">
            <v>EA</v>
          </cell>
          <cell r="H345">
            <v>0</v>
          </cell>
          <cell r="I345">
            <v>0</v>
          </cell>
        </row>
        <row r="346">
          <cell r="A346" t="str">
            <v>5725-22</v>
          </cell>
          <cell r="B346" t="str">
            <v>PULL BOX</v>
          </cell>
          <cell r="D346" t="str">
            <v>EA</v>
          </cell>
          <cell r="H346">
            <v>0</v>
          </cell>
          <cell r="I346">
            <v>0</v>
          </cell>
        </row>
        <row r="347">
          <cell r="A347" t="str">
            <v>5725-23</v>
          </cell>
          <cell r="B347" t="str">
            <v>PULL BOX</v>
          </cell>
          <cell r="D347" t="str">
            <v>EA</v>
          </cell>
          <cell r="H347">
            <v>0</v>
          </cell>
          <cell r="I347">
            <v>0</v>
          </cell>
        </row>
        <row r="348">
          <cell r="A348" t="str">
            <v>5725-24</v>
          </cell>
          <cell r="B348" t="str">
            <v>PULL BOX</v>
          </cell>
          <cell r="D348" t="str">
            <v>EA</v>
          </cell>
          <cell r="H348">
            <v>0</v>
          </cell>
          <cell r="I348">
            <v>0</v>
          </cell>
        </row>
        <row r="349">
          <cell r="A349" t="str">
            <v>5727-01</v>
          </cell>
          <cell r="B349" t="str">
            <v>파상형경질수지전선관</v>
          </cell>
          <cell r="C349" t="str">
            <v>30mm</v>
          </cell>
          <cell r="D349" t="str">
            <v>M</v>
          </cell>
          <cell r="E349">
            <v>280</v>
          </cell>
          <cell r="F349">
            <v>0.08</v>
          </cell>
          <cell r="G349">
            <v>56143</v>
          </cell>
          <cell r="H349">
            <v>0</v>
          </cell>
          <cell r="I349">
            <v>0</v>
          </cell>
        </row>
        <row r="350">
          <cell r="A350" t="str">
            <v>5727-02</v>
          </cell>
          <cell r="B350" t="str">
            <v>파상형경질수지전선관</v>
          </cell>
          <cell r="C350" t="str">
            <v>40mm</v>
          </cell>
          <cell r="D350" t="str">
            <v>M</v>
          </cell>
          <cell r="E350">
            <v>390</v>
          </cell>
          <cell r="F350">
            <v>0.1</v>
          </cell>
          <cell r="G350">
            <v>56143</v>
          </cell>
          <cell r="H350">
            <v>0</v>
          </cell>
          <cell r="I350">
            <v>0</v>
          </cell>
        </row>
        <row r="351">
          <cell r="A351" t="str">
            <v>5727-03</v>
          </cell>
          <cell r="B351" t="str">
            <v>파상형경질수지전선관</v>
          </cell>
          <cell r="C351" t="str">
            <v>50mm</v>
          </cell>
          <cell r="D351" t="str">
            <v>M</v>
          </cell>
          <cell r="E351">
            <v>500</v>
          </cell>
          <cell r="F351">
            <v>0.13</v>
          </cell>
          <cell r="G351">
            <v>56143</v>
          </cell>
          <cell r="H351">
            <v>0</v>
          </cell>
          <cell r="I351">
            <v>0</v>
          </cell>
        </row>
        <row r="352">
          <cell r="A352" t="str">
            <v>5727-04</v>
          </cell>
          <cell r="B352" t="str">
            <v>파상형경질수지전선관</v>
          </cell>
          <cell r="C352" t="str">
            <v>65mm</v>
          </cell>
          <cell r="D352" t="str">
            <v>M</v>
          </cell>
          <cell r="E352">
            <v>790</v>
          </cell>
          <cell r="F352">
            <v>0.19</v>
          </cell>
          <cell r="G352">
            <v>56143</v>
          </cell>
          <cell r="H352">
            <v>0</v>
          </cell>
          <cell r="I352">
            <v>0</v>
          </cell>
        </row>
        <row r="353">
          <cell r="A353" t="str">
            <v>5727-05</v>
          </cell>
          <cell r="B353" t="str">
            <v>파상형경질수지전선관</v>
          </cell>
          <cell r="C353" t="str">
            <v>80mm</v>
          </cell>
          <cell r="D353" t="str">
            <v>M</v>
          </cell>
          <cell r="E353">
            <v>1000</v>
          </cell>
          <cell r="F353">
            <v>0.37</v>
          </cell>
          <cell r="G353">
            <v>56143</v>
          </cell>
          <cell r="H353">
            <v>0</v>
          </cell>
          <cell r="I353">
            <v>0</v>
          </cell>
        </row>
        <row r="354">
          <cell r="A354" t="str">
            <v>5727-06</v>
          </cell>
          <cell r="B354" t="str">
            <v>파상형경질수지전선관</v>
          </cell>
          <cell r="C354" t="str">
            <v>100mm</v>
          </cell>
          <cell r="D354" t="str">
            <v>M</v>
          </cell>
          <cell r="E354">
            <v>1600</v>
          </cell>
          <cell r="F354">
            <v>0.45</v>
          </cell>
          <cell r="G354">
            <v>56143</v>
          </cell>
          <cell r="H354">
            <v>0</v>
          </cell>
          <cell r="I354">
            <v>0</v>
          </cell>
        </row>
        <row r="355">
          <cell r="A355" t="str">
            <v>5727-07</v>
          </cell>
          <cell r="B355" t="str">
            <v>파상형경질수지전선관</v>
          </cell>
          <cell r="C355" t="str">
            <v>125mm</v>
          </cell>
          <cell r="D355" t="str">
            <v>M</v>
          </cell>
          <cell r="E355">
            <v>2300</v>
          </cell>
          <cell r="F355">
            <v>0.51</v>
          </cell>
          <cell r="G355">
            <v>56143</v>
          </cell>
          <cell r="H355">
            <v>0</v>
          </cell>
          <cell r="I355">
            <v>0</v>
          </cell>
        </row>
        <row r="356">
          <cell r="A356" t="str">
            <v>5727-08</v>
          </cell>
          <cell r="B356" t="str">
            <v>파상형경질수지전선관</v>
          </cell>
          <cell r="C356" t="str">
            <v>150mm</v>
          </cell>
          <cell r="D356" t="str">
            <v>M</v>
          </cell>
          <cell r="E356">
            <v>3220</v>
          </cell>
          <cell r="F356">
            <v>0.56000000000000005</v>
          </cell>
          <cell r="G356">
            <v>56143</v>
          </cell>
          <cell r="H356">
            <v>0</v>
          </cell>
          <cell r="I356">
            <v>0</v>
          </cell>
        </row>
        <row r="357">
          <cell r="A357" t="str">
            <v>5727-09</v>
          </cell>
          <cell r="B357" t="str">
            <v>파상형경질수지전선관</v>
          </cell>
          <cell r="C357" t="str">
            <v>175mm</v>
          </cell>
          <cell r="D357" t="str">
            <v>M</v>
          </cell>
          <cell r="E357">
            <v>4400</v>
          </cell>
          <cell r="F357">
            <v>0.61</v>
          </cell>
          <cell r="G357">
            <v>56143</v>
          </cell>
          <cell r="H357">
            <v>0</v>
          </cell>
          <cell r="I357">
            <v>0</v>
          </cell>
        </row>
        <row r="358">
          <cell r="A358" t="str">
            <v>5727-10</v>
          </cell>
          <cell r="B358" t="str">
            <v>파상형경질수지전선관</v>
          </cell>
          <cell r="C358" t="str">
            <v>200mm</v>
          </cell>
          <cell r="D358" t="str">
            <v>M</v>
          </cell>
          <cell r="E358">
            <v>5700</v>
          </cell>
          <cell r="F358">
            <v>0.66</v>
          </cell>
          <cell r="G358">
            <v>56143</v>
          </cell>
          <cell r="H358">
            <v>0</v>
          </cell>
          <cell r="I358">
            <v>0</v>
          </cell>
        </row>
        <row r="359">
          <cell r="A359" t="str">
            <v>5727-11</v>
          </cell>
          <cell r="B359" t="str">
            <v>파상형경질수지전선관</v>
          </cell>
          <cell r="D359" t="str">
            <v>M</v>
          </cell>
          <cell r="H359">
            <v>0</v>
          </cell>
          <cell r="I359">
            <v>0</v>
          </cell>
        </row>
        <row r="360">
          <cell r="A360" t="str">
            <v>5727-12</v>
          </cell>
          <cell r="D360" t="str">
            <v>M</v>
          </cell>
          <cell r="H360">
            <v>0</v>
          </cell>
          <cell r="I360">
            <v>0</v>
          </cell>
        </row>
        <row r="361">
          <cell r="A361" t="str">
            <v>5733-01</v>
          </cell>
          <cell r="B361" t="str">
            <v>노출박스 - 16mm</v>
          </cell>
          <cell r="C361" t="str">
            <v>1방출</v>
          </cell>
          <cell r="D361" t="str">
            <v>EA</v>
          </cell>
          <cell r="E361">
            <v>2700</v>
          </cell>
        </row>
        <row r="362">
          <cell r="A362" t="str">
            <v>5733-02</v>
          </cell>
          <cell r="B362" t="str">
            <v>노출박스 - 16mm</v>
          </cell>
          <cell r="C362" t="str">
            <v>2방출</v>
          </cell>
          <cell r="D362" t="str">
            <v>EA</v>
          </cell>
          <cell r="E362">
            <v>2870</v>
          </cell>
        </row>
        <row r="363">
          <cell r="A363" t="str">
            <v>5733-03</v>
          </cell>
          <cell r="B363" t="str">
            <v>노출박스 - 16mm</v>
          </cell>
          <cell r="C363" t="str">
            <v>3방출</v>
          </cell>
          <cell r="D363" t="str">
            <v>EA</v>
          </cell>
          <cell r="E363">
            <v>3034</v>
          </cell>
        </row>
        <row r="364">
          <cell r="A364" t="str">
            <v>5733-04</v>
          </cell>
          <cell r="B364" t="str">
            <v>노출박스 - 16mm</v>
          </cell>
          <cell r="C364" t="str">
            <v>4방출</v>
          </cell>
          <cell r="D364" t="str">
            <v>EA</v>
          </cell>
          <cell r="E364">
            <v>3203</v>
          </cell>
        </row>
        <row r="365">
          <cell r="A365" t="str">
            <v>5733-05</v>
          </cell>
          <cell r="B365" t="str">
            <v>노출박스 - 16mm(2개용)</v>
          </cell>
          <cell r="C365" t="str">
            <v>1방출</v>
          </cell>
          <cell r="D365" t="str">
            <v>EA</v>
          </cell>
          <cell r="E365">
            <v>3519</v>
          </cell>
        </row>
        <row r="366">
          <cell r="A366" t="str">
            <v>5733-06</v>
          </cell>
          <cell r="B366" t="str">
            <v>노출박스 - 16mm(2개용)</v>
          </cell>
          <cell r="C366" t="str">
            <v>2방출</v>
          </cell>
          <cell r="D366" t="str">
            <v>EA</v>
          </cell>
          <cell r="E366">
            <v>3910</v>
          </cell>
        </row>
        <row r="367">
          <cell r="A367" t="str">
            <v>5733-07</v>
          </cell>
          <cell r="B367" t="str">
            <v>노출박스 - 16mm(2개용)</v>
          </cell>
          <cell r="C367" t="str">
            <v>3방출</v>
          </cell>
          <cell r="D367" t="str">
            <v>EA</v>
          </cell>
          <cell r="E367">
            <v>4301</v>
          </cell>
        </row>
        <row r="368">
          <cell r="A368" t="str">
            <v>5733-08</v>
          </cell>
          <cell r="B368" t="str">
            <v>노출박스 - 16mm(2개용)</v>
          </cell>
          <cell r="C368" t="str">
            <v>4방출</v>
          </cell>
          <cell r="D368" t="str">
            <v>EA</v>
          </cell>
          <cell r="E368">
            <v>6256</v>
          </cell>
        </row>
        <row r="369">
          <cell r="A369" t="str">
            <v>5733-09</v>
          </cell>
          <cell r="B369" t="str">
            <v>노출박스 - 16mm(3개용)</v>
          </cell>
          <cell r="C369" t="str">
            <v>1방출</v>
          </cell>
          <cell r="D369" t="str">
            <v>EA</v>
          </cell>
          <cell r="E369">
            <v>5951</v>
          </cell>
        </row>
        <row r="370">
          <cell r="A370" t="str">
            <v>5733-10</v>
          </cell>
          <cell r="B370" t="str">
            <v>노출박스 - 16mm(3개용)</v>
          </cell>
          <cell r="C370" t="str">
            <v>2방출</v>
          </cell>
          <cell r="D370" t="str">
            <v>EA</v>
          </cell>
          <cell r="E370">
            <v>7141</v>
          </cell>
        </row>
        <row r="371">
          <cell r="A371" t="str">
            <v>5733-11</v>
          </cell>
          <cell r="B371" t="str">
            <v>노출박스 - 16mm(3개용)</v>
          </cell>
          <cell r="C371" t="str">
            <v>3방출</v>
          </cell>
          <cell r="D371" t="str">
            <v>EA</v>
          </cell>
          <cell r="E371">
            <v>8331</v>
          </cell>
        </row>
        <row r="372">
          <cell r="A372" t="str">
            <v>5733-12</v>
          </cell>
          <cell r="B372" t="str">
            <v>노출박스 - 16mm(3개용)</v>
          </cell>
          <cell r="C372" t="str">
            <v>4방출</v>
          </cell>
          <cell r="D372" t="str">
            <v>EA</v>
          </cell>
          <cell r="E372">
            <v>9522</v>
          </cell>
        </row>
        <row r="373">
          <cell r="A373" t="str">
            <v>5733-13</v>
          </cell>
          <cell r="B373" t="str">
            <v>노출박스 - 22mm</v>
          </cell>
          <cell r="C373" t="str">
            <v>1방출</v>
          </cell>
          <cell r="D373" t="str">
            <v>EA</v>
          </cell>
          <cell r="E373">
            <v>2639</v>
          </cell>
        </row>
        <row r="374">
          <cell r="A374" t="str">
            <v>5733-14</v>
          </cell>
          <cell r="B374" t="str">
            <v>노출박스 - 22mm</v>
          </cell>
          <cell r="C374" t="str">
            <v>2방출</v>
          </cell>
          <cell r="D374" t="str">
            <v>EA</v>
          </cell>
          <cell r="E374">
            <v>2834</v>
          </cell>
        </row>
        <row r="375">
          <cell r="A375" t="str">
            <v>5733-15</v>
          </cell>
          <cell r="B375" t="str">
            <v>노출박스 - 22mm</v>
          </cell>
          <cell r="C375" t="str">
            <v>3방출</v>
          </cell>
          <cell r="D375" t="str">
            <v>EA</v>
          </cell>
          <cell r="E375">
            <v>3030</v>
          </cell>
        </row>
        <row r="376">
          <cell r="A376" t="str">
            <v>5733-16</v>
          </cell>
          <cell r="B376" t="str">
            <v>노출박스 - 22mm</v>
          </cell>
          <cell r="C376" t="str">
            <v>4방출</v>
          </cell>
          <cell r="D376" t="str">
            <v>EA</v>
          </cell>
          <cell r="E376">
            <v>3220</v>
          </cell>
        </row>
        <row r="377">
          <cell r="A377" t="str">
            <v>5733-17</v>
          </cell>
          <cell r="B377" t="str">
            <v>노출박스 - 22mm(2개용)</v>
          </cell>
          <cell r="C377" t="str">
            <v>1방출</v>
          </cell>
          <cell r="D377" t="str">
            <v>EA</v>
          </cell>
          <cell r="E377">
            <v>4203</v>
          </cell>
        </row>
        <row r="378">
          <cell r="A378" t="str">
            <v>5733-18</v>
          </cell>
          <cell r="B378" t="str">
            <v>노출박스 - 22mm(2개용)</v>
          </cell>
          <cell r="C378" t="str">
            <v>2방출</v>
          </cell>
          <cell r="D378" t="str">
            <v>EA</v>
          </cell>
          <cell r="E378">
            <v>4887</v>
          </cell>
        </row>
        <row r="379">
          <cell r="A379" t="str">
            <v>5733-19</v>
          </cell>
          <cell r="B379" t="str">
            <v>노출박스 - 22mm(2개용)</v>
          </cell>
          <cell r="C379" t="str">
            <v>3방출</v>
          </cell>
          <cell r="D379" t="str">
            <v>EA</v>
          </cell>
          <cell r="E379">
            <v>5571</v>
          </cell>
        </row>
        <row r="380">
          <cell r="A380" t="str">
            <v>5733-20</v>
          </cell>
          <cell r="B380" t="str">
            <v>노출박스 - 22mm(2개용)</v>
          </cell>
          <cell r="C380" t="str">
            <v>4방출</v>
          </cell>
          <cell r="D380" t="str">
            <v>EA</v>
          </cell>
          <cell r="E380">
            <v>6256</v>
          </cell>
        </row>
        <row r="381">
          <cell r="A381" t="str">
            <v>5733-21</v>
          </cell>
          <cell r="B381" t="str">
            <v>노출박스 - 22mm(3개용)</v>
          </cell>
          <cell r="C381" t="str">
            <v>1방출</v>
          </cell>
          <cell r="D381" t="str">
            <v>EA</v>
          </cell>
          <cell r="E381">
            <v>7141</v>
          </cell>
        </row>
        <row r="382">
          <cell r="A382" t="str">
            <v>5733-22</v>
          </cell>
          <cell r="B382" t="str">
            <v>노출박스 - 22mm(3개용)</v>
          </cell>
          <cell r="C382" t="str">
            <v>2방출</v>
          </cell>
          <cell r="D382" t="str">
            <v>EA</v>
          </cell>
          <cell r="E382">
            <v>9522</v>
          </cell>
        </row>
        <row r="383">
          <cell r="A383" t="str">
            <v>5733-23</v>
          </cell>
          <cell r="B383" t="str">
            <v>노출박스 - 22mm(3개용)</v>
          </cell>
          <cell r="C383" t="str">
            <v>3방출</v>
          </cell>
          <cell r="D383" t="str">
            <v>EA</v>
          </cell>
          <cell r="E383">
            <v>11902</v>
          </cell>
        </row>
        <row r="384">
          <cell r="A384" t="str">
            <v>5733-24</v>
          </cell>
          <cell r="B384" t="str">
            <v>노출박스 - 22mm(3개용)</v>
          </cell>
          <cell r="C384" t="str">
            <v>4방출</v>
          </cell>
          <cell r="D384" t="str">
            <v>EA</v>
          </cell>
          <cell r="E384">
            <v>14283</v>
          </cell>
        </row>
        <row r="385">
          <cell r="A385" t="str">
            <v>5733-25</v>
          </cell>
          <cell r="B385" t="str">
            <v>노출박스 - 28mm</v>
          </cell>
          <cell r="C385" t="str">
            <v>1방출</v>
          </cell>
          <cell r="D385" t="str">
            <v>EA</v>
          </cell>
          <cell r="E385">
            <v>4203</v>
          </cell>
        </row>
        <row r="386">
          <cell r="A386" t="str">
            <v>5733-26</v>
          </cell>
          <cell r="B386" t="str">
            <v>노출박스 - 28mm</v>
          </cell>
          <cell r="C386" t="str">
            <v>2방출</v>
          </cell>
          <cell r="D386" t="str">
            <v>EA</v>
          </cell>
          <cell r="E386">
            <v>4594</v>
          </cell>
        </row>
        <row r="387">
          <cell r="A387" t="str">
            <v>5733-27</v>
          </cell>
          <cell r="B387" t="str">
            <v>노출박스 - 28mm</v>
          </cell>
          <cell r="C387" t="str">
            <v>3방출</v>
          </cell>
          <cell r="D387" t="str">
            <v>EA</v>
          </cell>
          <cell r="E387">
            <v>4985</v>
          </cell>
        </row>
        <row r="388">
          <cell r="A388" t="str">
            <v>5733-28</v>
          </cell>
          <cell r="B388" t="str">
            <v>노출박스 - 28mm</v>
          </cell>
          <cell r="C388" t="str">
            <v>4방출</v>
          </cell>
          <cell r="D388" t="str">
            <v>EA</v>
          </cell>
          <cell r="E388">
            <v>5376</v>
          </cell>
        </row>
        <row r="389">
          <cell r="A389" t="str">
            <v>5733-29</v>
          </cell>
          <cell r="B389" t="str">
            <v>노출박스 - 36mm</v>
          </cell>
          <cell r="C389" t="str">
            <v>1방출</v>
          </cell>
          <cell r="D389" t="str">
            <v>EA</v>
          </cell>
          <cell r="E389">
            <v>5571</v>
          </cell>
        </row>
        <row r="390">
          <cell r="A390" t="str">
            <v>5733-30</v>
          </cell>
          <cell r="B390" t="str">
            <v>노출박스 - 36mm</v>
          </cell>
          <cell r="C390" t="str">
            <v>2방출</v>
          </cell>
          <cell r="D390" t="str">
            <v>EA</v>
          </cell>
          <cell r="E390">
            <v>6256</v>
          </cell>
        </row>
        <row r="391">
          <cell r="A391" t="str">
            <v>5733-31</v>
          </cell>
          <cell r="B391" t="str">
            <v>노출박스 - 36mm</v>
          </cell>
          <cell r="C391" t="str">
            <v>3방출</v>
          </cell>
          <cell r="D391" t="str">
            <v>EA</v>
          </cell>
          <cell r="E391">
            <v>6940</v>
          </cell>
        </row>
        <row r="392">
          <cell r="A392" t="str">
            <v>5733-32</v>
          </cell>
          <cell r="B392" t="str">
            <v>노출박스 - 36mm</v>
          </cell>
          <cell r="C392" t="str">
            <v>4방출</v>
          </cell>
          <cell r="D392" t="str">
            <v>EA</v>
          </cell>
          <cell r="E392">
            <v>7264</v>
          </cell>
        </row>
        <row r="395">
          <cell r="A395" t="str">
            <v>5735-01</v>
          </cell>
          <cell r="B395" t="str">
            <v>OUTIET BOX - S/W Box</v>
          </cell>
          <cell r="C395" t="str">
            <v>44mm</v>
          </cell>
          <cell r="D395" t="str">
            <v>EA</v>
          </cell>
          <cell r="E395">
            <v>476</v>
          </cell>
          <cell r="F395">
            <v>0.2</v>
          </cell>
          <cell r="G395">
            <v>56143</v>
          </cell>
          <cell r="H395">
            <v>0</v>
          </cell>
          <cell r="I395">
            <v>0</v>
          </cell>
        </row>
        <row r="396">
          <cell r="A396" t="str">
            <v>5735-02</v>
          </cell>
          <cell r="B396" t="str">
            <v>OUTIET BOX - S/W Box</v>
          </cell>
          <cell r="C396" t="str">
            <v>54mm</v>
          </cell>
          <cell r="D396" t="str">
            <v>EA</v>
          </cell>
          <cell r="E396">
            <v>654</v>
          </cell>
          <cell r="F396">
            <v>0.2</v>
          </cell>
          <cell r="G396">
            <v>56143</v>
          </cell>
          <cell r="H396">
            <v>0</v>
          </cell>
          <cell r="I396">
            <v>0</v>
          </cell>
        </row>
        <row r="397">
          <cell r="A397" t="str">
            <v>5735-03</v>
          </cell>
          <cell r="B397" t="str">
            <v>OUTIET BOX - S/W Box</v>
          </cell>
          <cell r="C397" t="str">
            <v>75mm</v>
          </cell>
          <cell r="D397" t="str">
            <v>EA</v>
          </cell>
          <cell r="E397">
            <v>1308</v>
          </cell>
          <cell r="F397">
            <v>0.2</v>
          </cell>
          <cell r="G397">
            <v>56143</v>
          </cell>
          <cell r="H397">
            <v>0</v>
          </cell>
          <cell r="I397">
            <v>0</v>
          </cell>
        </row>
        <row r="398">
          <cell r="A398" t="str">
            <v>5735-04</v>
          </cell>
          <cell r="B398" t="str">
            <v>OUTLET BOX - 4각 박스</v>
          </cell>
          <cell r="C398" t="str">
            <v>44mm</v>
          </cell>
          <cell r="D398" t="str">
            <v>EA</v>
          </cell>
          <cell r="E398">
            <v>654</v>
          </cell>
          <cell r="F398">
            <v>0.2</v>
          </cell>
          <cell r="G398">
            <v>56143</v>
          </cell>
          <cell r="H398">
            <v>0</v>
          </cell>
          <cell r="I398">
            <v>0</v>
          </cell>
        </row>
        <row r="399">
          <cell r="A399" t="str">
            <v>5735-05</v>
          </cell>
          <cell r="B399" t="str">
            <v>OUTLET BOX - 4각 박스</v>
          </cell>
          <cell r="C399" t="str">
            <v>54mm</v>
          </cell>
          <cell r="D399" t="str">
            <v>EA</v>
          </cell>
          <cell r="E399">
            <v>832</v>
          </cell>
          <cell r="F399">
            <v>0.2</v>
          </cell>
          <cell r="G399">
            <v>56143</v>
          </cell>
          <cell r="H399">
            <v>0</v>
          </cell>
          <cell r="I399">
            <v>0</v>
          </cell>
        </row>
        <row r="400">
          <cell r="A400" t="str">
            <v>5735-06</v>
          </cell>
          <cell r="B400" t="str">
            <v>OUTLET BOX - 4각 박스</v>
          </cell>
          <cell r="C400" t="str">
            <v>75mm</v>
          </cell>
          <cell r="D400" t="str">
            <v>EA</v>
          </cell>
          <cell r="E400">
            <v>1547</v>
          </cell>
          <cell r="F400">
            <v>0.2</v>
          </cell>
          <cell r="G400">
            <v>56143</v>
          </cell>
          <cell r="H400">
            <v>0</v>
          </cell>
          <cell r="I400">
            <v>0</v>
          </cell>
        </row>
        <row r="401">
          <cell r="A401" t="str">
            <v>5735-07</v>
          </cell>
          <cell r="B401" t="str">
            <v>OUTLET BOX - 8각 박스</v>
          </cell>
          <cell r="C401" t="str">
            <v>44mm</v>
          </cell>
          <cell r="D401" t="str">
            <v>EA</v>
          </cell>
          <cell r="E401">
            <v>522</v>
          </cell>
          <cell r="F401">
            <v>0.2</v>
          </cell>
          <cell r="G401">
            <v>56143</v>
          </cell>
          <cell r="H401">
            <v>0</v>
          </cell>
          <cell r="I401">
            <v>0</v>
          </cell>
        </row>
        <row r="402">
          <cell r="A402" t="str">
            <v>5735-08</v>
          </cell>
          <cell r="B402" t="str">
            <v>OUTLET BOX - 8각 박스</v>
          </cell>
          <cell r="C402" t="str">
            <v>54mm</v>
          </cell>
          <cell r="D402" t="str">
            <v>EA</v>
          </cell>
          <cell r="E402">
            <v>714</v>
          </cell>
          <cell r="F402">
            <v>0.2</v>
          </cell>
          <cell r="G402">
            <v>56143</v>
          </cell>
          <cell r="H402">
            <v>0</v>
          </cell>
          <cell r="I402">
            <v>0</v>
          </cell>
        </row>
        <row r="403">
          <cell r="A403" t="str">
            <v>5735-09</v>
          </cell>
          <cell r="B403" t="str">
            <v>OUTLET BOX - 8각 박스</v>
          </cell>
          <cell r="C403" t="str">
            <v>75mm</v>
          </cell>
          <cell r="D403" t="str">
            <v>EA</v>
          </cell>
          <cell r="E403">
            <v>1242</v>
          </cell>
          <cell r="F403">
            <v>0.2</v>
          </cell>
          <cell r="G403">
            <v>56143</v>
          </cell>
          <cell r="H403">
            <v>0</v>
          </cell>
          <cell r="I403">
            <v>0</v>
          </cell>
        </row>
        <row r="404">
          <cell r="A404" t="str">
            <v>5735-10</v>
          </cell>
          <cell r="B404" t="str">
            <v xml:space="preserve">OUTLET BOX - </v>
          </cell>
          <cell r="D404" t="str">
            <v>EA</v>
          </cell>
          <cell r="G404">
            <v>56143</v>
          </cell>
          <cell r="H404">
            <v>0</v>
          </cell>
          <cell r="I404">
            <v>0</v>
          </cell>
        </row>
        <row r="405">
          <cell r="A405" t="str">
            <v>5735-11</v>
          </cell>
          <cell r="B405" t="str">
            <v xml:space="preserve">OUTLET BOX - </v>
          </cell>
          <cell r="D405" t="str">
            <v>EA</v>
          </cell>
          <cell r="H405">
            <v>0</v>
          </cell>
          <cell r="I405">
            <v>0</v>
          </cell>
        </row>
        <row r="406">
          <cell r="A406" t="str">
            <v>5735-12</v>
          </cell>
          <cell r="B406" t="str">
            <v xml:space="preserve">OUTLET BOX - </v>
          </cell>
          <cell r="D406" t="str">
            <v>EA</v>
          </cell>
          <cell r="H406">
            <v>0</v>
          </cell>
          <cell r="I406">
            <v>0</v>
          </cell>
        </row>
        <row r="407">
          <cell r="A407" t="str">
            <v>5735-13</v>
          </cell>
          <cell r="B407" t="str">
            <v xml:space="preserve">OUTLET BOX - </v>
          </cell>
          <cell r="D407" t="str">
            <v>EA</v>
          </cell>
          <cell r="H407">
            <v>0</v>
          </cell>
          <cell r="I407">
            <v>0</v>
          </cell>
        </row>
        <row r="408">
          <cell r="A408" t="str">
            <v>5735-14</v>
          </cell>
          <cell r="B408" t="str">
            <v xml:space="preserve">OUTLET BOX - </v>
          </cell>
          <cell r="D408" t="str">
            <v>EA</v>
          </cell>
          <cell r="H408">
            <v>0</v>
          </cell>
          <cell r="I408">
            <v>0</v>
          </cell>
        </row>
        <row r="409">
          <cell r="A409" t="str">
            <v>5737-01</v>
          </cell>
          <cell r="B409" t="str">
            <v>Switch Box - 커버없는것 1개용</v>
          </cell>
          <cell r="C409" t="str">
            <v>44mm</v>
          </cell>
          <cell r="D409" t="str">
            <v>EA</v>
          </cell>
          <cell r="E409">
            <v>470</v>
          </cell>
          <cell r="F409">
            <v>0.12</v>
          </cell>
          <cell r="G409">
            <v>56143</v>
          </cell>
          <cell r="H409">
            <v>0</v>
          </cell>
          <cell r="I409">
            <v>0</v>
          </cell>
        </row>
        <row r="410">
          <cell r="A410" t="str">
            <v>5737-02</v>
          </cell>
          <cell r="B410" t="str">
            <v>Switch Box - 커버없는것 1개용</v>
          </cell>
          <cell r="C410" t="str">
            <v>54mm</v>
          </cell>
          <cell r="D410" t="str">
            <v>EA</v>
          </cell>
          <cell r="E410">
            <v>668</v>
          </cell>
          <cell r="F410">
            <v>0.12</v>
          </cell>
          <cell r="G410">
            <v>56143</v>
          </cell>
          <cell r="H410">
            <v>0</v>
          </cell>
          <cell r="I410">
            <v>0</v>
          </cell>
        </row>
        <row r="411">
          <cell r="A411" t="str">
            <v>5737-03</v>
          </cell>
          <cell r="B411" t="str">
            <v>Switch Box - 커버없는것 1개용</v>
          </cell>
          <cell r="C411" t="str">
            <v>75mm</v>
          </cell>
          <cell r="D411" t="str">
            <v>EA</v>
          </cell>
          <cell r="E411">
            <v>1216</v>
          </cell>
          <cell r="F411">
            <v>0.12</v>
          </cell>
          <cell r="G411">
            <v>56143</v>
          </cell>
          <cell r="H411">
            <v>0</v>
          </cell>
          <cell r="I411">
            <v>0</v>
          </cell>
        </row>
        <row r="412">
          <cell r="A412" t="str">
            <v>5737-04</v>
          </cell>
          <cell r="B412" t="str">
            <v>Switch Box - 커버없는것 2개용</v>
          </cell>
          <cell r="C412" t="str">
            <v>44mm</v>
          </cell>
          <cell r="D412" t="str">
            <v>EA</v>
          </cell>
          <cell r="E412">
            <v>557</v>
          </cell>
          <cell r="F412">
            <v>0.12</v>
          </cell>
          <cell r="G412">
            <v>56143</v>
          </cell>
          <cell r="H412">
            <v>0</v>
          </cell>
          <cell r="I412">
            <v>0</v>
          </cell>
        </row>
        <row r="413">
          <cell r="A413" t="str">
            <v>5737-05</v>
          </cell>
          <cell r="B413" t="str">
            <v>Switch Box - 커버없는것 2개용</v>
          </cell>
          <cell r="C413" t="str">
            <v>54mm</v>
          </cell>
          <cell r="D413" t="str">
            <v>EA</v>
          </cell>
          <cell r="E413">
            <v>701</v>
          </cell>
          <cell r="F413">
            <v>0.12</v>
          </cell>
          <cell r="G413">
            <v>56143</v>
          </cell>
          <cell r="H413">
            <v>0</v>
          </cell>
          <cell r="I413">
            <v>0</v>
          </cell>
        </row>
        <row r="414">
          <cell r="A414" t="str">
            <v>5737-06</v>
          </cell>
          <cell r="B414" t="str">
            <v>Switch Box - 커버없는것 2개용</v>
          </cell>
          <cell r="C414" t="str">
            <v>75mm</v>
          </cell>
          <cell r="D414" t="str">
            <v>EA</v>
          </cell>
          <cell r="E414">
            <v>1276</v>
          </cell>
          <cell r="F414">
            <v>0.12</v>
          </cell>
          <cell r="G414">
            <v>56143</v>
          </cell>
          <cell r="H414">
            <v>0</v>
          </cell>
          <cell r="I414">
            <v>0</v>
          </cell>
        </row>
        <row r="415">
          <cell r="A415" t="str">
            <v>5737-07</v>
          </cell>
          <cell r="B415" t="str">
            <v>Switch Box - 커버없는것 3개용</v>
          </cell>
          <cell r="C415" t="str">
            <v>44mm</v>
          </cell>
          <cell r="D415" t="str">
            <v>EA</v>
          </cell>
          <cell r="E415">
            <v>1109</v>
          </cell>
          <cell r="F415">
            <v>0.12</v>
          </cell>
          <cell r="G415">
            <v>56143</v>
          </cell>
          <cell r="H415">
            <v>0</v>
          </cell>
          <cell r="I415">
            <v>0</v>
          </cell>
        </row>
        <row r="416">
          <cell r="A416" t="str">
            <v>5737-08</v>
          </cell>
          <cell r="B416" t="str">
            <v>Switch Box - 커버없는것 3개용</v>
          </cell>
          <cell r="C416" t="str">
            <v>54mm</v>
          </cell>
          <cell r="D416" t="str">
            <v>EA</v>
          </cell>
          <cell r="E416">
            <v>1535</v>
          </cell>
          <cell r="F416">
            <v>0.12</v>
          </cell>
          <cell r="G416">
            <v>56143</v>
          </cell>
          <cell r="H416">
            <v>0</v>
          </cell>
          <cell r="I416">
            <v>0</v>
          </cell>
        </row>
        <row r="417">
          <cell r="A417" t="str">
            <v>5737-09</v>
          </cell>
          <cell r="B417" t="str">
            <v>Switch Box - 커버있는것 1개용</v>
          </cell>
          <cell r="C417" t="str">
            <v>44mm</v>
          </cell>
          <cell r="D417" t="str">
            <v>EA</v>
          </cell>
          <cell r="E417">
            <v>672</v>
          </cell>
          <cell r="F417">
            <v>0.12</v>
          </cell>
          <cell r="G417">
            <v>56143</v>
          </cell>
          <cell r="H417">
            <v>0</v>
          </cell>
          <cell r="I417">
            <v>0</v>
          </cell>
        </row>
        <row r="418">
          <cell r="A418" t="str">
            <v>5737-10</v>
          </cell>
          <cell r="B418" t="str">
            <v>Switch Box - 커버있는것 2개용</v>
          </cell>
          <cell r="C418" t="str">
            <v>54mm</v>
          </cell>
          <cell r="D418" t="str">
            <v>EA</v>
          </cell>
          <cell r="E418">
            <v>1058</v>
          </cell>
          <cell r="F418">
            <v>0.12</v>
          </cell>
          <cell r="G418">
            <v>56143</v>
          </cell>
          <cell r="H418">
            <v>0</v>
          </cell>
          <cell r="I418">
            <v>0</v>
          </cell>
        </row>
        <row r="419">
          <cell r="A419" t="str">
            <v>5737-11</v>
          </cell>
          <cell r="B419" t="str">
            <v>Switch Box - 커버있는것 3개용</v>
          </cell>
          <cell r="C419" t="str">
            <v>44mm</v>
          </cell>
          <cell r="D419" t="str">
            <v>EA</v>
          </cell>
          <cell r="E419">
            <v>1391</v>
          </cell>
          <cell r="F419">
            <v>0.12</v>
          </cell>
          <cell r="G419">
            <v>56143</v>
          </cell>
          <cell r="H419">
            <v>0</v>
          </cell>
          <cell r="I419">
            <v>0</v>
          </cell>
        </row>
        <row r="420">
          <cell r="A420" t="str">
            <v>5737-12</v>
          </cell>
          <cell r="B420" t="str">
            <v>Switch Box - 커버있는것 4개용</v>
          </cell>
          <cell r="C420" t="str">
            <v>44mm</v>
          </cell>
          <cell r="D420" t="str">
            <v>EA</v>
          </cell>
          <cell r="E420">
            <v>1748</v>
          </cell>
          <cell r="F420">
            <v>0.12</v>
          </cell>
          <cell r="G420">
            <v>56143</v>
          </cell>
          <cell r="H420">
            <v>0</v>
          </cell>
          <cell r="I420">
            <v>0</v>
          </cell>
        </row>
        <row r="421">
          <cell r="A421" t="str">
            <v>5737-13</v>
          </cell>
          <cell r="B421" t="str">
            <v>Switch Box - 커버있는것 5개용</v>
          </cell>
          <cell r="C421" t="str">
            <v>54mm</v>
          </cell>
          <cell r="D421" t="str">
            <v>EA</v>
          </cell>
          <cell r="E421">
            <v>2323</v>
          </cell>
          <cell r="F421">
            <v>0.12</v>
          </cell>
          <cell r="G421">
            <v>56143</v>
          </cell>
          <cell r="H421">
            <v>0</v>
          </cell>
          <cell r="I421">
            <v>0</v>
          </cell>
        </row>
        <row r="422">
          <cell r="A422" t="str">
            <v>5737-14</v>
          </cell>
          <cell r="B422" t="str">
            <v>Switch Box -</v>
          </cell>
          <cell r="D422" t="str">
            <v>EA</v>
          </cell>
          <cell r="G422">
            <v>56143</v>
          </cell>
          <cell r="H422">
            <v>0</v>
          </cell>
          <cell r="I422">
            <v>0</v>
          </cell>
        </row>
        <row r="423">
          <cell r="A423" t="str">
            <v>5737-15</v>
          </cell>
          <cell r="B423" t="str">
            <v>Switch Box -</v>
          </cell>
          <cell r="D423" t="str">
            <v>EA</v>
          </cell>
          <cell r="H423">
            <v>0</v>
          </cell>
          <cell r="I423">
            <v>0</v>
          </cell>
        </row>
        <row r="424">
          <cell r="A424" t="str">
            <v>5737-16</v>
          </cell>
          <cell r="B424" t="str">
            <v>Switch Box -</v>
          </cell>
          <cell r="D424" t="str">
            <v>EA</v>
          </cell>
          <cell r="H424">
            <v>0</v>
          </cell>
          <cell r="I424">
            <v>0</v>
          </cell>
        </row>
        <row r="425">
          <cell r="A425" t="str">
            <v>5737-17</v>
          </cell>
          <cell r="B425" t="str">
            <v>Switch Box -</v>
          </cell>
          <cell r="D425" t="str">
            <v>EA</v>
          </cell>
          <cell r="H425">
            <v>0</v>
          </cell>
          <cell r="I425">
            <v>0</v>
          </cell>
        </row>
        <row r="426">
          <cell r="A426" t="str">
            <v>5747-01</v>
          </cell>
          <cell r="B426" t="str">
            <v>PVC BOX</v>
          </cell>
          <cell r="C426" t="str">
            <v>S/W BOX</v>
          </cell>
          <cell r="D426" t="str">
            <v>EA</v>
          </cell>
          <cell r="E426">
            <v>512</v>
          </cell>
          <cell r="F426">
            <v>0.12</v>
          </cell>
          <cell r="G426">
            <v>56143</v>
          </cell>
          <cell r="H426">
            <v>0</v>
          </cell>
          <cell r="I426">
            <v>0</v>
          </cell>
        </row>
        <row r="427">
          <cell r="A427" t="str">
            <v>5747-02</v>
          </cell>
          <cell r="B427" t="str">
            <v>PVC BOX</v>
          </cell>
          <cell r="C427" t="str">
            <v>O/L BOX  4각</v>
          </cell>
          <cell r="D427" t="str">
            <v>EA</v>
          </cell>
          <cell r="E427">
            <v>762</v>
          </cell>
          <cell r="F427">
            <v>0.12</v>
          </cell>
          <cell r="G427">
            <v>56143</v>
          </cell>
          <cell r="H427">
            <v>0</v>
          </cell>
          <cell r="I427">
            <v>0</v>
          </cell>
        </row>
        <row r="428">
          <cell r="A428" t="str">
            <v>5747-03</v>
          </cell>
          <cell r="B428" t="str">
            <v>PVC BOX</v>
          </cell>
          <cell r="C428" t="str">
            <v>C/T BOX  4각</v>
          </cell>
          <cell r="D428" t="str">
            <v>EA</v>
          </cell>
          <cell r="E428">
            <v>837</v>
          </cell>
          <cell r="F428">
            <v>0.12</v>
          </cell>
          <cell r="G428">
            <v>56143</v>
          </cell>
          <cell r="H428">
            <v>0</v>
          </cell>
          <cell r="I428">
            <v>0</v>
          </cell>
        </row>
        <row r="429">
          <cell r="A429" t="str">
            <v>5747-04</v>
          </cell>
          <cell r="B429" t="str">
            <v>PVC BOX</v>
          </cell>
          <cell r="C429" t="str">
            <v>C/T BOX  8각</v>
          </cell>
          <cell r="D429" t="str">
            <v>EA</v>
          </cell>
          <cell r="E429">
            <v>931</v>
          </cell>
          <cell r="F429">
            <v>0.12</v>
          </cell>
          <cell r="G429">
            <v>56143</v>
          </cell>
          <cell r="H429">
            <v>0</v>
          </cell>
          <cell r="I429">
            <v>0</v>
          </cell>
        </row>
        <row r="430">
          <cell r="A430" t="str">
            <v>5747-05</v>
          </cell>
          <cell r="D430" t="str">
            <v>EA</v>
          </cell>
          <cell r="F430">
            <v>0.12</v>
          </cell>
          <cell r="G430">
            <v>56143</v>
          </cell>
          <cell r="H430">
            <v>0</v>
          </cell>
          <cell r="I430">
            <v>0</v>
          </cell>
        </row>
        <row r="431">
          <cell r="A431" t="str">
            <v>5747-11</v>
          </cell>
          <cell r="B431" t="str">
            <v>BOX COVER(8각)</v>
          </cell>
          <cell r="C431" t="str">
            <v>평커버</v>
          </cell>
          <cell r="D431" t="str">
            <v>EA</v>
          </cell>
          <cell r="E431">
            <v>356</v>
          </cell>
          <cell r="F431">
            <v>0.12</v>
          </cell>
          <cell r="G431">
            <v>56143</v>
          </cell>
          <cell r="H431">
            <v>0</v>
          </cell>
          <cell r="I431">
            <v>0</v>
          </cell>
        </row>
        <row r="432">
          <cell r="A432" t="str">
            <v>5747-12</v>
          </cell>
          <cell r="B432" t="str">
            <v>BOX COVER(8각)</v>
          </cell>
          <cell r="C432" t="str">
            <v>오목형</v>
          </cell>
          <cell r="D432" t="str">
            <v>EA</v>
          </cell>
          <cell r="E432">
            <v>443</v>
          </cell>
          <cell r="F432">
            <v>0.12</v>
          </cell>
          <cell r="G432">
            <v>56143</v>
          </cell>
          <cell r="H432">
            <v>0</v>
          </cell>
          <cell r="I432">
            <v>0</v>
          </cell>
        </row>
        <row r="433">
          <cell r="A433" t="str">
            <v>5747-13</v>
          </cell>
          <cell r="B433" t="str">
            <v>BOX COVER(8각)</v>
          </cell>
          <cell r="C433" t="str">
            <v>평  형</v>
          </cell>
          <cell r="D433" t="str">
            <v>EA</v>
          </cell>
          <cell r="E433">
            <v>393</v>
          </cell>
          <cell r="F433">
            <v>0.12</v>
          </cell>
          <cell r="G433">
            <v>56143</v>
          </cell>
          <cell r="H433">
            <v>0</v>
          </cell>
          <cell r="I433">
            <v>0</v>
          </cell>
        </row>
        <row r="434">
          <cell r="A434" t="str">
            <v>5747-14</v>
          </cell>
          <cell r="B434" t="str">
            <v>BOX COVER(중형4각)</v>
          </cell>
          <cell r="C434" t="str">
            <v>평커버</v>
          </cell>
          <cell r="D434" t="str">
            <v>EA</v>
          </cell>
          <cell r="E434">
            <v>356</v>
          </cell>
          <cell r="F434">
            <v>0.12</v>
          </cell>
          <cell r="G434">
            <v>56143</v>
          </cell>
          <cell r="H434">
            <v>0</v>
          </cell>
          <cell r="I434">
            <v>0</v>
          </cell>
        </row>
        <row r="435">
          <cell r="A435" t="str">
            <v>5747-15</v>
          </cell>
          <cell r="B435" t="str">
            <v>BOX COVER(중형4각)</v>
          </cell>
          <cell r="C435" t="str">
            <v>오목형</v>
          </cell>
          <cell r="D435" t="str">
            <v>EA</v>
          </cell>
          <cell r="E435">
            <v>443</v>
          </cell>
          <cell r="F435">
            <v>0.12</v>
          </cell>
          <cell r="G435">
            <v>56143</v>
          </cell>
          <cell r="H435">
            <v>0</v>
          </cell>
          <cell r="I435">
            <v>0</v>
          </cell>
        </row>
        <row r="436">
          <cell r="A436" t="str">
            <v>5747-16</v>
          </cell>
          <cell r="B436" t="str">
            <v>BOX COVER(중형4각)</v>
          </cell>
          <cell r="C436" t="str">
            <v>평  형</v>
          </cell>
          <cell r="D436" t="str">
            <v>EA</v>
          </cell>
          <cell r="E436">
            <v>393</v>
          </cell>
          <cell r="F436">
            <v>0.12</v>
          </cell>
          <cell r="G436">
            <v>56143</v>
          </cell>
          <cell r="H436">
            <v>0</v>
          </cell>
          <cell r="I436">
            <v>0</v>
          </cell>
        </row>
        <row r="437">
          <cell r="A437" t="str">
            <v>5747-17</v>
          </cell>
          <cell r="B437" t="str">
            <v>BOX COVER(대형4각)</v>
          </cell>
          <cell r="C437" t="str">
            <v>평커버</v>
          </cell>
          <cell r="D437" t="str">
            <v>EA</v>
          </cell>
          <cell r="E437">
            <v>431</v>
          </cell>
          <cell r="F437">
            <v>0.12</v>
          </cell>
          <cell r="G437">
            <v>56143</v>
          </cell>
          <cell r="H437">
            <v>0</v>
          </cell>
          <cell r="I437">
            <v>0</v>
          </cell>
        </row>
        <row r="438">
          <cell r="A438" t="str">
            <v>5747-18</v>
          </cell>
          <cell r="B438" t="str">
            <v>BOX COVER(대형4각)</v>
          </cell>
          <cell r="C438" t="str">
            <v>오목형</v>
          </cell>
          <cell r="D438" t="str">
            <v>EA</v>
          </cell>
          <cell r="E438">
            <v>481</v>
          </cell>
          <cell r="F438">
            <v>0.12</v>
          </cell>
          <cell r="G438">
            <v>56143</v>
          </cell>
          <cell r="H438">
            <v>0</v>
          </cell>
          <cell r="I438">
            <v>0</v>
          </cell>
        </row>
        <row r="439">
          <cell r="A439" t="str">
            <v>5747-19</v>
          </cell>
          <cell r="B439" t="str">
            <v>BOX COVER(대형4각)</v>
          </cell>
          <cell r="C439" t="str">
            <v>평  형</v>
          </cell>
          <cell r="D439" t="str">
            <v>EA</v>
          </cell>
          <cell r="E439">
            <v>431</v>
          </cell>
          <cell r="F439">
            <v>0.12</v>
          </cell>
          <cell r="G439">
            <v>56143</v>
          </cell>
          <cell r="H439">
            <v>0</v>
          </cell>
          <cell r="I439">
            <v>0</v>
          </cell>
        </row>
        <row r="440">
          <cell r="A440" t="str">
            <v>5747-20</v>
          </cell>
          <cell r="D440" t="str">
            <v>EA</v>
          </cell>
          <cell r="H440">
            <v>0</v>
          </cell>
          <cell r="I440">
            <v>0</v>
          </cell>
        </row>
        <row r="441">
          <cell r="A441" t="str">
            <v>9001</v>
          </cell>
          <cell r="B441" t="str">
            <v>가로등 -주물</v>
          </cell>
          <cell r="C441" t="str">
            <v>MHC 175W</v>
          </cell>
          <cell r="D441" t="str">
            <v>SET</v>
          </cell>
          <cell r="E441">
            <v>380000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A442" t="str">
            <v>9002</v>
          </cell>
          <cell r="B442" t="str">
            <v>개폐기 접속재</v>
          </cell>
          <cell r="C442" t="str">
            <v>PAD용</v>
          </cell>
          <cell r="D442" t="str">
            <v>EA</v>
          </cell>
          <cell r="E442">
            <v>280000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 t="str">
            <v>9003</v>
          </cell>
          <cell r="B443" t="str">
            <v>경보등 -장내</v>
          </cell>
          <cell r="C443" t="str">
            <v>천정형</v>
          </cell>
          <cell r="D443" t="str">
            <v>SET</v>
          </cell>
          <cell r="E443">
            <v>150000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A444" t="str">
            <v>9004</v>
          </cell>
          <cell r="B444" t="str">
            <v>경종</v>
          </cell>
          <cell r="C444" t="str">
            <v>DC 24V</v>
          </cell>
          <cell r="D444" t="str">
            <v>EA</v>
          </cell>
          <cell r="E444">
            <v>7500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</row>
        <row r="445">
          <cell r="A445" t="str">
            <v>9005</v>
          </cell>
          <cell r="B445" t="str">
            <v>국선 MDF(초고속통신)</v>
          </cell>
          <cell r="C445" t="str">
            <v>300*1200</v>
          </cell>
          <cell r="D445" t="str">
            <v>면</v>
          </cell>
          <cell r="E445">
            <v>1440000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A446" t="str">
            <v>9006</v>
          </cell>
          <cell r="B446" t="str">
            <v>국선 MDF(초고속통신)</v>
          </cell>
          <cell r="C446" t="str">
            <v>500*2000</v>
          </cell>
          <cell r="D446" t="str">
            <v>면</v>
          </cell>
          <cell r="E446">
            <v>2340000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9007</v>
          </cell>
          <cell r="B447" t="str">
            <v>국선단자함(초고속통신)</v>
          </cell>
          <cell r="C447" t="str">
            <v>100+400P</v>
          </cell>
          <cell r="D447" t="str">
            <v>면</v>
          </cell>
          <cell r="E447">
            <v>410000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A448" t="str">
            <v>9008</v>
          </cell>
          <cell r="B448" t="str">
            <v>국선단자함(초고속통신)</v>
          </cell>
          <cell r="C448" t="str">
            <v>150*600P</v>
          </cell>
          <cell r="D448" t="str">
            <v>면</v>
          </cell>
          <cell r="E448">
            <v>559000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</row>
        <row r="449">
          <cell r="A449" t="str">
            <v>9009</v>
          </cell>
          <cell r="B449" t="str">
            <v>국선단자함(초고속통신)</v>
          </cell>
          <cell r="C449" t="str">
            <v>200*800P</v>
          </cell>
          <cell r="D449" t="str">
            <v>면</v>
          </cell>
          <cell r="E449">
            <v>671000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</row>
        <row r="450">
          <cell r="A450" t="str">
            <v>9010</v>
          </cell>
          <cell r="B450" t="str">
            <v>국선단자함(초고속통신)</v>
          </cell>
          <cell r="C450" t="str">
            <v>250+1000P</v>
          </cell>
          <cell r="D450" t="str">
            <v>면</v>
          </cell>
          <cell r="E450">
            <v>957000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</row>
        <row r="451">
          <cell r="A451" t="str">
            <v>9011</v>
          </cell>
          <cell r="B451" t="str">
            <v>단자함 -세대</v>
          </cell>
          <cell r="C451" t="str">
            <v>4+16P</v>
          </cell>
          <cell r="D451" t="str">
            <v>면</v>
          </cell>
          <cell r="E451">
            <v>16000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A452" t="str">
            <v>9012</v>
          </cell>
          <cell r="B452" t="str">
            <v>모듈라잭</v>
          </cell>
          <cell r="C452" t="str">
            <v>4P</v>
          </cell>
          <cell r="D452" t="str">
            <v>EA</v>
          </cell>
          <cell r="E452">
            <v>5200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A453" t="str">
            <v>9013</v>
          </cell>
          <cell r="B453" t="str">
            <v>발신기 -수동</v>
          </cell>
          <cell r="C453" t="str">
            <v>P.B.L 포함</v>
          </cell>
          <cell r="D453" t="str">
            <v>SET</v>
          </cell>
          <cell r="E453">
            <v>15000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</row>
        <row r="454">
          <cell r="A454" t="str">
            <v>9014</v>
          </cell>
          <cell r="B454" t="str">
            <v>발전기</v>
          </cell>
          <cell r="C454" t="str">
            <v>3상 4W 115KW</v>
          </cell>
          <cell r="D454" t="str">
            <v>SET</v>
          </cell>
          <cell r="E454">
            <v>25000000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</row>
        <row r="455">
          <cell r="A455" t="str">
            <v>9015</v>
          </cell>
          <cell r="B455" t="str">
            <v>발전기</v>
          </cell>
          <cell r="C455" t="str">
            <v>34W250KW(313KLA)</v>
          </cell>
          <cell r="D455" t="str">
            <v>SET</v>
          </cell>
          <cell r="E455">
            <v>28500000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A456" t="str">
            <v>9016</v>
          </cell>
          <cell r="B456" t="str">
            <v>발전기</v>
          </cell>
          <cell r="C456" t="str">
            <v>165KW/206KVA</v>
          </cell>
          <cell r="D456" t="str">
            <v>SET</v>
          </cell>
          <cell r="E456">
            <v>19500000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</row>
        <row r="457">
          <cell r="A457" t="str">
            <v>9017</v>
          </cell>
          <cell r="B457" t="str">
            <v>발전기</v>
          </cell>
          <cell r="C457" t="str">
            <v>160KW</v>
          </cell>
          <cell r="D457" t="str">
            <v>SET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A458" t="str">
            <v>9018</v>
          </cell>
          <cell r="B458" t="str">
            <v>발전기</v>
          </cell>
          <cell r="C458" t="str">
            <v>85KW</v>
          </cell>
          <cell r="D458" t="str">
            <v>SET</v>
          </cell>
          <cell r="E458">
            <v>16000000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A459" t="str">
            <v>9019</v>
          </cell>
          <cell r="B459" t="str">
            <v>발전기설치비</v>
          </cell>
          <cell r="C459" t="str">
            <v>PUCT 공사포함</v>
          </cell>
          <cell r="D459" t="str">
            <v>SET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</row>
        <row r="460">
          <cell r="A460" t="str">
            <v>9020</v>
          </cell>
          <cell r="B460" t="str">
            <v>발전기-자동</v>
          </cell>
          <cell r="C460" t="str">
            <v>45KW</v>
          </cell>
          <cell r="D460" t="str">
            <v>대</v>
          </cell>
          <cell r="E460">
            <v>14800000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A461" t="str">
            <v>9021</v>
          </cell>
          <cell r="B461" t="str">
            <v>방송단자함</v>
          </cell>
          <cell r="C461" t="str">
            <v>10P</v>
          </cell>
          <cell r="D461" t="str">
            <v>면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A462" t="str">
            <v>9022</v>
          </cell>
          <cell r="B462" t="str">
            <v>방송단자함</v>
          </cell>
          <cell r="C462" t="str">
            <v>20P</v>
          </cell>
          <cell r="D462" t="str">
            <v>면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A463" t="str">
            <v>9023</v>
          </cell>
          <cell r="B463" t="str">
            <v>방송단자함</v>
          </cell>
          <cell r="C463" t="str">
            <v>100P</v>
          </cell>
          <cell r="D463" t="str">
            <v>면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4">
          <cell r="A464" t="str">
            <v>9024</v>
          </cell>
          <cell r="B464" t="str">
            <v>방송설비 -전관</v>
          </cell>
          <cell r="C464" t="str">
            <v>HIV 1.2MM</v>
          </cell>
          <cell r="D464" t="str">
            <v>SET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 t="str">
            <v>9025</v>
          </cell>
          <cell r="B465" t="str">
            <v>변전실 -지능형</v>
          </cell>
          <cell r="C465" t="str">
            <v>200KVA용</v>
          </cell>
          <cell r="D465" t="str">
            <v>SET</v>
          </cell>
          <cell r="E465">
            <v>28000000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 t="str">
            <v>9026</v>
          </cell>
          <cell r="B466" t="str">
            <v>분배기</v>
          </cell>
          <cell r="C466" t="str">
            <v>2CCT</v>
          </cell>
          <cell r="D466" t="str">
            <v>EA</v>
          </cell>
          <cell r="E466">
            <v>5000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9027</v>
          </cell>
          <cell r="B467" t="str">
            <v>분배기</v>
          </cell>
          <cell r="C467" t="str">
            <v>4CCT</v>
          </cell>
          <cell r="D467" t="str">
            <v>EA</v>
          </cell>
          <cell r="E467">
            <v>7000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 t="str">
            <v>9028</v>
          </cell>
          <cell r="B468" t="str">
            <v>분배기</v>
          </cell>
          <cell r="C468" t="str">
            <v>6CCT</v>
          </cell>
          <cell r="D468" t="str">
            <v>EA</v>
          </cell>
          <cell r="E468">
            <v>9000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A469" t="str">
            <v>9029</v>
          </cell>
          <cell r="B469" t="str">
            <v>분배기</v>
          </cell>
          <cell r="C469" t="str">
            <v>2WT</v>
          </cell>
          <cell r="D469" t="str">
            <v>EA</v>
          </cell>
          <cell r="E469">
            <v>5000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9030</v>
          </cell>
          <cell r="B470" t="str">
            <v>분배기</v>
          </cell>
          <cell r="C470" t="str">
            <v>4WT</v>
          </cell>
          <cell r="D470" t="str">
            <v>EA</v>
          </cell>
          <cell r="E470">
            <v>7000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A471" t="str">
            <v>9031</v>
          </cell>
          <cell r="B471" t="str">
            <v>분배기</v>
          </cell>
          <cell r="C471" t="str">
            <v>4 WAY</v>
          </cell>
          <cell r="D471" t="str">
            <v>EA</v>
          </cell>
          <cell r="E471">
            <v>20000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A472" t="str">
            <v>9032</v>
          </cell>
          <cell r="B472" t="str">
            <v>분배기</v>
          </cell>
          <cell r="C472" t="str">
            <v>6 WAY</v>
          </cell>
          <cell r="D472" t="str">
            <v>EA</v>
          </cell>
          <cell r="E472">
            <v>25000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9033</v>
          </cell>
          <cell r="B473" t="str">
            <v>수동조작함</v>
          </cell>
          <cell r="C473" t="str">
            <v>스프링클러용</v>
          </cell>
          <cell r="D473" t="str">
            <v>개</v>
          </cell>
          <cell r="E473">
            <v>60000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74">
          <cell r="A474" t="str">
            <v>9034</v>
          </cell>
          <cell r="B474" t="str">
            <v>수배전반</v>
          </cell>
          <cell r="C474" t="str">
            <v>"PACKEGE TYPE"</v>
          </cell>
          <cell r="D474" t="str">
            <v>면</v>
          </cell>
          <cell r="E474">
            <v>25500000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A475" t="str">
            <v>9035</v>
          </cell>
          <cell r="B475" t="str">
            <v>수신반</v>
          </cell>
          <cell r="C475" t="str">
            <v>P형 1급 15회로</v>
          </cell>
          <cell r="D475" t="str">
            <v>SET</v>
          </cell>
          <cell r="E475">
            <v>850000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A476" t="str">
            <v>9036</v>
          </cell>
          <cell r="B476" t="str">
            <v>수신반</v>
          </cell>
          <cell r="C476" t="str">
            <v>60회로</v>
          </cell>
          <cell r="D476" t="str">
            <v>SET</v>
          </cell>
          <cell r="E476">
            <v>1800000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</row>
        <row r="477">
          <cell r="A477" t="str">
            <v>9037</v>
          </cell>
          <cell r="B477" t="str">
            <v>수신반</v>
          </cell>
          <cell r="C477" t="str">
            <v>P형급 30CCT</v>
          </cell>
          <cell r="D477" t="str">
            <v>SET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</row>
        <row r="478">
          <cell r="A478" t="str">
            <v>9038</v>
          </cell>
          <cell r="B478" t="str">
            <v>슈퍼비조리 판넬</v>
          </cell>
          <cell r="C478" t="str">
            <v>DC 24V</v>
          </cell>
          <cell r="D478" t="str">
            <v>EA</v>
          </cell>
          <cell r="E478">
            <v>60000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A479" t="str">
            <v>9039</v>
          </cell>
          <cell r="B479" t="str">
            <v>싸이렌 -모타</v>
          </cell>
          <cell r="C479" t="str">
            <v>PC 24V</v>
          </cell>
          <cell r="D479" t="str">
            <v>EA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A480" t="str">
            <v>9040</v>
          </cell>
          <cell r="B480" t="str">
            <v>싸이렌 -전자</v>
          </cell>
          <cell r="C480" t="str">
            <v>DC 24V</v>
          </cell>
          <cell r="D480" t="str">
            <v>EA</v>
          </cell>
          <cell r="E480">
            <v>50000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</row>
        <row r="481">
          <cell r="A481" t="str">
            <v>9041</v>
          </cell>
          <cell r="B481" t="str">
            <v>유도등 -통로</v>
          </cell>
          <cell r="C481" t="str">
            <v>FL10W매입형</v>
          </cell>
          <cell r="D481" t="str">
            <v>개</v>
          </cell>
          <cell r="E481">
            <v>33000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</row>
        <row r="482">
          <cell r="A482" t="str">
            <v>9042</v>
          </cell>
          <cell r="B482" t="str">
            <v>유도등 -피난구</v>
          </cell>
          <cell r="C482" t="str">
            <v>FL10W소형</v>
          </cell>
          <cell r="D482" t="str">
            <v>개</v>
          </cell>
          <cell r="E482">
            <v>30000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3">
          <cell r="A483" t="str">
            <v>9043</v>
          </cell>
          <cell r="B483" t="str">
            <v>유도등 -피난구</v>
          </cell>
          <cell r="C483" t="str">
            <v>FL 20W</v>
          </cell>
          <cell r="D483" t="str">
            <v>EA</v>
          </cell>
          <cell r="E483">
            <v>38000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</row>
        <row r="484">
          <cell r="A484" t="str">
            <v>9044</v>
          </cell>
          <cell r="B484" t="str">
            <v>유도등 -피난구</v>
          </cell>
          <cell r="C484" t="str">
            <v>중형FL 10W</v>
          </cell>
          <cell r="D484" t="str">
            <v>EA</v>
          </cell>
          <cell r="E484">
            <v>35000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</row>
        <row r="485">
          <cell r="A485" t="str">
            <v>9045</v>
          </cell>
          <cell r="B485" t="str">
            <v>유도등 -피난구</v>
          </cell>
          <cell r="C485" t="str">
            <v>중형FL 20W</v>
          </cell>
          <cell r="D485" t="str">
            <v>EA</v>
          </cell>
          <cell r="E485">
            <v>48000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</row>
        <row r="486">
          <cell r="A486" t="str">
            <v>9046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</row>
        <row r="487">
          <cell r="A487" t="str">
            <v>9047</v>
          </cell>
          <cell r="B487" t="str">
            <v>인터폰</v>
          </cell>
          <cell r="C487" t="str">
            <v>상호식</v>
          </cell>
          <cell r="D487" t="str">
            <v>EA</v>
          </cell>
          <cell r="E487">
            <v>35000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</row>
        <row r="488">
          <cell r="A488" t="str">
            <v>9048</v>
          </cell>
          <cell r="B488" t="str">
            <v>인터폰</v>
          </cell>
          <cell r="C488" t="str">
            <v>자기</v>
          </cell>
          <cell r="D488" t="str">
            <v>EA</v>
          </cell>
          <cell r="E488">
            <v>23000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</row>
        <row r="489">
          <cell r="A489" t="str">
            <v>9049</v>
          </cell>
          <cell r="B489" t="str">
            <v>인터폰</v>
          </cell>
          <cell r="C489" t="str">
            <v>모기 30CCT</v>
          </cell>
          <cell r="D489" t="str">
            <v>SET</v>
          </cell>
          <cell r="E489">
            <v>250000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</row>
        <row r="490">
          <cell r="A490" t="str">
            <v>9050</v>
          </cell>
          <cell r="B490" t="str">
            <v>인터폰 단자함</v>
          </cell>
          <cell r="C490" t="str">
            <v>30P</v>
          </cell>
          <cell r="D490" t="str">
            <v>면</v>
          </cell>
          <cell r="E490">
            <v>98000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 t="str">
            <v>9051</v>
          </cell>
          <cell r="B491" t="str">
            <v>인터폰 단자함</v>
          </cell>
          <cell r="C491" t="str">
            <v>50P</v>
          </cell>
          <cell r="D491" t="str">
            <v>면</v>
          </cell>
          <cell r="E491">
            <v>39600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 t="str">
            <v>9052</v>
          </cell>
          <cell r="B492" t="str">
            <v>인터폰 -상호식</v>
          </cell>
          <cell r="C492" t="str">
            <v>5CCT</v>
          </cell>
          <cell r="D492" t="str">
            <v>EA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 t="str">
            <v>9053</v>
          </cell>
          <cell r="B493" t="str">
            <v>자가수축단말처리재</v>
          </cell>
          <cell r="C493" t="str">
            <v>23KW용</v>
          </cell>
          <cell r="D493" t="str">
            <v>EA</v>
          </cell>
          <cell r="E493">
            <v>76000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</row>
        <row r="494">
          <cell r="A494" t="str">
            <v>9054</v>
          </cell>
          <cell r="B494" t="str">
            <v>자기수축단말처리재</v>
          </cell>
          <cell r="C494" t="str">
            <v>23KV 1C*60MM2</v>
          </cell>
          <cell r="D494" t="str">
            <v>EA</v>
          </cell>
          <cell r="E494">
            <v>182200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</row>
        <row r="495">
          <cell r="A495" t="str">
            <v>9055</v>
          </cell>
          <cell r="B495" t="str">
            <v>자기수축단말처리재</v>
          </cell>
          <cell r="C495" t="str">
            <v>1C/60MM2</v>
          </cell>
          <cell r="D495" t="str">
            <v>EA</v>
          </cell>
          <cell r="E495">
            <v>84000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</row>
        <row r="496">
          <cell r="A496" t="str">
            <v>9056</v>
          </cell>
          <cell r="B496" t="str">
            <v>전화 -CONSENT</v>
          </cell>
          <cell r="C496" t="str">
            <v>모듈라잭 8PIN</v>
          </cell>
          <cell r="D496" t="str">
            <v>EA</v>
          </cell>
          <cell r="E496">
            <v>6500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 t="str">
            <v>9057</v>
          </cell>
          <cell r="B497" t="str">
            <v>전화 -CONSENT</v>
          </cell>
          <cell r="C497" t="str">
            <v>RJ-45 JACK</v>
          </cell>
          <cell r="D497" t="str">
            <v>EA</v>
          </cell>
          <cell r="E497">
            <v>7500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</row>
        <row r="498">
          <cell r="A498" t="str">
            <v>9058</v>
          </cell>
          <cell r="B498" t="str">
            <v>전화 -CONSENT</v>
          </cell>
          <cell r="C498" t="str">
            <v>HUB용</v>
          </cell>
          <cell r="D498" t="str">
            <v>EA</v>
          </cell>
          <cell r="E498">
            <v>7500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</row>
        <row r="499">
          <cell r="A499" t="str">
            <v>9059</v>
          </cell>
          <cell r="B499" t="str">
            <v>전화 MDF</v>
          </cell>
          <cell r="C499" t="str">
            <v>400*800P</v>
          </cell>
          <cell r="D499" t="str">
            <v>면</v>
          </cell>
          <cell r="E499">
            <v>1050000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0">
          <cell r="A500" t="str">
            <v>9060</v>
          </cell>
          <cell r="B500" t="str">
            <v>전화 MDF</v>
          </cell>
          <cell r="C500" t="str">
            <v>500*1000</v>
          </cell>
          <cell r="D500" t="str">
            <v>면</v>
          </cell>
          <cell r="E500">
            <v>1300000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</row>
        <row r="501">
          <cell r="A501" t="str">
            <v>9061</v>
          </cell>
          <cell r="B501" t="str">
            <v>전화단자함(일반)</v>
          </cell>
          <cell r="C501" t="str">
            <v>10*20P</v>
          </cell>
          <cell r="D501" t="str">
            <v>면</v>
          </cell>
          <cell r="E501">
            <v>52000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</row>
        <row r="502">
          <cell r="A502" t="str">
            <v>9062</v>
          </cell>
          <cell r="B502" t="str">
            <v>전화단자함(일반)</v>
          </cell>
          <cell r="C502" t="str">
            <v>20*40P</v>
          </cell>
          <cell r="D502" t="str">
            <v>면</v>
          </cell>
          <cell r="E502">
            <v>85000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</row>
        <row r="503">
          <cell r="A503" t="str">
            <v>9063</v>
          </cell>
          <cell r="B503" t="str">
            <v>전화중간단자함</v>
          </cell>
          <cell r="C503" t="str">
            <v>10P</v>
          </cell>
          <cell r="D503" t="str">
            <v>면</v>
          </cell>
          <cell r="E503">
            <v>23000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</row>
        <row r="504">
          <cell r="A504" t="str">
            <v>9064</v>
          </cell>
          <cell r="B504" t="str">
            <v>전화중간단자함</v>
          </cell>
          <cell r="C504" t="str">
            <v>30P</v>
          </cell>
          <cell r="D504" t="str">
            <v>면</v>
          </cell>
          <cell r="E504">
            <v>44000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A505" t="str">
            <v>9065</v>
          </cell>
          <cell r="B505" t="str">
            <v>전화중간단자함</v>
          </cell>
          <cell r="C505" t="str">
            <v>25P+25P</v>
          </cell>
          <cell r="D505" t="str">
            <v>면</v>
          </cell>
          <cell r="E505">
            <v>85000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06">
          <cell r="A506" t="str">
            <v>9066</v>
          </cell>
          <cell r="B506" t="str">
            <v>전화중간단자함</v>
          </cell>
          <cell r="C506" t="str">
            <v>50P+50P</v>
          </cell>
          <cell r="D506" t="str">
            <v>면</v>
          </cell>
          <cell r="E506">
            <v>34000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</row>
        <row r="507">
          <cell r="A507" t="str">
            <v>9067</v>
          </cell>
          <cell r="B507" t="str">
            <v>전화중간단자함</v>
          </cell>
          <cell r="C507" t="str">
            <v>75P+75P</v>
          </cell>
          <cell r="D507" t="str">
            <v>면</v>
          </cell>
          <cell r="E507">
            <v>124000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</row>
        <row r="508">
          <cell r="A508" t="str">
            <v>9068</v>
          </cell>
          <cell r="B508" t="str">
            <v>전화중간단자함</v>
          </cell>
          <cell r="C508" t="str">
            <v>100P</v>
          </cell>
          <cell r="D508" t="str">
            <v>면</v>
          </cell>
          <cell r="E508">
            <v>69500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</row>
        <row r="509">
          <cell r="A509" t="str">
            <v>9069</v>
          </cell>
          <cell r="B509" t="str">
            <v>전화중간단자함</v>
          </cell>
          <cell r="C509" t="str">
            <v>125P</v>
          </cell>
          <cell r="D509" t="str">
            <v>면</v>
          </cell>
          <cell r="E509">
            <v>99000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</row>
        <row r="510">
          <cell r="A510" t="str">
            <v>9070</v>
          </cell>
          <cell r="B510" t="str">
            <v>전화중간단자함</v>
          </cell>
          <cell r="C510" t="str">
            <v>1DF 200P</v>
          </cell>
          <cell r="D510" t="str">
            <v>면</v>
          </cell>
          <cell r="E510">
            <v>160000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</row>
        <row r="511">
          <cell r="A511" t="str">
            <v>9071</v>
          </cell>
          <cell r="B511" t="str">
            <v>접지단자함</v>
          </cell>
          <cell r="C511" t="str">
            <v>6CCT</v>
          </cell>
          <cell r="D511" t="str">
            <v>면</v>
          </cell>
          <cell r="E511">
            <v>140000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</row>
        <row r="512">
          <cell r="A512" t="str">
            <v>9072</v>
          </cell>
          <cell r="B512" t="str">
            <v>접지단자함</v>
          </cell>
          <cell r="C512" t="str">
            <v>8CCT</v>
          </cell>
          <cell r="D512" t="str">
            <v>면</v>
          </cell>
          <cell r="E512">
            <v>140000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</row>
        <row r="513">
          <cell r="A513" t="str">
            <v>9073</v>
          </cell>
          <cell r="B513" t="str">
            <v>접지시험단자함</v>
          </cell>
          <cell r="C513" t="str">
            <v>6CCT</v>
          </cell>
          <cell r="D513" t="str">
            <v>면</v>
          </cell>
          <cell r="E513">
            <v>82000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A514" t="str">
            <v>9074</v>
          </cell>
          <cell r="B514" t="str">
            <v>접지시험단자함</v>
          </cell>
          <cell r="C514" t="str">
            <v>7CCT</v>
          </cell>
          <cell r="D514" t="str">
            <v>면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5">
          <cell r="A515" t="str">
            <v>9075</v>
          </cell>
          <cell r="B515" t="str">
            <v>접지시험단자함</v>
          </cell>
          <cell r="C515" t="str">
            <v>1P(SUS)</v>
          </cell>
          <cell r="D515" t="str">
            <v>면</v>
          </cell>
          <cell r="E515">
            <v>65000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</row>
        <row r="516">
          <cell r="A516" t="str">
            <v>9076</v>
          </cell>
        </row>
        <row r="517">
          <cell r="A517">
            <v>9077</v>
          </cell>
          <cell r="B517" t="str">
            <v>조명기구- FL</v>
          </cell>
          <cell r="C517" t="str">
            <v>FL 1/32W -팬던트형</v>
          </cell>
          <cell r="D517" t="str">
            <v>SET</v>
          </cell>
          <cell r="E517">
            <v>24000</v>
          </cell>
          <cell r="F517">
            <v>0.245</v>
          </cell>
          <cell r="G517">
            <v>0</v>
          </cell>
          <cell r="H517">
            <v>0</v>
          </cell>
          <cell r="I517">
            <v>0</v>
          </cell>
        </row>
        <row r="518">
          <cell r="A518" t="str">
            <v>9078</v>
          </cell>
          <cell r="B518" t="str">
            <v>조명기구- FL</v>
          </cell>
          <cell r="C518" t="str">
            <v>FL 1/32W</v>
          </cell>
          <cell r="D518" t="str">
            <v>SET</v>
          </cell>
          <cell r="E518">
            <v>54000</v>
          </cell>
          <cell r="F518">
            <v>0.245</v>
          </cell>
          <cell r="G518">
            <v>0</v>
          </cell>
          <cell r="H518">
            <v>0</v>
          </cell>
          <cell r="I518">
            <v>0</v>
          </cell>
        </row>
        <row r="519">
          <cell r="A519" t="str">
            <v>9079</v>
          </cell>
          <cell r="B519" t="str">
            <v>조명기구- FL "D"</v>
          </cell>
          <cell r="C519" t="str">
            <v>FL 2/13W</v>
          </cell>
          <cell r="D519" t="str">
            <v>SET</v>
          </cell>
          <cell r="E519">
            <v>16000</v>
          </cell>
          <cell r="F519">
            <v>0.2</v>
          </cell>
          <cell r="G519">
            <v>0</v>
          </cell>
          <cell r="H519">
            <v>0</v>
          </cell>
          <cell r="I519">
            <v>0</v>
          </cell>
        </row>
        <row r="520">
          <cell r="A520" t="str">
            <v>9080</v>
          </cell>
          <cell r="B520" t="str">
            <v>조명기구- FL</v>
          </cell>
          <cell r="C520" t="str">
            <v>FL 2/17W</v>
          </cell>
          <cell r="D520" t="str">
            <v>SET</v>
          </cell>
          <cell r="E520">
            <v>19000</v>
          </cell>
          <cell r="F520">
            <v>0.245</v>
          </cell>
          <cell r="G520">
            <v>0</v>
          </cell>
          <cell r="H520">
            <v>0</v>
          </cell>
          <cell r="I520">
            <v>0</v>
          </cell>
        </row>
        <row r="521">
          <cell r="A521" t="str">
            <v>9081</v>
          </cell>
          <cell r="B521" t="str">
            <v>조명기구- FL</v>
          </cell>
          <cell r="C521" t="str">
            <v>FL 2/20W 삼각등</v>
          </cell>
          <cell r="D521" t="str">
            <v>SET</v>
          </cell>
          <cell r="E521">
            <v>32000</v>
          </cell>
          <cell r="F521">
            <v>0.245</v>
          </cell>
          <cell r="G521">
            <v>0</v>
          </cell>
          <cell r="H521">
            <v>0</v>
          </cell>
          <cell r="I521">
            <v>0</v>
          </cell>
        </row>
        <row r="522">
          <cell r="A522" t="str">
            <v>9082</v>
          </cell>
          <cell r="B522" t="str">
            <v>조명기구- FL "A"</v>
          </cell>
          <cell r="C522" t="str">
            <v xml:space="preserve">FL-32W*2 매입개방 </v>
          </cell>
          <cell r="D522" t="str">
            <v>SET</v>
          </cell>
          <cell r="E522">
            <v>44000</v>
          </cell>
          <cell r="F522">
            <v>0.245</v>
          </cell>
          <cell r="G522">
            <v>0</v>
          </cell>
          <cell r="H522">
            <v>0</v>
          </cell>
          <cell r="I522">
            <v>0</v>
          </cell>
        </row>
        <row r="523">
          <cell r="A523" t="str">
            <v>9083</v>
          </cell>
          <cell r="B523" t="str">
            <v>조명기구- FL "B"</v>
          </cell>
          <cell r="C523" t="str">
            <v>FL-32W*2 펜던트</v>
          </cell>
          <cell r="D523" t="str">
            <v>SET</v>
          </cell>
          <cell r="E523">
            <v>39000</v>
          </cell>
          <cell r="F523">
            <v>0.245</v>
          </cell>
          <cell r="G523">
            <v>0</v>
          </cell>
          <cell r="H523">
            <v>0</v>
          </cell>
          <cell r="I523">
            <v>0</v>
          </cell>
        </row>
        <row r="524">
          <cell r="A524" t="str">
            <v>9084</v>
          </cell>
          <cell r="B524" t="str">
            <v>조명기구- FL "C"</v>
          </cell>
          <cell r="C524" t="str">
            <v>FL-32W*40W</v>
          </cell>
          <cell r="D524" t="str">
            <v>SET</v>
          </cell>
          <cell r="E524">
            <v>18000</v>
          </cell>
          <cell r="G524">
            <v>0</v>
          </cell>
          <cell r="H524">
            <v>0</v>
          </cell>
          <cell r="I524">
            <v>0</v>
          </cell>
        </row>
        <row r="525">
          <cell r="A525" t="str">
            <v>9085</v>
          </cell>
          <cell r="B525" t="str">
            <v>조명기구 -IL  "E"</v>
          </cell>
          <cell r="C525" t="str">
            <v xml:space="preserve">IL 1/60W </v>
          </cell>
          <cell r="D525" t="str">
            <v>SET</v>
          </cell>
          <cell r="E525">
            <v>32000</v>
          </cell>
          <cell r="F525">
            <v>0.245</v>
          </cell>
          <cell r="G525">
            <v>0</v>
          </cell>
          <cell r="H525">
            <v>0</v>
          </cell>
          <cell r="I525">
            <v>0</v>
          </cell>
        </row>
        <row r="526">
          <cell r="A526" t="str">
            <v>9086</v>
          </cell>
          <cell r="B526" t="str">
            <v>조명기구 -IL</v>
          </cell>
          <cell r="C526" t="str">
            <v>IL 2/60W</v>
          </cell>
          <cell r="D526" t="str">
            <v>SET</v>
          </cell>
          <cell r="E526">
            <v>21600</v>
          </cell>
          <cell r="F526">
            <v>0.245</v>
          </cell>
          <cell r="G526">
            <v>0</v>
          </cell>
          <cell r="H526">
            <v>0</v>
          </cell>
          <cell r="I526">
            <v>0</v>
          </cell>
        </row>
        <row r="527">
          <cell r="A527" t="str">
            <v>9087</v>
          </cell>
          <cell r="B527" t="str">
            <v>조명기구 -IL</v>
          </cell>
          <cell r="C527" t="str">
            <v>IL 4/60W</v>
          </cell>
          <cell r="D527" t="str">
            <v>SET</v>
          </cell>
          <cell r="E527">
            <v>240000</v>
          </cell>
          <cell r="F527">
            <v>0.245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9088</v>
          </cell>
          <cell r="B528" t="str">
            <v>조명기구 -IL  "F"</v>
          </cell>
          <cell r="C528" t="str">
            <v xml:space="preserve">IL 60W *1 센서 </v>
          </cell>
          <cell r="D528" t="str">
            <v>SET</v>
          </cell>
          <cell r="E528">
            <v>15000</v>
          </cell>
          <cell r="F528">
            <v>0.245</v>
          </cell>
          <cell r="G528">
            <v>0</v>
          </cell>
          <cell r="H528">
            <v>0</v>
          </cell>
          <cell r="I528">
            <v>0</v>
          </cell>
        </row>
        <row r="529">
          <cell r="A529" t="str">
            <v>9089</v>
          </cell>
          <cell r="B529" t="str">
            <v>조명기구 -IL  "G"</v>
          </cell>
          <cell r="C529" t="str">
            <v xml:space="preserve">IL 60W*1 직부등 </v>
          </cell>
          <cell r="D529" t="str">
            <v>SET</v>
          </cell>
          <cell r="E529">
            <v>21000</v>
          </cell>
          <cell r="F529">
            <v>0.245</v>
          </cell>
          <cell r="G529">
            <v>0</v>
          </cell>
          <cell r="H529">
            <v>0</v>
          </cell>
          <cell r="I529">
            <v>0</v>
          </cell>
        </row>
        <row r="530">
          <cell r="A530" t="str">
            <v>9090</v>
          </cell>
          <cell r="B530" t="str">
            <v>조명기구 -IL</v>
          </cell>
          <cell r="C530" t="str">
            <v xml:space="preserve">IL 60W*1 BRACKET </v>
          </cell>
          <cell r="D530" t="str">
            <v>SET</v>
          </cell>
          <cell r="E530">
            <v>21000</v>
          </cell>
          <cell r="F530">
            <v>0.245</v>
          </cell>
          <cell r="G530">
            <v>0</v>
          </cell>
          <cell r="H530">
            <v>0</v>
          </cell>
          <cell r="I530">
            <v>0</v>
          </cell>
        </row>
        <row r="531">
          <cell r="A531" t="str">
            <v>9091</v>
          </cell>
          <cell r="G531">
            <v>0</v>
          </cell>
          <cell r="H531">
            <v>0</v>
          </cell>
          <cell r="I531">
            <v>0</v>
          </cell>
        </row>
        <row r="532">
          <cell r="A532" t="str">
            <v>9092</v>
          </cell>
          <cell r="G532">
            <v>0</v>
          </cell>
          <cell r="H532">
            <v>0</v>
          </cell>
          <cell r="I532">
            <v>0</v>
          </cell>
        </row>
        <row r="533">
          <cell r="A533" t="str">
            <v>9093</v>
          </cell>
          <cell r="B533" t="str">
            <v>조명등 -비상</v>
          </cell>
          <cell r="C533" t="str">
            <v>축전식</v>
          </cell>
          <cell r="D533" t="str">
            <v>EA</v>
          </cell>
          <cell r="E533">
            <v>70000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</row>
        <row r="534">
          <cell r="A534" t="str">
            <v>9094</v>
          </cell>
          <cell r="B534" t="str">
            <v>조명등기구 보강</v>
          </cell>
          <cell r="C534" t="str">
            <v>MH표준</v>
          </cell>
          <cell r="D534" t="str">
            <v>SET</v>
          </cell>
          <cell r="E534">
            <v>6000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</row>
        <row r="535">
          <cell r="A535" t="str">
            <v>9095</v>
          </cell>
          <cell r="B535" t="str">
            <v>조명등기구 보강</v>
          </cell>
          <cell r="D535" t="str">
            <v>SET</v>
          </cell>
          <cell r="E535">
            <v>10500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</row>
        <row r="536">
          <cell r="A536" t="str">
            <v>9096</v>
          </cell>
          <cell r="B536" t="str">
            <v>조명등기구 보강</v>
          </cell>
          <cell r="C536" t="str">
            <v>표준</v>
          </cell>
          <cell r="D536" t="str">
            <v>SET</v>
          </cell>
          <cell r="E536">
            <v>4800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</row>
        <row r="537">
          <cell r="A537" t="str">
            <v>9097</v>
          </cell>
          <cell r="B537" t="str">
            <v>조명등기구 보강</v>
          </cell>
          <cell r="C537" t="str">
            <v>등기구보강</v>
          </cell>
          <cell r="D537" t="str">
            <v>SET</v>
          </cell>
          <cell r="E537">
            <v>5500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</row>
        <row r="538">
          <cell r="A538" t="str">
            <v>9098</v>
          </cell>
          <cell r="B538" t="str">
            <v>증폭기</v>
          </cell>
          <cell r="D538" t="str">
            <v>EA</v>
          </cell>
          <cell r="E538">
            <v>82000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39">
          <cell r="A539" t="str">
            <v>9099</v>
          </cell>
          <cell r="B539" t="str">
            <v>차량감지기</v>
          </cell>
          <cell r="C539" t="str">
            <v>DD-100</v>
          </cell>
          <cell r="D539" t="str">
            <v>SET</v>
          </cell>
          <cell r="E539">
            <v>600000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</row>
        <row r="540">
          <cell r="A540" t="str">
            <v>9100</v>
          </cell>
          <cell r="B540" t="str">
            <v>출차주의등</v>
          </cell>
          <cell r="C540" t="str">
            <v>자립형경보음향</v>
          </cell>
          <cell r="D540" t="str">
            <v>EA</v>
          </cell>
          <cell r="E540">
            <v>340000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</row>
        <row r="541">
          <cell r="A541" t="str">
            <v>9101</v>
          </cell>
          <cell r="B541" t="str">
            <v>팩케이지 변전실</v>
          </cell>
          <cell r="C541" t="str">
            <v>200KVA</v>
          </cell>
          <cell r="D541" t="str">
            <v>SET</v>
          </cell>
          <cell r="E541">
            <v>36000000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</row>
        <row r="542">
          <cell r="A542" t="str">
            <v>9102</v>
          </cell>
          <cell r="B542" t="str">
            <v>팩케이지 변전실</v>
          </cell>
          <cell r="C542" t="str">
            <v>TR 400KVA</v>
          </cell>
          <cell r="D542" t="str">
            <v>SET</v>
          </cell>
          <cell r="E542">
            <v>34959600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</row>
        <row r="543">
          <cell r="A543" t="str">
            <v>9103</v>
          </cell>
          <cell r="B543" t="str">
            <v>표시등</v>
          </cell>
          <cell r="C543" t="str">
            <v>DC 24V</v>
          </cell>
          <cell r="D543" t="str">
            <v>개</v>
          </cell>
          <cell r="E543">
            <v>1500</v>
          </cell>
          <cell r="F543">
            <v>0.2</v>
          </cell>
          <cell r="G543">
            <v>0</v>
          </cell>
          <cell r="H543">
            <v>0</v>
          </cell>
          <cell r="I543">
            <v>0</v>
          </cell>
        </row>
        <row r="544">
          <cell r="A544" t="str">
            <v>9104</v>
          </cell>
          <cell r="B544" t="str">
            <v>피뢰침</v>
          </cell>
          <cell r="C544" t="str">
            <v>6M</v>
          </cell>
          <cell r="D544" t="str">
            <v>EA</v>
          </cell>
          <cell r="E544">
            <v>30000</v>
          </cell>
          <cell r="G544">
            <v>0</v>
          </cell>
          <cell r="H544">
            <v>0</v>
          </cell>
          <cell r="I544">
            <v>0</v>
          </cell>
        </row>
        <row r="545">
          <cell r="A545" t="str">
            <v>9105</v>
          </cell>
          <cell r="B545" t="str">
            <v>화재감지기</v>
          </cell>
          <cell r="C545" t="str">
            <v>정온식</v>
          </cell>
          <cell r="D545" t="str">
            <v>EA</v>
          </cell>
          <cell r="E545">
            <v>5000</v>
          </cell>
          <cell r="F545">
            <v>0.13</v>
          </cell>
          <cell r="G545">
            <v>0</v>
          </cell>
          <cell r="H545">
            <v>0</v>
          </cell>
          <cell r="I545">
            <v>0</v>
          </cell>
        </row>
        <row r="546">
          <cell r="A546" t="str">
            <v>9106</v>
          </cell>
          <cell r="B546" t="str">
            <v>화재감지기</v>
          </cell>
          <cell r="C546" t="str">
            <v>차동식</v>
          </cell>
          <cell r="D546" t="str">
            <v>EA</v>
          </cell>
          <cell r="E546">
            <v>5000</v>
          </cell>
          <cell r="F546">
            <v>0.13</v>
          </cell>
          <cell r="G546">
            <v>0</v>
          </cell>
          <cell r="H546">
            <v>0</v>
          </cell>
          <cell r="I546">
            <v>0</v>
          </cell>
        </row>
        <row r="547">
          <cell r="A547" t="str">
            <v>9107</v>
          </cell>
          <cell r="B547" t="str">
            <v>화재감지기</v>
          </cell>
          <cell r="C547" t="str">
            <v>분포형</v>
          </cell>
          <cell r="D547" t="str">
            <v>EA</v>
          </cell>
          <cell r="E547">
            <v>60000</v>
          </cell>
          <cell r="F547">
            <v>0.13</v>
          </cell>
          <cell r="G547">
            <v>0</v>
          </cell>
          <cell r="H547">
            <v>0</v>
          </cell>
          <cell r="I547">
            <v>0</v>
          </cell>
        </row>
        <row r="548">
          <cell r="A548" t="str">
            <v>9108</v>
          </cell>
          <cell r="B548" t="str">
            <v>화재감지기-연</v>
          </cell>
          <cell r="C548" t="str">
            <v>광전식</v>
          </cell>
          <cell r="D548" t="str">
            <v>EA</v>
          </cell>
          <cell r="E548">
            <v>21000</v>
          </cell>
          <cell r="F548">
            <v>0.13</v>
          </cell>
          <cell r="G548">
            <v>0</v>
          </cell>
          <cell r="H548">
            <v>0</v>
          </cell>
          <cell r="I548">
            <v>0</v>
          </cell>
        </row>
        <row r="549">
          <cell r="A549" t="str">
            <v>9109</v>
          </cell>
          <cell r="B549" t="str">
            <v>화재발신기</v>
          </cell>
          <cell r="C549" t="str">
            <v>P-1</v>
          </cell>
          <cell r="D549" t="str">
            <v>EA</v>
          </cell>
          <cell r="E549">
            <v>13000</v>
          </cell>
          <cell r="F549">
            <v>0.3</v>
          </cell>
          <cell r="G549">
            <v>0</v>
          </cell>
          <cell r="H549">
            <v>0</v>
          </cell>
          <cell r="I549">
            <v>0</v>
          </cell>
        </row>
        <row r="550">
          <cell r="A550" t="str">
            <v>9110</v>
          </cell>
          <cell r="B550" t="str">
            <v>화재발신기</v>
          </cell>
          <cell r="C550" t="str">
            <v>P-2</v>
          </cell>
          <cell r="D550" t="str">
            <v>EA</v>
          </cell>
          <cell r="F550">
            <v>0.2</v>
          </cell>
          <cell r="G550">
            <v>0</v>
          </cell>
          <cell r="H550">
            <v>0</v>
          </cell>
          <cell r="I550">
            <v>0</v>
          </cell>
        </row>
        <row r="551">
          <cell r="A551" t="str">
            <v>9111</v>
          </cell>
          <cell r="B551" t="str">
            <v>화재발신기</v>
          </cell>
          <cell r="C551" t="str">
            <v>P-3</v>
          </cell>
          <cell r="D551" t="str">
            <v>EA</v>
          </cell>
          <cell r="F551">
            <v>0.1</v>
          </cell>
          <cell r="G551">
            <v>0</v>
          </cell>
          <cell r="H551">
            <v>0</v>
          </cell>
          <cell r="I551">
            <v>0</v>
          </cell>
        </row>
        <row r="552">
          <cell r="A552" t="str">
            <v>9112</v>
          </cell>
          <cell r="B552" t="str">
            <v>P형 1급 수신반</v>
          </cell>
          <cell r="C552" t="str">
            <v>10CCT</v>
          </cell>
          <cell r="D552" t="str">
            <v>SET</v>
          </cell>
          <cell r="E552">
            <v>900000</v>
          </cell>
          <cell r="F552">
            <v>3</v>
          </cell>
          <cell r="G552">
            <v>0</v>
          </cell>
          <cell r="H552">
            <v>0</v>
          </cell>
          <cell r="I552">
            <v>0</v>
          </cell>
        </row>
        <row r="553">
          <cell r="A553" t="str">
            <v>9113</v>
          </cell>
          <cell r="B553" t="str">
            <v>P형 1급 수신반</v>
          </cell>
          <cell r="C553" t="str">
            <v>25회로</v>
          </cell>
          <cell r="D553" t="str">
            <v>SET</v>
          </cell>
          <cell r="E553">
            <v>1300000</v>
          </cell>
          <cell r="F553">
            <v>7.5</v>
          </cell>
          <cell r="G553">
            <v>0</v>
          </cell>
          <cell r="H553">
            <v>0</v>
          </cell>
          <cell r="I553">
            <v>0</v>
          </cell>
        </row>
        <row r="554">
          <cell r="A554" t="str">
            <v>9114</v>
          </cell>
          <cell r="B554" t="str">
            <v>P형 일반수신반</v>
          </cell>
          <cell r="C554" t="str">
            <v>60회로</v>
          </cell>
          <cell r="D554" t="str">
            <v>SET</v>
          </cell>
          <cell r="E554">
            <v>2400000</v>
          </cell>
          <cell r="F554">
            <v>18</v>
          </cell>
          <cell r="G554">
            <v>0</v>
          </cell>
          <cell r="H554">
            <v>0</v>
          </cell>
          <cell r="I554">
            <v>0</v>
          </cell>
        </row>
        <row r="555">
          <cell r="A555" t="str">
            <v>9115</v>
          </cell>
          <cell r="G555">
            <v>0</v>
          </cell>
          <cell r="H555">
            <v>0</v>
          </cell>
          <cell r="I555">
            <v>0</v>
          </cell>
        </row>
        <row r="556">
          <cell r="A556" t="str">
            <v>9116</v>
          </cell>
          <cell r="G556">
            <v>0</v>
          </cell>
          <cell r="H556">
            <v>0</v>
          </cell>
          <cell r="I556">
            <v>0</v>
          </cell>
        </row>
        <row r="557">
          <cell r="A557" t="str">
            <v>9117</v>
          </cell>
          <cell r="G557">
            <v>0</v>
          </cell>
          <cell r="H557">
            <v>0</v>
          </cell>
          <cell r="I557">
            <v>0</v>
          </cell>
        </row>
        <row r="558">
          <cell r="A558" t="str">
            <v>9118</v>
          </cell>
          <cell r="G558">
            <v>0</v>
          </cell>
          <cell r="H558">
            <v>0</v>
          </cell>
          <cell r="I558">
            <v>0</v>
          </cell>
        </row>
        <row r="559">
          <cell r="A559" t="str">
            <v>9119</v>
          </cell>
          <cell r="G559">
            <v>0</v>
          </cell>
          <cell r="H559">
            <v>0</v>
          </cell>
          <cell r="I559">
            <v>0</v>
          </cell>
        </row>
        <row r="560">
          <cell r="A560" t="str">
            <v>9120</v>
          </cell>
          <cell r="G560">
            <v>0</v>
          </cell>
          <cell r="H560">
            <v>0</v>
          </cell>
          <cell r="I560">
            <v>0</v>
          </cell>
        </row>
        <row r="561">
          <cell r="A561" t="str">
            <v>9121</v>
          </cell>
          <cell r="G561">
            <v>0</v>
          </cell>
          <cell r="H561">
            <v>0</v>
          </cell>
          <cell r="I561">
            <v>0</v>
          </cell>
        </row>
        <row r="562">
          <cell r="A562" t="str">
            <v>9122</v>
          </cell>
          <cell r="G562">
            <v>0</v>
          </cell>
          <cell r="H562">
            <v>0</v>
          </cell>
          <cell r="I562">
            <v>0</v>
          </cell>
        </row>
        <row r="563">
          <cell r="A563" t="str">
            <v>9123</v>
          </cell>
          <cell r="G563">
            <v>0</v>
          </cell>
          <cell r="H563">
            <v>0</v>
          </cell>
          <cell r="I563">
            <v>0</v>
          </cell>
        </row>
        <row r="564">
          <cell r="A564" t="str">
            <v>9124</v>
          </cell>
        </row>
        <row r="565">
          <cell r="A565" t="str">
            <v>9125</v>
          </cell>
        </row>
        <row r="566">
          <cell r="A566" t="str">
            <v>9126</v>
          </cell>
        </row>
        <row r="567">
          <cell r="A567" t="str">
            <v>9127</v>
          </cell>
        </row>
        <row r="568">
          <cell r="A568" t="str">
            <v>9128</v>
          </cell>
        </row>
        <row r="569">
          <cell r="A569" t="str">
            <v>9129</v>
          </cell>
        </row>
        <row r="570">
          <cell r="A570" t="str">
            <v>9130</v>
          </cell>
        </row>
        <row r="571">
          <cell r="A571" t="str">
            <v>9131</v>
          </cell>
        </row>
        <row r="572">
          <cell r="A572" t="str">
            <v>9132</v>
          </cell>
        </row>
        <row r="573">
          <cell r="A573" t="str">
            <v>9133</v>
          </cell>
        </row>
        <row r="574">
          <cell r="A574" t="str">
            <v>9134</v>
          </cell>
        </row>
        <row r="575">
          <cell r="A575" t="str">
            <v>9135</v>
          </cell>
        </row>
        <row r="576">
          <cell r="A576" t="str">
            <v>9136</v>
          </cell>
        </row>
        <row r="577">
          <cell r="A577" t="str">
            <v>9137</v>
          </cell>
        </row>
        <row r="578">
          <cell r="A578" t="str">
            <v>9138</v>
          </cell>
        </row>
        <row r="579">
          <cell r="A579" t="str">
            <v>9501</v>
          </cell>
          <cell r="B579" t="str">
            <v>AMP</v>
          </cell>
          <cell r="C579" t="str">
            <v>쌍방향</v>
          </cell>
          <cell r="D579" t="str">
            <v>EA</v>
          </cell>
          <cell r="E579">
            <v>280000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</row>
        <row r="580">
          <cell r="A580" t="str">
            <v>9502</v>
          </cell>
          <cell r="B580" t="str">
            <v>AMP</v>
          </cell>
          <cell r="C580" t="str">
            <v>단방향</v>
          </cell>
          <cell r="D580" t="str">
            <v>EA</v>
          </cell>
          <cell r="E580">
            <v>250000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</row>
        <row r="581">
          <cell r="A581" t="str">
            <v>9503</v>
          </cell>
          <cell r="B581" t="str">
            <v>AMP</v>
          </cell>
          <cell r="C581" t="str">
            <v>U/V 겸용</v>
          </cell>
          <cell r="D581" t="str">
            <v>EA</v>
          </cell>
          <cell r="E581">
            <v>70000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</row>
        <row r="582">
          <cell r="A582" t="str">
            <v>9504</v>
          </cell>
          <cell r="B582" t="str">
            <v>AMP</v>
          </cell>
          <cell r="C582" t="str">
            <v>200W</v>
          </cell>
          <cell r="D582" t="str">
            <v>식</v>
          </cell>
          <cell r="E582">
            <v>893000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</row>
        <row r="583">
          <cell r="A583" t="str">
            <v>9505</v>
          </cell>
          <cell r="B583" t="str">
            <v>AMP(전관방송)</v>
          </cell>
          <cell r="C583" t="str">
            <v>RACK 240W</v>
          </cell>
          <cell r="D583" t="str">
            <v>SET</v>
          </cell>
          <cell r="E583">
            <v>6000000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</row>
        <row r="584">
          <cell r="A584" t="str">
            <v>9506</v>
          </cell>
          <cell r="B584" t="str">
            <v>AMP-방송</v>
          </cell>
          <cell r="C584" t="str">
            <v>360W</v>
          </cell>
          <cell r="D584" t="str">
            <v>SET</v>
          </cell>
          <cell r="E584">
            <v>4500000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</row>
        <row r="585">
          <cell r="A585" t="str">
            <v>9507</v>
          </cell>
          <cell r="B585" t="str">
            <v>AMP-비상</v>
          </cell>
          <cell r="C585" t="str">
            <v>300W</v>
          </cell>
          <cell r="D585" t="str">
            <v>SET</v>
          </cell>
          <cell r="E585">
            <v>1800000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</row>
        <row r="586">
          <cell r="A586" t="str">
            <v>9508</v>
          </cell>
          <cell r="B586" t="str">
            <v>ANTENA - 공청용</v>
          </cell>
          <cell r="C586" t="str">
            <v>U/V겸용</v>
          </cell>
          <cell r="D586" t="str">
            <v>SET</v>
          </cell>
          <cell r="E586">
            <v>190000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</row>
        <row r="587">
          <cell r="A587" t="str">
            <v>9509</v>
          </cell>
          <cell r="B587" t="str">
            <v>ANTENA - TV공청용</v>
          </cell>
          <cell r="C587" t="str">
            <v>AL</v>
          </cell>
          <cell r="D587" t="str">
            <v>SET</v>
          </cell>
          <cell r="E587">
            <v>60000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</row>
        <row r="588">
          <cell r="A588" t="str">
            <v>9510</v>
          </cell>
          <cell r="B588" t="str">
            <v>ANTENA -위성</v>
          </cell>
          <cell r="C588" t="str">
            <v>무궁화위성</v>
          </cell>
          <cell r="D588" t="str">
            <v>SET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A589" t="str">
            <v>9511</v>
          </cell>
          <cell r="B589" t="str">
            <v>ANTENNA</v>
          </cell>
          <cell r="C589" t="str">
            <v>공청용3단</v>
          </cell>
          <cell r="D589" t="str">
            <v>SET</v>
          </cell>
          <cell r="E589">
            <v>180000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A590" t="str">
            <v>9512</v>
          </cell>
          <cell r="B590" t="str">
            <v>ANTENNA</v>
          </cell>
          <cell r="C590" t="str">
            <v>지지대</v>
          </cell>
          <cell r="D590" t="str">
            <v>SET</v>
          </cell>
          <cell r="E590">
            <v>220000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A591" t="str">
            <v>9513</v>
          </cell>
          <cell r="B591" t="str">
            <v>AUTO IRIS LENS</v>
          </cell>
          <cell r="C591" t="str">
            <v>6-12MM</v>
          </cell>
          <cell r="D591" t="str">
            <v>SET</v>
          </cell>
          <cell r="E591">
            <v>150000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A592" t="str">
            <v>9514</v>
          </cell>
          <cell r="B592" t="str">
            <v>BONDING JUMPER</v>
          </cell>
          <cell r="C592" t="str">
            <v>38MM2</v>
          </cell>
          <cell r="D592" t="str">
            <v>EA</v>
          </cell>
          <cell r="E592">
            <v>1525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A593" t="str">
            <v>9515</v>
          </cell>
          <cell r="B593" t="str">
            <v>CABLE TRAY</v>
          </cell>
          <cell r="C593" t="str">
            <v>W300*100H*2.3T</v>
          </cell>
          <cell r="D593" t="str">
            <v>M</v>
          </cell>
          <cell r="E593">
            <v>16900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A594" t="str">
            <v>9516</v>
          </cell>
          <cell r="B594" t="str">
            <v>CABLE TRAY 지지행거</v>
          </cell>
          <cell r="C594" t="str">
            <v>W:300</v>
          </cell>
          <cell r="D594" t="str">
            <v>EA</v>
          </cell>
          <cell r="E594">
            <v>2780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A595" t="str">
            <v>9517</v>
          </cell>
          <cell r="B595" t="str">
            <v>CAMERA  DOME</v>
          </cell>
          <cell r="C595" t="str">
            <v>COLOR</v>
          </cell>
          <cell r="D595" t="str">
            <v>SET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</row>
        <row r="596">
          <cell r="A596" t="str">
            <v>9518</v>
          </cell>
          <cell r="B596" t="str">
            <v>CAMERA BRACKET</v>
          </cell>
          <cell r="C596" t="str">
            <v>IH DOOR</v>
          </cell>
          <cell r="D596" t="str">
            <v>SET</v>
          </cell>
          <cell r="E596">
            <v>70000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</row>
        <row r="597">
          <cell r="A597" t="str">
            <v>9519</v>
          </cell>
          <cell r="B597" t="str">
            <v xml:space="preserve">CAMERA CCD </v>
          </cell>
          <cell r="C597" t="str">
            <v>COLOR</v>
          </cell>
          <cell r="D597" t="str">
            <v>EA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</row>
        <row r="598">
          <cell r="A598" t="str">
            <v>9520</v>
          </cell>
          <cell r="B598" t="str">
            <v xml:space="preserve">CAMERA COLOR </v>
          </cell>
          <cell r="C598" t="str">
            <v>2LUX</v>
          </cell>
          <cell r="D598" t="str">
            <v>SET</v>
          </cell>
          <cell r="E598">
            <v>450000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</row>
        <row r="599">
          <cell r="A599" t="str">
            <v>9521</v>
          </cell>
          <cell r="B599" t="str">
            <v>CAMERA HOUSING</v>
          </cell>
          <cell r="C599" t="str">
            <v>IH DOOR</v>
          </cell>
          <cell r="D599" t="str">
            <v>SET</v>
          </cell>
          <cell r="E599">
            <v>80000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9522</v>
          </cell>
          <cell r="B600" t="str">
            <v>CONNECTOR BOX-1종</v>
          </cell>
          <cell r="C600" t="str">
            <v>16C 비방수</v>
          </cell>
          <cell r="D600" t="str">
            <v>EA</v>
          </cell>
          <cell r="E600">
            <v>2080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</row>
        <row r="601">
          <cell r="A601" t="str">
            <v>9523</v>
          </cell>
          <cell r="B601" t="str">
            <v>CONSENT - 매입 무접지</v>
          </cell>
          <cell r="C601" t="str">
            <v>15A 250V 1구</v>
          </cell>
          <cell r="D601" t="str">
            <v>EA</v>
          </cell>
          <cell r="E601">
            <v>887</v>
          </cell>
          <cell r="F601">
            <v>6.5000000000000002E-2</v>
          </cell>
          <cell r="G601">
            <v>0</v>
          </cell>
          <cell r="H601">
            <v>0</v>
          </cell>
          <cell r="I601">
            <v>0</v>
          </cell>
        </row>
        <row r="602">
          <cell r="A602" t="str">
            <v>9524</v>
          </cell>
          <cell r="B602" t="str">
            <v>CONSENT - 매입 무접지</v>
          </cell>
          <cell r="C602" t="str">
            <v>15A 250V 2구</v>
          </cell>
          <cell r="D602" t="str">
            <v>EA</v>
          </cell>
          <cell r="E602">
            <v>1145</v>
          </cell>
          <cell r="F602">
            <v>6.5000000000000002E-2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9525</v>
          </cell>
          <cell r="B603" t="str">
            <v>CONSENT - 매입접지</v>
          </cell>
          <cell r="C603" t="str">
            <v>15A 250V 1구</v>
          </cell>
          <cell r="E603">
            <v>1080</v>
          </cell>
          <cell r="F603">
            <v>6.5000000000000002E-2</v>
          </cell>
          <cell r="G603">
            <v>0</v>
          </cell>
          <cell r="H603">
            <v>0</v>
          </cell>
          <cell r="I603">
            <v>0</v>
          </cell>
        </row>
        <row r="604">
          <cell r="A604" t="str">
            <v>9526</v>
          </cell>
          <cell r="B604" t="str">
            <v>CONSENT - 매입접지</v>
          </cell>
          <cell r="C604" t="str">
            <v>15A 250V 2구</v>
          </cell>
          <cell r="D604" t="str">
            <v>EA</v>
          </cell>
          <cell r="E604">
            <v>1364</v>
          </cell>
          <cell r="F604">
            <v>6.5000000000000002E-2</v>
          </cell>
          <cell r="G604">
            <v>0</v>
          </cell>
          <cell r="H604">
            <v>0</v>
          </cell>
          <cell r="I604">
            <v>0</v>
          </cell>
        </row>
        <row r="605">
          <cell r="A605" t="str">
            <v>9528</v>
          </cell>
          <cell r="B605" t="str">
            <v>CONSENT - 방수</v>
          </cell>
          <cell r="C605" t="str">
            <v>15A 250V 1구</v>
          </cell>
          <cell r="D605" t="str">
            <v>EA</v>
          </cell>
          <cell r="E605">
            <v>2500</v>
          </cell>
          <cell r="F605">
            <v>6.5000000000000002E-2</v>
          </cell>
          <cell r="G605">
            <v>0</v>
          </cell>
          <cell r="H605">
            <v>0</v>
          </cell>
          <cell r="I605">
            <v>0</v>
          </cell>
        </row>
        <row r="606">
          <cell r="A606" t="str">
            <v>9529</v>
          </cell>
          <cell r="B606" t="str">
            <v>CONSENT - 방수</v>
          </cell>
          <cell r="C606" t="str">
            <v>15A 250V 2구</v>
          </cell>
          <cell r="E606">
            <v>3000</v>
          </cell>
          <cell r="F606">
            <v>6.5000000000000002E-2</v>
          </cell>
          <cell r="G606">
            <v>0</v>
          </cell>
          <cell r="H606">
            <v>0</v>
          </cell>
          <cell r="I606">
            <v>0</v>
          </cell>
        </row>
        <row r="607">
          <cell r="A607" t="str">
            <v>9530</v>
          </cell>
          <cell r="B607" t="str">
            <v>CONSENT - 방우형</v>
          </cell>
          <cell r="C607" t="str">
            <v>15A 250V 1구</v>
          </cell>
          <cell r="D607" t="str">
            <v>EA</v>
          </cell>
          <cell r="E607">
            <v>2500</v>
          </cell>
          <cell r="F607">
            <v>6.5000000000000002E-2</v>
          </cell>
          <cell r="G607">
            <v>0</v>
          </cell>
          <cell r="H607">
            <v>0</v>
          </cell>
          <cell r="I607">
            <v>0</v>
          </cell>
        </row>
        <row r="608">
          <cell r="A608" t="str">
            <v>9531</v>
          </cell>
          <cell r="B608" t="str">
            <v>CONSENT - 방우형</v>
          </cell>
          <cell r="C608" t="str">
            <v>15A 250V 2구</v>
          </cell>
          <cell r="D608" t="str">
            <v>EA</v>
          </cell>
          <cell r="E608">
            <v>3000</v>
          </cell>
          <cell r="F608">
            <v>6.5000000000000002E-2</v>
          </cell>
          <cell r="G608">
            <v>0</v>
          </cell>
          <cell r="H608">
            <v>0</v>
          </cell>
          <cell r="I608">
            <v>0</v>
          </cell>
        </row>
        <row r="609">
          <cell r="A609" t="str">
            <v>9532</v>
          </cell>
          <cell r="B609" t="str">
            <v>D.V.R</v>
          </cell>
          <cell r="C609" t="str">
            <v>16CH</v>
          </cell>
          <cell r="D609" t="str">
            <v>SET</v>
          </cell>
          <cell r="E609">
            <v>4600000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</row>
        <row r="610">
          <cell r="A610" t="str">
            <v>9533</v>
          </cell>
          <cell r="B610" t="str">
            <v>ELBOW 90 -HORIZONTAL</v>
          </cell>
          <cell r="C610" t="str">
            <v>W600*H100</v>
          </cell>
          <cell r="D610" t="str">
            <v>EA</v>
          </cell>
          <cell r="E610">
            <v>40900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</row>
        <row r="611">
          <cell r="A611" t="str">
            <v>9534</v>
          </cell>
          <cell r="B611" t="str">
            <v>ELBOW 90 -HORIZONTAL</v>
          </cell>
          <cell r="C611" t="str">
            <v>W400*H100</v>
          </cell>
          <cell r="D611" t="str">
            <v>EA</v>
          </cell>
          <cell r="E611">
            <v>14500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</row>
        <row r="612">
          <cell r="A612" t="str">
            <v>9535</v>
          </cell>
          <cell r="B612" t="str">
            <v>ELBOW 90 -HORIZONTAL</v>
          </cell>
          <cell r="C612" t="str">
            <v>W300*H100</v>
          </cell>
          <cell r="D612" t="str">
            <v>EA</v>
          </cell>
          <cell r="E612">
            <v>20000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</row>
        <row r="613">
          <cell r="A613" t="str">
            <v>9536</v>
          </cell>
          <cell r="B613" t="str">
            <v>ELBOW 90 -HORIZONTAL</v>
          </cell>
          <cell r="C613" t="str">
            <v>W450*D100</v>
          </cell>
          <cell r="D613" t="str">
            <v>EA</v>
          </cell>
          <cell r="E613">
            <v>22000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</row>
        <row r="614">
          <cell r="A614" t="str">
            <v>9537</v>
          </cell>
          <cell r="B614" t="str">
            <v>ELBOW 90 -HORIZONTAL</v>
          </cell>
          <cell r="C614" t="str">
            <v>W450*100H*2.3T</v>
          </cell>
          <cell r="D614" t="str">
            <v>EA</v>
          </cell>
          <cell r="E614">
            <v>48000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</row>
        <row r="615">
          <cell r="A615" t="str">
            <v>9538</v>
          </cell>
          <cell r="B615" t="str">
            <v>ELBOW 90 -T형</v>
          </cell>
          <cell r="C615" t="str">
            <v>W400*H100</v>
          </cell>
          <cell r="D615" t="str">
            <v>EA</v>
          </cell>
          <cell r="E615">
            <v>23000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</row>
        <row r="616">
          <cell r="A616" t="str">
            <v>9539</v>
          </cell>
          <cell r="B616" t="str">
            <v>ELBOW 90 -T형</v>
          </cell>
          <cell r="C616" t="str">
            <v>W300*H100</v>
          </cell>
          <cell r="D616" t="str">
            <v>EA</v>
          </cell>
          <cell r="E616">
            <v>49000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</row>
        <row r="617">
          <cell r="A617" t="str">
            <v>9540</v>
          </cell>
          <cell r="B617" t="str">
            <v>ELBOW 90 -VERTICAL</v>
          </cell>
          <cell r="C617" t="str">
            <v>W300*H100</v>
          </cell>
          <cell r="D617" t="str">
            <v>EA</v>
          </cell>
          <cell r="E617">
            <v>15500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</row>
        <row r="618">
          <cell r="A618" t="str">
            <v>9541</v>
          </cell>
          <cell r="B618" t="str">
            <v>ELBOW 90 -VERTICAL</v>
          </cell>
          <cell r="C618" t="str">
            <v>W600*H100</v>
          </cell>
          <cell r="D618" t="str">
            <v>EA</v>
          </cell>
          <cell r="E618">
            <v>44760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</row>
        <row r="619">
          <cell r="A619" t="str">
            <v>9542</v>
          </cell>
          <cell r="B619" t="str">
            <v>ELBOW 90 -VERTICAL</v>
          </cell>
          <cell r="C619" t="str">
            <v>W400*H100</v>
          </cell>
          <cell r="D619" t="str">
            <v>EA</v>
          </cell>
          <cell r="E619">
            <v>12900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</row>
        <row r="620">
          <cell r="A620" t="str">
            <v>9543</v>
          </cell>
          <cell r="B620" t="str">
            <v>ELBOW 90 -VERTICAL</v>
          </cell>
          <cell r="C620" t="str">
            <v>W450*H150</v>
          </cell>
          <cell r="D620" t="str">
            <v>EA</v>
          </cell>
          <cell r="E620">
            <v>46500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</row>
        <row r="621">
          <cell r="A621" t="str">
            <v>9544</v>
          </cell>
          <cell r="B621" t="str">
            <v>ELBOW 90 -VERTICAL</v>
          </cell>
          <cell r="C621" t="str">
            <v>W300*H100</v>
          </cell>
          <cell r="D621" t="str">
            <v>EA</v>
          </cell>
          <cell r="E621">
            <v>39500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</row>
        <row r="622">
          <cell r="A622" t="str">
            <v>9545</v>
          </cell>
          <cell r="B622" t="str">
            <v>ELBOW 90 -VERTICAL</v>
          </cell>
          <cell r="C622" t="str">
            <v>W300*H100</v>
          </cell>
          <cell r="D622" t="str">
            <v>EA</v>
          </cell>
          <cell r="E622">
            <v>39500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</row>
        <row r="623">
          <cell r="A623" t="str">
            <v>9546</v>
          </cell>
          <cell r="B623" t="str">
            <v>ELBOW 90 -VERTICAL</v>
          </cell>
          <cell r="C623" t="str">
            <v>W450*D100</v>
          </cell>
          <cell r="D623" t="str">
            <v>EA</v>
          </cell>
          <cell r="E623">
            <v>16000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</row>
        <row r="624">
          <cell r="A624" t="str">
            <v>9547</v>
          </cell>
          <cell r="B624" t="str">
            <v>ELBOW 90 -VERTICAL</v>
          </cell>
          <cell r="C624" t="str">
            <v>W600*100H*2.3T</v>
          </cell>
          <cell r="D624" t="str">
            <v>EA</v>
          </cell>
          <cell r="E624">
            <v>46500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</row>
        <row r="625">
          <cell r="A625" t="str">
            <v>9548</v>
          </cell>
          <cell r="B625" t="str">
            <v>G.B JUMPER</v>
          </cell>
          <cell r="C625" t="str">
            <v>14MM2</v>
          </cell>
          <cell r="D625" t="str">
            <v>EA</v>
          </cell>
          <cell r="E625">
            <v>1300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</row>
        <row r="626">
          <cell r="A626" t="str">
            <v>9549</v>
          </cell>
          <cell r="B626" t="str">
            <v>GROUND ROD</v>
          </cell>
          <cell r="C626" t="str">
            <v>18*2400MM</v>
          </cell>
          <cell r="D626" t="str">
            <v>EA</v>
          </cell>
          <cell r="E626">
            <v>7300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</row>
        <row r="627">
          <cell r="A627" t="str">
            <v>9550</v>
          </cell>
          <cell r="B627" t="str">
            <v>G.B  JUPER</v>
          </cell>
          <cell r="C627" t="str">
            <v>22mm2</v>
          </cell>
        </row>
        <row r="628">
          <cell r="A628" t="str">
            <v>9551</v>
          </cell>
          <cell r="B628" t="str">
            <v>HAND HOLE</v>
          </cell>
          <cell r="C628" t="str">
            <v>600*600*800</v>
          </cell>
          <cell r="D628" t="str">
            <v>개소</v>
          </cell>
          <cell r="E628">
            <v>380000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</row>
        <row r="629">
          <cell r="A629" t="str">
            <v>9552</v>
          </cell>
          <cell r="B629" t="str">
            <v>HAND HOLE</v>
          </cell>
          <cell r="C629" t="str">
            <v>950*450*700</v>
          </cell>
          <cell r="D629" t="str">
            <v>개소</v>
          </cell>
          <cell r="E629">
            <v>280000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</row>
        <row r="630">
          <cell r="A630" t="str">
            <v>9553</v>
          </cell>
          <cell r="B630" t="str">
            <v>HAND HOLE</v>
          </cell>
          <cell r="C630" t="str">
            <v>1000*1000*1000</v>
          </cell>
          <cell r="D630" t="str">
            <v>개소</v>
          </cell>
          <cell r="E630">
            <v>270000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</row>
        <row r="631">
          <cell r="A631" t="str">
            <v>9554</v>
          </cell>
          <cell r="B631" t="str">
            <v>HAND HOLE</v>
          </cell>
          <cell r="C631" t="str">
            <v>2000*1500*1500</v>
          </cell>
          <cell r="D631" t="str">
            <v>개소</v>
          </cell>
          <cell r="E631">
            <v>320000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</row>
        <row r="632">
          <cell r="A632" t="str">
            <v>9555</v>
          </cell>
          <cell r="B632" t="str">
            <v>HAND HOLE</v>
          </cell>
          <cell r="C632" t="str">
            <v>2000*2000*1500</v>
          </cell>
          <cell r="D632" t="str">
            <v>EA</v>
          </cell>
          <cell r="E632">
            <v>340000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</row>
        <row r="633">
          <cell r="A633" t="str">
            <v>9556</v>
          </cell>
        </row>
        <row r="634">
          <cell r="A634" t="str">
            <v>9558</v>
          </cell>
          <cell r="B634" t="str">
            <v>JOINT BOX</v>
          </cell>
          <cell r="C634" t="str">
            <v>200*200*200</v>
          </cell>
          <cell r="D634" t="str">
            <v>EA</v>
          </cell>
          <cell r="E634">
            <v>3214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</row>
        <row r="635">
          <cell r="A635" t="str">
            <v>9559</v>
          </cell>
          <cell r="B635" t="str">
            <v>JOINT CONNECTOR</v>
          </cell>
          <cell r="C635" t="str">
            <v>아연도 100H*2.3T</v>
          </cell>
          <cell r="D635" t="str">
            <v>EA</v>
          </cell>
          <cell r="E635">
            <v>1100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A636" t="str">
            <v>9560</v>
          </cell>
          <cell r="B636" t="str">
            <v>JOINT CONNECTOR</v>
          </cell>
          <cell r="C636" t="str">
            <v>HI 50</v>
          </cell>
          <cell r="D636" t="str">
            <v>EA</v>
          </cell>
          <cell r="E636">
            <v>1600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</row>
        <row r="637">
          <cell r="A637" t="str">
            <v>9561</v>
          </cell>
          <cell r="B637" t="str">
            <v>JOINT CONNECTOR</v>
          </cell>
          <cell r="C637" t="str">
            <v>H100</v>
          </cell>
          <cell r="D637" t="str">
            <v>EA</v>
          </cell>
          <cell r="E637">
            <v>900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</row>
        <row r="638">
          <cell r="A638" t="str">
            <v>9562</v>
          </cell>
          <cell r="B638" t="str">
            <v>JOINT CONNECTOR</v>
          </cell>
          <cell r="C638" t="str">
            <v>H150</v>
          </cell>
          <cell r="D638" t="str">
            <v>EA</v>
          </cell>
          <cell r="E638">
            <v>1100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</row>
        <row r="639">
          <cell r="A639" t="str">
            <v>9563</v>
          </cell>
          <cell r="B639" t="str">
            <v>LOOP COIL</v>
          </cell>
          <cell r="C639" t="str">
            <v>4LC</v>
          </cell>
          <cell r="D639" t="str">
            <v>SET</v>
          </cell>
          <cell r="E639">
            <v>50000</v>
          </cell>
          <cell r="F639">
            <v>1.7</v>
          </cell>
          <cell r="G639">
            <v>0</v>
          </cell>
          <cell r="H639">
            <v>0</v>
          </cell>
          <cell r="I639">
            <v>0</v>
          </cell>
        </row>
        <row r="640">
          <cell r="A640" t="str">
            <v>9564</v>
          </cell>
          <cell r="B640" t="str">
            <v>LOOP COIL</v>
          </cell>
          <cell r="D640" t="str">
            <v>SET</v>
          </cell>
          <cell r="E640">
            <v>80000</v>
          </cell>
          <cell r="F640">
            <v>1.7</v>
          </cell>
          <cell r="G640">
            <v>0</v>
          </cell>
          <cell r="H640">
            <v>0</v>
          </cell>
          <cell r="I640">
            <v>0</v>
          </cell>
        </row>
        <row r="641">
          <cell r="A641" t="str">
            <v>9565</v>
          </cell>
          <cell r="B641" t="str">
            <v>MCCB BOX</v>
          </cell>
          <cell r="C641" t="str">
            <v xml:space="preserve">100/75AT 내장 </v>
          </cell>
          <cell r="D641" t="str">
            <v>면</v>
          </cell>
          <cell r="E641">
            <v>45000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</row>
        <row r="642">
          <cell r="A642" t="str">
            <v>9566</v>
          </cell>
          <cell r="B642" t="str">
            <v>MIXER</v>
          </cell>
          <cell r="D642" t="str">
            <v>EA</v>
          </cell>
          <cell r="E642">
            <v>16000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</row>
        <row r="643">
          <cell r="A643" t="str">
            <v>9567</v>
          </cell>
          <cell r="B643" t="str">
            <v>MIXER</v>
          </cell>
          <cell r="C643" t="str">
            <v>NHF/VHF</v>
          </cell>
          <cell r="D643" t="str">
            <v>EA</v>
          </cell>
          <cell r="E643">
            <v>5000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</row>
        <row r="644">
          <cell r="A644" t="str">
            <v>9568</v>
          </cell>
          <cell r="B644" t="str">
            <v>MIXER</v>
          </cell>
          <cell r="C644" t="str">
            <v>VHF (H/L)</v>
          </cell>
          <cell r="D644" t="str">
            <v>EA</v>
          </cell>
          <cell r="E644">
            <v>5000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</row>
        <row r="645">
          <cell r="A645" t="str">
            <v>9569</v>
          </cell>
          <cell r="B645" t="str">
            <v>MONITOR -CRT</v>
          </cell>
          <cell r="C645" t="str">
            <v>21"</v>
          </cell>
          <cell r="D645" t="str">
            <v>SET</v>
          </cell>
          <cell r="E645">
            <v>1500000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</row>
        <row r="646">
          <cell r="A646" t="str">
            <v>9570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</row>
        <row r="647">
          <cell r="A647" t="str">
            <v>9573</v>
          </cell>
          <cell r="B647" t="str">
            <v>POWER CONTROLLER</v>
          </cell>
          <cell r="D647" t="str">
            <v>SET</v>
          </cell>
          <cell r="E647">
            <v>350000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</row>
        <row r="648">
          <cell r="A648" t="str">
            <v>9574</v>
          </cell>
          <cell r="B648" t="str">
            <v>SHANK BOLT＆NUT</v>
          </cell>
          <cell r="C648" t="str">
            <v>아연도</v>
          </cell>
          <cell r="D648" t="str">
            <v>EA</v>
          </cell>
          <cell r="E648">
            <v>120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</row>
        <row r="649">
          <cell r="A649" t="str">
            <v>9575</v>
          </cell>
          <cell r="B649" t="str">
            <v>SHANK BOLT＆NUT</v>
          </cell>
          <cell r="C649" t="str">
            <v>3/8"</v>
          </cell>
          <cell r="D649" t="str">
            <v>EA</v>
          </cell>
          <cell r="E649">
            <v>200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</row>
        <row r="650">
          <cell r="A650" t="str">
            <v>9576</v>
          </cell>
          <cell r="B650" t="str">
            <v>SPEAKER</v>
          </cell>
          <cell r="C650" t="str">
            <v>벽부형(3W)</v>
          </cell>
          <cell r="D650" t="str">
            <v>EA</v>
          </cell>
          <cell r="E650">
            <v>21000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</row>
        <row r="651">
          <cell r="A651" t="str">
            <v>9577</v>
          </cell>
          <cell r="B651" t="str">
            <v>SPEAKER</v>
          </cell>
          <cell r="C651" t="str">
            <v>천정형(3W)</v>
          </cell>
          <cell r="D651" t="str">
            <v>EA</v>
          </cell>
          <cell r="E651">
            <v>20000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</row>
        <row r="652">
          <cell r="A652" t="str">
            <v>9578</v>
          </cell>
          <cell r="B652" t="str">
            <v>SPEAKER</v>
          </cell>
          <cell r="C652" t="str">
            <v>컬럼형(10W)</v>
          </cell>
          <cell r="D652" t="str">
            <v>개</v>
          </cell>
          <cell r="E652">
            <v>47000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</row>
        <row r="653">
          <cell r="A653" t="str">
            <v>9579</v>
          </cell>
          <cell r="B653" t="str">
            <v>SPEAKER</v>
          </cell>
          <cell r="C653" t="str">
            <v>벽부 1W</v>
          </cell>
          <cell r="D653" t="str">
            <v>EA</v>
          </cell>
          <cell r="E653">
            <v>8000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</row>
        <row r="654">
          <cell r="A654" t="str">
            <v>9580</v>
          </cell>
          <cell r="B654" t="str">
            <v>SPEAKER</v>
          </cell>
          <cell r="C654" t="str">
            <v>벽부 3W</v>
          </cell>
          <cell r="D654" t="str">
            <v>EA</v>
          </cell>
          <cell r="E654">
            <v>37000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</row>
        <row r="655">
          <cell r="A655" t="str">
            <v>9581</v>
          </cell>
          <cell r="B655" t="str">
            <v>SPEAKER</v>
          </cell>
          <cell r="C655" t="str">
            <v>벽부형 10W</v>
          </cell>
          <cell r="D655" t="str">
            <v>EA</v>
          </cell>
          <cell r="E655">
            <v>48000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</row>
        <row r="656">
          <cell r="A656" t="str">
            <v>9582</v>
          </cell>
          <cell r="B656" t="str">
            <v>SPEAKER</v>
          </cell>
          <cell r="C656" t="str">
            <v>천정 3W</v>
          </cell>
          <cell r="D656" t="str">
            <v>EA</v>
          </cell>
          <cell r="E656">
            <v>21000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</row>
        <row r="657">
          <cell r="A657" t="str">
            <v>9583</v>
          </cell>
          <cell r="B657" t="str">
            <v>SPEAKER</v>
          </cell>
          <cell r="C657" t="str">
            <v>천정형 10W</v>
          </cell>
          <cell r="D657" t="str">
            <v>EA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</row>
        <row r="658">
          <cell r="A658" t="str">
            <v>9584</v>
          </cell>
          <cell r="B658" t="str">
            <v>SPEAKER 단자함</v>
          </cell>
          <cell r="C658" t="str">
            <v>10P</v>
          </cell>
          <cell r="D658" t="str">
            <v>면</v>
          </cell>
          <cell r="E658">
            <v>51000</v>
          </cell>
          <cell r="F658">
            <v>0.5</v>
          </cell>
          <cell r="G658">
            <v>0</v>
          </cell>
          <cell r="H658">
            <v>0</v>
          </cell>
          <cell r="I658">
            <v>0</v>
          </cell>
        </row>
        <row r="659">
          <cell r="A659" t="str">
            <v>9585</v>
          </cell>
          <cell r="B659" t="str">
            <v>SPEAKER 단자함</v>
          </cell>
          <cell r="C659" t="str">
            <v>10P</v>
          </cell>
          <cell r="D659" t="str">
            <v>M</v>
          </cell>
          <cell r="E659">
            <v>42000</v>
          </cell>
          <cell r="F659">
            <v>0.5</v>
          </cell>
          <cell r="G659">
            <v>0</v>
          </cell>
          <cell r="H659">
            <v>0</v>
          </cell>
          <cell r="I659">
            <v>0</v>
          </cell>
        </row>
        <row r="660">
          <cell r="A660" t="str">
            <v>9586</v>
          </cell>
          <cell r="B660" t="str">
            <v>SPEAKER 단자함</v>
          </cell>
          <cell r="C660" t="str">
            <v>20P</v>
          </cell>
          <cell r="D660" t="str">
            <v>M</v>
          </cell>
          <cell r="E660">
            <v>54000</v>
          </cell>
          <cell r="F660">
            <v>0.5</v>
          </cell>
          <cell r="G660">
            <v>0</v>
          </cell>
          <cell r="H660">
            <v>0</v>
          </cell>
          <cell r="I660">
            <v>0</v>
          </cell>
        </row>
        <row r="661">
          <cell r="A661" t="str">
            <v>9587</v>
          </cell>
          <cell r="B661" t="str">
            <v>SPLITTER</v>
          </cell>
          <cell r="D661" t="str">
            <v>EA</v>
          </cell>
          <cell r="E661">
            <v>33000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</row>
        <row r="662">
          <cell r="A662" t="str">
            <v>9588</v>
          </cell>
          <cell r="B662" t="str">
            <v>Switch -매입 1로</v>
          </cell>
          <cell r="C662" t="str">
            <v>15A 250V 1구</v>
          </cell>
          <cell r="D662" t="str">
            <v>개</v>
          </cell>
          <cell r="E662">
            <v>2571</v>
          </cell>
          <cell r="F662">
            <v>6.5000000000000002E-2</v>
          </cell>
          <cell r="G662">
            <v>0</v>
          </cell>
          <cell r="H662">
            <v>0</v>
          </cell>
          <cell r="I662">
            <v>0</v>
          </cell>
        </row>
        <row r="663">
          <cell r="A663" t="str">
            <v>9589</v>
          </cell>
          <cell r="B663" t="str">
            <v>Switch -매입 1로</v>
          </cell>
          <cell r="C663" t="str">
            <v>15A 250V 2구</v>
          </cell>
          <cell r="D663" t="str">
            <v>개</v>
          </cell>
          <cell r="E663">
            <v>3857</v>
          </cell>
          <cell r="F663">
            <v>6.5000000000000002E-2</v>
          </cell>
          <cell r="G663">
            <v>0</v>
          </cell>
          <cell r="H663">
            <v>0</v>
          </cell>
          <cell r="I663">
            <v>0</v>
          </cell>
        </row>
        <row r="664">
          <cell r="A664" t="str">
            <v>9590</v>
          </cell>
          <cell r="B664" t="str">
            <v>Switch -매입 1로</v>
          </cell>
          <cell r="C664" t="str">
            <v>15A 250V 3구</v>
          </cell>
          <cell r="D664" t="str">
            <v>개</v>
          </cell>
          <cell r="E664">
            <v>5142</v>
          </cell>
          <cell r="F664">
            <v>6.5000000000000002E-2</v>
          </cell>
          <cell r="G664">
            <v>0</v>
          </cell>
          <cell r="H664">
            <v>0</v>
          </cell>
          <cell r="I664">
            <v>0</v>
          </cell>
        </row>
        <row r="665">
          <cell r="A665" t="str">
            <v>9591</v>
          </cell>
          <cell r="B665" t="str">
            <v>Switch -매입 1로</v>
          </cell>
          <cell r="C665" t="str">
            <v>15A 250V 4구</v>
          </cell>
          <cell r="E665">
            <v>7500</v>
          </cell>
          <cell r="F665">
            <v>6.5000000000000002E-2</v>
          </cell>
          <cell r="G665">
            <v>0</v>
          </cell>
          <cell r="H665">
            <v>0</v>
          </cell>
          <cell r="I665">
            <v>0</v>
          </cell>
        </row>
        <row r="666">
          <cell r="A666" t="str">
            <v>9592</v>
          </cell>
          <cell r="B666" t="str">
            <v>Switch -매입 1로</v>
          </cell>
          <cell r="C666" t="str">
            <v>15A 250V 5구</v>
          </cell>
          <cell r="E666">
            <v>9600</v>
          </cell>
          <cell r="F666">
            <v>6.5000000000000002E-2</v>
          </cell>
          <cell r="G666">
            <v>0</v>
          </cell>
          <cell r="H666">
            <v>0</v>
          </cell>
          <cell r="I666">
            <v>0</v>
          </cell>
        </row>
        <row r="667">
          <cell r="A667" t="str">
            <v>9593</v>
          </cell>
          <cell r="B667" t="str">
            <v>Switch -매입 3로</v>
          </cell>
          <cell r="C667" t="str">
            <v>15A 250V 1구</v>
          </cell>
          <cell r="D667" t="str">
            <v>EA</v>
          </cell>
          <cell r="E667">
            <v>3150</v>
          </cell>
          <cell r="F667">
            <v>8.5000000000000006E-2</v>
          </cell>
          <cell r="G667">
            <v>0</v>
          </cell>
          <cell r="H667">
            <v>0</v>
          </cell>
          <cell r="I667">
            <v>0</v>
          </cell>
        </row>
        <row r="668">
          <cell r="A668" t="str">
            <v>9594</v>
          </cell>
          <cell r="B668" t="str">
            <v>Switch -매입 3로</v>
          </cell>
          <cell r="C668" t="str">
            <v>15A 250V 2구</v>
          </cell>
          <cell r="D668" t="str">
            <v>EA</v>
          </cell>
          <cell r="E668">
            <v>4371</v>
          </cell>
          <cell r="F668">
            <v>8.5000000000000006E-2</v>
          </cell>
          <cell r="G668">
            <v>0</v>
          </cell>
          <cell r="H668">
            <v>0</v>
          </cell>
          <cell r="I668">
            <v>0</v>
          </cell>
        </row>
        <row r="669">
          <cell r="A669" t="str">
            <v>9595</v>
          </cell>
          <cell r="B669" t="str">
            <v>Switch -매입3로 램프</v>
          </cell>
          <cell r="C669" t="str">
            <v>15A 250V 1구</v>
          </cell>
          <cell r="D669" t="str">
            <v>EA</v>
          </cell>
          <cell r="E669">
            <v>3150</v>
          </cell>
          <cell r="F669">
            <v>8.5000000000000006E-2</v>
          </cell>
          <cell r="G669">
            <v>0</v>
          </cell>
          <cell r="H669">
            <v>0</v>
          </cell>
          <cell r="I669">
            <v>0</v>
          </cell>
        </row>
        <row r="670">
          <cell r="A670" t="str">
            <v>9596</v>
          </cell>
          <cell r="B670" t="str">
            <v>SYSTEM BOX</v>
          </cell>
          <cell r="C670" t="str">
            <v>기구포함</v>
          </cell>
          <cell r="D670" t="str">
            <v>SET</v>
          </cell>
          <cell r="E670">
            <v>48000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</row>
        <row r="671">
          <cell r="A671" t="str">
            <v>9597</v>
          </cell>
          <cell r="B671" t="str">
            <v>SYSTEM BOX</v>
          </cell>
          <cell r="C671" t="str">
            <v>FLOOR용</v>
          </cell>
          <cell r="D671" t="str">
            <v>EA</v>
          </cell>
          <cell r="E671">
            <v>64000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 t="str">
            <v>9598</v>
          </cell>
          <cell r="B672" t="str">
            <v>TAP</v>
          </cell>
          <cell r="C672" t="str">
            <v>4WAY</v>
          </cell>
          <cell r="D672" t="str">
            <v>EA</v>
          </cell>
          <cell r="E672">
            <v>28000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</row>
        <row r="673">
          <cell r="A673" t="str">
            <v>9599</v>
          </cell>
          <cell r="B673" t="str">
            <v>TV 분배기함</v>
          </cell>
          <cell r="C673" t="str">
            <v>400*400*120</v>
          </cell>
          <cell r="D673" t="str">
            <v>면</v>
          </cell>
          <cell r="E673">
            <v>47200</v>
          </cell>
          <cell r="F673">
            <v>0.66</v>
          </cell>
          <cell r="G673">
            <v>0</v>
          </cell>
          <cell r="H673">
            <v>0</v>
          </cell>
          <cell r="I673">
            <v>0</v>
          </cell>
        </row>
        <row r="674">
          <cell r="A674" t="str">
            <v>9600</v>
          </cell>
          <cell r="B674" t="str">
            <v>TV 분배기함</v>
          </cell>
          <cell r="C674" t="str">
            <v>450*450</v>
          </cell>
          <cell r="D674" t="str">
            <v>면</v>
          </cell>
          <cell r="E674">
            <v>52500</v>
          </cell>
          <cell r="F674">
            <v>0.66</v>
          </cell>
          <cell r="G674">
            <v>0</v>
          </cell>
          <cell r="H674">
            <v>0</v>
          </cell>
          <cell r="I674">
            <v>0</v>
          </cell>
        </row>
        <row r="675">
          <cell r="A675" t="str">
            <v>9601</v>
          </cell>
          <cell r="B675" t="str">
            <v>TV 분배기함</v>
          </cell>
          <cell r="C675" t="str">
            <v>500*500*150</v>
          </cell>
          <cell r="D675" t="str">
            <v>면</v>
          </cell>
          <cell r="E675">
            <v>60000</v>
          </cell>
          <cell r="F675">
            <v>2.66</v>
          </cell>
          <cell r="G675">
            <v>0</v>
          </cell>
          <cell r="H675">
            <v>0</v>
          </cell>
          <cell r="I675">
            <v>0</v>
          </cell>
        </row>
        <row r="676">
          <cell r="A676" t="str">
            <v>9602</v>
          </cell>
          <cell r="B676" t="str">
            <v>TV 분배기함</v>
          </cell>
          <cell r="C676" t="str">
            <v>500*600</v>
          </cell>
          <cell r="D676" t="str">
            <v>면</v>
          </cell>
          <cell r="E676">
            <v>65000</v>
          </cell>
          <cell r="F676">
            <v>0.66</v>
          </cell>
          <cell r="G676">
            <v>0</v>
          </cell>
          <cell r="H676">
            <v>0</v>
          </cell>
          <cell r="I676">
            <v>0</v>
          </cell>
        </row>
        <row r="677">
          <cell r="A677" t="str">
            <v>9603</v>
          </cell>
          <cell r="B677" t="str">
            <v>TV 분배기함</v>
          </cell>
          <cell r="C677" t="str">
            <v>600*700*150</v>
          </cell>
          <cell r="D677" t="str">
            <v>면</v>
          </cell>
          <cell r="E677">
            <v>120500</v>
          </cell>
          <cell r="F677">
            <v>0.66</v>
          </cell>
          <cell r="G677">
            <v>0</v>
          </cell>
          <cell r="H677">
            <v>0</v>
          </cell>
          <cell r="I677">
            <v>0</v>
          </cell>
        </row>
        <row r="678">
          <cell r="A678" t="str">
            <v>9604</v>
          </cell>
          <cell r="B678" t="str">
            <v>TV UINT</v>
          </cell>
          <cell r="C678" t="str">
            <v>CATV 직렬용</v>
          </cell>
          <cell r="D678" t="str">
            <v>EA</v>
          </cell>
          <cell r="E678">
            <v>6100</v>
          </cell>
          <cell r="F678">
            <v>0.1</v>
          </cell>
          <cell r="G678">
            <v>0</v>
          </cell>
          <cell r="H678">
            <v>0</v>
          </cell>
          <cell r="I678">
            <v>0</v>
          </cell>
        </row>
        <row r="679">
          <cell r="A679" t="str">
            <v>9605</v>
          </cell>
          <cell r="B679" t="str">
            <v>TV UNIT</v>
          </cell>
          <cell r="C679" t="str">
            <v>CATV쌍방향</v>
          </cell>
          <cell r="D679" t="str">
            <v>EA</v>
          </cell>
          <cell r="E679">
            <v>4500</v>
          </cell>
          <cell r="F679">
            <v>0.1</v>
          </cell>
          <cell r="G679">
            <v>0</v>
          </cell>
          <cell r="H679">
            <v>0</v>
          </cell>
          <cell r="I679">
            <v>0</v>
          </cell>
        </row>
        <row r="680">
          <cell r="A680" t="str">
            <v>9606</v>
          </cell>
          <cell r="B680" t="str">
            <v>TV UNIT</v>
          </cell>
          <cell r="C680" t="str">
            <v>단말용</v>
          </cell>
          <cell r="D680" t="str">
            <v>EA</v>
          </cell>
          <cell r="E680">
            <v>3500</v>
          </cell>
          <cell r="F680">
            <v>0.1</v>
          </cell>
          <cell r="G680">
            <v>0</v>
          </cell>
          <cell r="H680">
            <v>0</v>
          </cell>
          <cell r="I680">
            <v>0</v>
          </cell>
        </row>
        <row r="681">
          <cell r="A681" t="str">
            <v>9607</v>
          </cell>
          <cell r="B681" t="str">
            <v>TV UNIT</v>
          </cell>
          <cell r="C681" t="str">
            <v>직렬용</v>
          </cell>
          <cell r="D681" t="str">
            <v>EA</v>
          </cell>
          <cell r="E681">
            <v>3500</v>
          </cell>
          <cell r="F681">
            <v>0.1</v>
          </cell>
          <cell r="G681">
            <v>0</v>
          </cell>
          <cell r="H681">
            <v>0</v>
          </cell>
          <cell r="I681">
            <v>0</v>
          </cell>
        </row>
        <row r="682">
          <cell r="A682" t="str">
            <v>9608</v>
          </cell>
          <cell r="G682">
            <v>0</v>
          </cell>
          <cell r="H682">
            <v>0</v>
          </cell>
          <cell r="I682">
            <v>0</v>
          </cell>
        </row>
        <row r="683">
          <cell r="A683" t="str">
            <v>9609</v>
          </cell>
          <cell r="G683">
            <v>0</v>
          </cell>
          <cell r="H683">
            <v>0</v>
          </cell>
          <cell r="I683">
            <v>0</v>
          </cell>
        </row>
        <row r="684">
          <cell r="A684" t="str">
            <v>9610</v>
          </cell>
          <cell r="G684">
            <v>0</v>
          </cell>
          <cell r="H684">
            <v>0</v>
          </cell>
          <cell r="I684">
            <v>0</v>
          </cell>
        </row>
        <row r="685">
          <cell r="A685" t="str">
            <v>9611</v>
          </cell>
          <cell r="G685">
            <v>0</v>
          </cell>
          <cell r="H685">
            <v>0</v>
          </cell>
          <cell r="I685">
            <v>0</v>
          </cell>
        </row>
        <row r="686">
          <cell r="A686" t="str">
            <v>9612</v>
          </cell>
        </row>
        <row r="687">
          <cell r="A687" t="str">
            <v>9613</v>
          </cell>
        </row>
        <row r="688">
          <cell r="A688" t="str">
            <v>9614</v>
          </cell>
        </row>
        <row r="689">
          <cell r="A689" t="str">
            <v>9615</v>
          </cell>
        </row>
        <row r="690">
          <cell r="A690" t="str">
            <v>9616</v>
          </cell>
        </row>
        <row r="691">
          <cell r="A691" t="str">
            <v>9617</v>
          </cell>
        </row>
        <row r="692">
          <cell r="A692" t="str">
            <v>9618</v>
          </cell>
        </row>
        <row r="693">
          <cell r="A693" t="str">
            <v>9619</v>
          </cell>
        </row>
        <row r="694">
          <cell r="A694" t="str">
            <v>9620</v>
          </cell>
        </row>
        <row r="695">
          <cell r="A695" t="str">
            <v>9621</v>
          </cell>
        </row>
        <row r="696">
          <cell r="A696" t="str">
            <v>9622</v>
          </cell>
        </row>
        <row r="697">
          <cell r="A697" t="str">
            <v>9623</v>
          </cell>
        </row>
        <row r="698">
          <cell r="A698" t="str">
            <v>9624</v>
          </cell>
        </row>
        <row r="699">
          <cell r="A699" t="str">
            <v>9625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가계산"/>
      <sheetName val="원가계산기준"/>
      <sheetName val="사용전검사"/>
      <sheetName val="집계표"/>
      <sheetName val="단가산출서"/>
      <sheetName val="수량산출-재료"/>
      <sheetName val="수량산출-노무"/>
      <sheetName val="산출1-수.변전"/>
      <sheetName val="산출1-분전반 (1)"/>
      <sheetName val="산출2-전력"/>
      <sheetName val="산출2-분전반(2)"/>
      <sheetName val="산출-2-P.B"/>
      <sheetName val="산출3-동력"/>
      <sheetName val="산출4-전등"/>
      <sheetName val="산출4-조명기구"/>
      <sheetName val="산출5-전열"/>
      <sheetName val="산출6-피뢰침"/>
      <sheetName val="공통단가"/>
      <sheetName val="견적단가"/>
      <sheetName val="노임단가"/>
      <sheetName val="강변,평강,불암,삼정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중기사용료"/>
      <sheetName val="노임단가"/>
      <sheetName val="자재단가"/>
      <sheetName val="깨기"/>
      <sheetName val="토사운반"/>
      <sheetName val="토공"/>
      <sheetName val="포설다짐"/>
      <sheetName val="소운반"/>
      <sheetName val="운반"/>
      <sheetName val="가설"/>
      <sheetName val="교통"/>
      <sheetName val="펌푸카타설"/>
      <sheetName val="콘다짐,물푸기"/>
      <sheetName val="A.s.p콘포자"/>
      <sheetName val="깬돌운반"/>
      <sheetName val="일위대가표"/>
      <sheetName val="시방서"/>
      <sheetName val="단가"/>
      <sheetName val="설계기준"/>
      <sheetName val="내역1"/>
      <sheetName val="원가계산서"/>
      <sheetName val="6호기"/>
      <sheetName val="일위대가"/>
      <sheetName val="공사개요"/>
      <sheetName val="노임기준"/>
      <sheetName val="용수량_생활용수_"/>
      <sheetName val="내역서1999.8최종"/>
      <sheetName val="식재"/>
      <sheetName val="conclusion"/>
      <sheetName val="comparables"/>
      <sheetName val="Deduction"/>
      <sheetName val="other"/>
      <sheetName val="data"/>
      <sheetName val="수량산출"/>
      <sheetName val="96노임기준"/>
      <sheetName val="노임단가 (2)"/>
      <sheetName val="표지"/>
      <sheetName val="9GNG운반"/>
    </sheetNames>
    <sheetDataSet>
      <sheetData sheetId="0"/>
      <sheetData sheetId="1"/>
      <sheetData sheetId="2">
        <row r="10">
          <cell r="B10">
            <v>59780</v>
          </cell>
        </row>
        <row r="34">
          <cell r="B34">
            <v>67147</v>
          </cell>
        </row>
      </sheetData>
      <sheetData sheetId="3">
        <row r="23">
          <cell r="F23">
            <v>2511</v>
          </cell>
        </row>
        <row r="29">
          <cell r="F29">
            <v>692</v>
          </cell>
        </row>
        <row r="51">
          <cell r="D51">
            <v>9000</v>
          </cell>
        </row>
        <row r="52">
          <cell r="D52">
            <v>0.83</v>
          </cell>
        </row>
        <row r="56">
          <cell r="D56">
            <v>910</v>
          </cell>
        </row>
        <row r="57">
          <cell r="D57">
            <v>140</v>
          </cell>
        </row>
        <row r="58">
          <cell r="D58">
            <v>860</v>
          </cell>
        </row>
        <row r="59">
          <cell r="D59">
            <v>1283</v>
          </cell>
        </row>
        <row r="60">
          <cell r="D60">
            <v>1500</v>
          </cell>
        </row>
        <row r="61">
          <cell r="D61">
            <v>2800</v>
          </cell>
        </row>
        <row r="62">
          <cell r="F62">
            <v>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000"/>
      <sheetName val="laroux"/>
      <sheetName val="원가계산"/>
      <sheetName val="공사집계"/>
      <sheetName val="공사내역"/>
      <sheetName val="노무집계"/>
      <sheetName val="노무산출"/>
      <sheetName val="노무비율"/>
      <sheetName val="경비집계"/>
      <sheetName val="경비계산"/>
      <sheetName val="경율산정"/>
      <sheetName val="원가구성분석"/>
      <sheetName val="안전관"/>
      <sheetName val="산재보험"/>
      <sheetName val="설계비"/>
      <sheetName val="일반관리비"/>
      <sheetName val="일반요율"/>
      <sheetName val="기타경비"/>
      <sheetName val="일위대가집계표"/>
      <sheetName val="일위대가"/>
      <sheetName val="건설기계집계표"/>
      <sheetName val="건설기계"/>
      <sheetName val="단가산출표"/>
      <sheetName val="단가산출"/>
      <sheetName val="수량산출서"/>
      <sheetName val="토적표"/>
      <sheetName val="구조물집계"/>
      <sheetName val="구조물산출"/>
      <sheetName val="자재수량명세"/>
      <sheetName val="돌쌓기"/>
      <sheetName val="원가비교표"/>
      <sheetName val="공사별비교표"/>
      <sheetName val="내역서1999.8최종"/>
      <sheetName val="보고서"/>
      <sheetName val="수량산출"/>
      <sheetName val="단가"/>
      <sheetName val="설계서(본관)"/>
      <sheetName val="1-최종안"/>
      <sheetName val="사업분석-분양가결정"/>
      <sheetName val="2.재료비"/>
      <sheetName val="12.보오링"/>
      <sheetName val="18.공내수압탄성자연"/>
      <sheetName val="1.인건비"/>
      <sheetName val="설계기준"/>
      <sheetName val="내역1"/>
      <sheetName val="COPING-1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건설사업관리 공제요율"/>
      <sheetName val="책임감리 공제요율"/>
      <sheetName val="공사개요"/>
      <sheetName val="감리원배치기준"/>
      <sheetName val="자재단가"/>
      <sheetName val="노임단가"/>
      <sheetName val="기본단가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Sheet1"/>
      <sheetName val="인건비.재료비단가표지"/>
      <sheetName val="환율노임"/>
      <sheetName val="실측단가"/>
      <sheetName val="재료비"/>
      <sheetName val="예측단가간지"/>
      <sheetName val="예측단가"/>
      <sheetName val="예측재료비"/>
      <sheetName val="실측단가간지"/>
      <sheetName val="실측재료비"/>
      <sheetName val="정거장단가간지"/>
      <sheetName val="정거장단가"/>
      <sheetName val="용지단가간지"/>
      <sheetName val="용지측량단가"/>
      <sheetName val="용미말뚝박기"/>
      <sheetName val="지반조사간지"/>
      <sheetName val="보오링"/>
      <sheetName val="자연시료"/>
      <sheetName val="실내시험"/>
      <sheetName val="기타간지"/>
      <sheetName val="공통 재료비 단가"/>
      <sheetName val="용지말뚝박기_도면작성비"/>
      <sheetName val="VXXXXX"/>
      <sheetName val="노임"/>
      <sheetName val="2.재료비"/>
      <sheetName val="1.인건비"/>
      <sheetName val="12.보오링"/>
      <sheetName val="18.공내수압탄성자연"/>
      <sheetName val="99설계기준단가"/>
      <sheetName val="자재단가"/>
      <sheetName val="노임단가"/>
      <sheetName val="수량산출"/>
      <sheetName val="내역서1999.8최종"/>
      <sheetName val="단가"/>
      <sheetName val="보고서"/>
      <sheetName val="단가대비표"/>
      <sheetName val="99노임기준"/>
      <sheetName val="일위대가"/>
      <sheetName val="직접경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산출근거 #1"/>
      <sheetName val="산출근거#2"/>
      <sheetName val="산출근거#3"/>
      <sheetName val="기초단가"/>
      <sheetName val="일위대가"/>
      <sheetName val="단위수량"/>
      <sheetName val="투자비"/>
      <sheetName val="조성원가DATA"/>
      <sheetName val="사업비"/>
      <sheetName val="경율산정"/>
      <sheetName val="1~69"/>
      <sheetName val="설계기준"/>
      <sheetName val="내역1"/>
      <sheetName val="노임단가"/>
      <sheetName val="기본단가표"/>
      <sheetName val="일위대가표"/>
      <sheetName val="토목변경"/>
      <sheetName val="말뚝지지력산정"/>
      <sheetName val="보고서"/>
      <sheetName val="실행대비"/>
      <sheetName val="DATE"/>
      <sheetName val="000 단가"/>
      <sheetName val="내역서"/>
      <sheetName val="공사비"/>
      <sheetName val="원가계산"/>
      <sheetName val="심사물량"/>
      <sheetName val="심사계산"/>
      <sheetName val="관거정비내역서(발주)"/>
      <sheetName val="일위대가(가설)"/>
      <sheetName val="안전시설"/>
      <sheetName val="용역단가"/>
      <sheetName val="단가"/>
      <sheetName val="맨홀_공사비"/>
      <sheetName val="단가대비표"/>
      <sheetName val="용역비내역-진짜"/>
      <sheetName val="99노임기준"/>
      <sheetName val="상세"/>
      <sheetName val="쌍송교"/>
      <sheetName val="2.재료비"/>
      <sheetName val="1.인건비"/>
      <sheetName val="12.보오링"/>
      <sheetName val="18.공내수압탄성자연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"/>
      <sheetName val="용역비내역-진짜"/>
      <sheetName val="기초단가"/>
      <sheetName val="일위대가 "/>
      <sheetName val="표지"/>
      <sheetName val="변수"/>
      <sheetName val="쌍송교"/>
      <sheetName val="토사(PE)"/>
      <sheetName val="심사물량"/>
      <sheetName val="심사계산"/>
      <sheetName val="고시단가"/>
      <sheetName val="내역서"/>
      <sheetName val="일위대가"/>
      <sheetName val="경율산정"/>
      <sheetName val="인건비"/>
      <sheetName val="Sheet1"/>
      <sheetName val="설계기준"/>
      <sheetName val="내역1"/>
      <sheetName val="1안"/>
      <sheetName val="보고서"/>
      <sheetName val="DATE"/>
      <sheetName val="투자비"/>
      <sheetName val="조성원가DATA"/>
      <sheetName val="사업비"/>
      <sheetName val="연기"/>
      <sheetName val="data"/>
      <sheetName val="직접경비"/>
      <sheetName val="직접인건비"/>
      <sheetName val="용역단가"/>
      <sheetName val="단가"/>
      <sheetName val="맨홀_공사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간지"/>
      <sheetName val="1.토공집계"/>
      <sheetName val="2.관대집계표"/>
      <sheetName val="접합"/>
      <sheetName val="3.구조물공"/>
      <sheetName val="4.포장공"/>
      <sheetName val="5.부대공"/>
      <sheetName val="6.주요자재대"/>
      <sheetName val="7.폐기물집계"/>
      <sheetName val="자재총괄"/>
      <sheetName val="시멘트레미콘구입량"/>
      <sheetName val="골재구입량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표지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관로"/>
      <sheetName val="가정연결관"/>
      <sheetName val="(1)가시설공"/>
      <sheetName val="(2)경고"/>
      <sheetName val="(3)기타"/>
      <sheetName val="7.폐기물"/>
      <sheetName val="토실"/>
      <sheetName val="지장물보호(수집)"/>
      <sheetName val="지장물산근"/>
      <sheetName val="지장물보호공단위수량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세부내역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Sheet1"/>
      <sheetName val="식재"/>
      <sheetName val="시설물"/>
      <sheetName val="식재출력용"/>
      <sheetName val="유지관리"/>
      <sheetName val="단가"/>
      <sheetName val="데이타"/>
      <sheetName val="관경고용테이프수집"/>
      <sheetName val="관경고용산근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변수값"/>
      <sheetName val="중기상차"/>
      <sheetName val="AS복구"/>
      <sheetName val="중기터파기"/>
      <sheetName val="장비집계"/>
      <sheetName val="고양관재"/>
      <sheetName val="bearing"/>
      <sheetName val="연동내역"/>
      <sheetName val="진주방향"/>
      <sheetName val="공사설명서"/>
      <sheetName val="내역"/>
      <sheetName val="총괄내역서"/>
      <sheetName val="SLAB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터파기및재료"/>
      <sheetName val="수안보-MBR1"/>
      <sheetName val="조명시설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T13(P68~72,78)"/>
      <sheetName val="해평견적"/>
      <sheetName val="일위대가목차"/>
      <sheetName val="가도공"/>
      <sheetName val="집계표"/>
      <sheetName val="단가일람"/>
      <sheetName val="조경일람"/>
      <sheetName val="내역서(전기)"/>
      <sheetName val="guard(mac)"/>
      <sheetName val="JUCK"/>
      <sheetName val="삭제및변경불가"/>
      <sheetName val="고압수량(철거)"/>
      <sheetName val="관급자재대"/>
      <sheetName val="식재인부"/>
      <sheetName val="수량산출"/>
      <sheetName val="총괄내역서(설계)"/>
      <sheetName val="관접합및부설"/>
      <sheetName val="증감내역서"/>
      <sheetName val="차수별내역서"/>
      <sheetName val="구조물철거타공정이월"/>
      <sheetName val="P-산#1-1(WOWA1)"/>
      <sheetName val="우배수"/>
      <sheetName val="계산식"/>
      <sheetName val="Sheet5"/>
      <sheetName val="공사개요"/>
      <sheetName val="상부집계표"/>
      <sheetName val="토공 total"/>
      <sheetName val="4차원가계산서"/>
      <sheetName val="교각1"/>
      <sheetName val="산출근거"/>
      <sheetName val="요율"/>
      <sheetName val="데리네이타현황"/>
      <sheetName val="수지표"/>
      <sheetName val="셀명"/>
      <sheetName val="공사"/>
      <sheetName val="1-4-2.관(약)"/>
      <sheetName val="견적대비표"/>
      <sheetName val="#REF"/>
      <sheetName val="우수받이"/>
      <sheetName val="Sheet1 (2)"/>
      <sheetName val="입찰"/>
      <sheetName val="현경"/>
      <sheetName val="L형 옹벽"/>
      <sheetName val="실행내역"/>
      <sheetName val="BD"/>
      <sheetName val="자료"/>
      <sheetName val="설계조건"/>
      <sheetName val="계산서(곡선부)"/>
      <sheetName val="포장재료집계표"/>
      <sheetName val="노임단가"/>
      <sheetName val="자재단가"/>
      <sheetName val="경비단가"/>
      <sheetName val="-치수표(곡선부)"/>
      <sheetName val="Total"/>
      <sheetName val="날개벽(시점좌측)"/>
      <sheetName val="COPING"/>
      <sheetName val="부대내역"/>
      <sheetName val="정부노임단가"/>
      <sheetName val="일위대가표"/>
      <sheetName val="건축내역"/>
      <sheetName val="금액"/>
      <sheetName val="5.정산서"/>
      <sheetName val="공사비"/>
      <sheetName val="단가조사서"/>
      <sheetName val="개산공사비"/>
      <sheetName val="매입세율"/>
      <sheetName val="단가및재료비"/>
      <sheetName val="전차선로 물량표"/>
      <sheetName val="한강운반비"/>
      <sheetName val="자재"/>
      <sheetName val="공통(20-91)"/>
      <sheetName val="맨홀수량산출"/>
      <sheetName val="법면단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신당동집계표"/>
      <sheetName val="실행대비"/>
      <sheetName val="원가"/>
      <sheetName val="집수정(600-700)"/>
      <sheetName val="용역비내역-진짜"/>
      <sheetName val="BID"/>
      <sheetName val="잡비계산"/>
      <sheetName val="토공연장"/>
      <sheetName val="8.석축단위(H=1.5M)"/>
      <sheetName val="FOB발"/>
      <sheetName val="6PILE  (돌출)"/>
      <sheetName val="토사(PE)"/>
      <sheetName val="마산방향"/>
      <sheetName val="마산방향철근집계"/>
      <sheetName val="인건비 "/>
      <sheetName val="설 계"/>
      <sheetName val="값"/>
      <sheetName val="설계명세서"/>
      <sheetName val="2003상반기노임기준"/>
      <sheetName val="nys"/>
      <sheetName val="CODE"/>
      <sheetName val="슬래브(유곡)"/>
      <sheetName val="가점"/>
      <sheetName val="index"/>
      <sheetName val="etc"/>
      <sheetName val="data"/>
      <sheetName val="집수정단위수량600 "/>
      <sheetName val="S.중기사용료"/>
      <sheetName val="입력란"/>
      <sheetName val="세금자료"/>
      <sheetName val="우각부보강"/>
      <sheetName val="7.PILE  (돌출)"/>
      <sheetName val="DATA1"/>
      <sheetName val="상부공"/>
      <sheetName val="안전시설(수집)"/>
      <sheetName val="안전시설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차액보증"/>
      <sheetName val="슬래브"/>
      <sheetName val="원가계산"/>
      <sheetName val="기초입력 DATA"/>
      <sheetName val="2000,9월 일위"/>
      <sheetName val="공통단가"/>
      <sheetName val="단가조사"/>
      <sheetName val="코드표"/>
      <sheetName val="재료비"/>
      <sheetName val="운반비"/>
      <sheetName val="단가표"/>
      <sheetName val="보차도경계석"/>
      <sheetName val="지급자재"/>
      <sheetName val="깨기"/>
      <sheetName val="석축설면"/>
      <sheetName val="법면설면"/>
      <sheetName val="석축단"/>
      <sheetName val="법면수집"/>
      <sheetName val="인건비"/>
      <sheetName val="단면A-A(TR)"/>
      <sheetName val="1.설계조건"/>
      <sheetName val="도급"/>
      <sheetName val="관경별내역서"/>
      <sheetName val="POOM_MOTO"/>
      <sheetName val="고유코드_설계"/>
      <sheetName val="일위대가(가설)"/>
      <sheetName val="설계예시"/>
      <sheetName val="일위산출"/>
      <sheetName val="건축내역서"/>
      <sheetName val="설비내역서"/>
      <sheetName val="전기내역서"/>
      <sheetName val="노임"/>
      <sheetName val="관경결정"/>
      <sheetName val="기본단가표"/>
      <sheetName val="소상 &quot;1&quot;"/>
      <sheetName val="설비"/>
      <sheetName val="을"/>
      <sheetName val="영동(D)"/>
      <sheetName val="비탈면보호공수량산출"/>
      <sheetName val="b_balju"/>
      <sheetName val="자압"/>
      <sheetName val="물가자료"/>
      <sheetName val="말뚝지지력산정"/>
      <sheetName val="일반수량"/>
      <sheetName val="INPUT"/>
      <sheetName val="기본일위"/>
      <sheetName val="중기사용료"/>
      <sheetName val="부대tu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4"/>
      <sheetName val="Sheet3 (2)"/>
      <sheetName val="조건표"/>
      <sheetName val="APT"/>
      <sheetName val="중부"/>
      <sheetName val="북부"/>
      <sheetName val="남부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수목표준대가"/>
      <sheetName val="토공집계"/>
      <sheetName val="40단가산출서"/>
      <sheetName val="40집계"/>
      <sheetName val="CON'C"/>
      <sheetName val="내역서갑지"/>
      <sheetName val="내역서을지"/>
      <sheetName val="평가데이터"/>
      <sheetName val="수로BOX"/>
      <sheetName val="표준건축비"/>
      <sheetName val="교사기준면적(초등)"/>
      <sheetName val="Cost bd-&quot;A&quot;"/>
      <sheetName val="플랜트 설치"/>
      <sheetName val="가시설단위수량"/>
      <sheetName val="SORCE1"/>
      <sheetName val="총괄표"/>
      <sheetName val="계약서"/>
      <sheetName val="상호참고자료"/>
      <sheetName val="공사기본내용입력"/>
      <sheetName val="발주처자료입력"/>
      <sheetName val="회사기본자료"/>
      <sheetName val="하자보증자료"/>
      <sheetName val="기술자관련자료"/>
      <sheetName val="3.하중산정4.지지력"/>
      <sheetName val="설계예산서"/>
      <sheetName val="예산내역서"/>
      <sheetName val="8.PILE  (돌출)"/>
      <sheetName val="5.모델링"/>
      <sheetName val="유입부"/>
      <sheetName val="공사요율"/>
      <sheetName val="참고사항"/>
      <sheetName val="근로자자료입력"/>
      <sheetName val="70%"/>
      <sheetName val="실행예산"/>
      <sheetName val="자압1"/>
      <sheetName val="배수지집꓄표"/>
      <sheetName val="밀도포장수량집계표"/>
      <sheetName val="설계내역"/>
      <sheetName val="D"/>
      <sheetName val="ABUT수량-A1"/>
      <sheetName val="중기조종사 단위단가"/>
      <sheetName val="아파트 내역"/>
      <sheetName val="위치조서"/>
      <sheetName val="공비대비"/>
      <sheetName val="MOTOR"/>
      <sheetName val="교각별철근수량집계표"/>
      <sheetName val="토적표"/>
      <sheetName val="배수공수집"/>
      <sheetName val="★도급내역(2공구)"/>
      <sheetName val="Sheet2"/>
      <sheetName val="단면가정"/>
      <sheetName val="이토변실(A3-LINE)"/>
      <sheetName val="물가대비표"/>
      <sheetName val="가감수량"/>
      <sheetName val="대로근거"/>
      <sheetName val="중로근거"/>
      <sheetName val="을지"/>
      <sheetName val="배수장토목공사비"/>
      <sheetName val="공사비증감"/>
      <sheetName val="경산"/>
      <sheetName val="인건-측정"/>
      <sheetName val="LP-S"/>
      <sheetName val="2호맨홀공제수량"/>
      <sheetName val="Sheet17"/>
      <sheetName val="BOX"/>
      <sheetName val="원형1호맨홀토공수량"/>
      <sheetName val="총괄집계_"/>
      <sheetName val="날개벽철근집계_"/>
      <sheetName val="1_토공집계"/>
      <sheetName val="2_관대집계표"/>
      <sheetName val="3_구조물공"/>
      <sheetName val="4_포장공"/>
      <sheetName val="5_부대공"/>
      <sheetName val="6_주요자재대"/>
      <sheetName val="7_폐기물집계"/>
      <sheetName val="1_토총"/>
      <sheetName val="2_관로집"/>
      <sheetName val="3_구조물집계"/>
      <sheetName val="7_폐기물"/>
      <sheetName val="PVC접합개소_산출서"/>
      <sheetName val="산출근거(마산,_만천,_가례)"/>
      <sheetName val="산출근거(가설도로_조성)"/>
      <sheetName val="산출근거(가설도로_성토다짐)"/>
      <sheetName val="산출근거(가설도로_살수)"/>
      <sheetName val="산출근거(가설도로_유지보수)"/>
      <sheetName val="일위대가(노임수정(완),_자재_및_물린단산수정필요)"/>
      <sheetName val="시험비_단가"/>
      <sheetName val="1-4-2_관(약)"/>
      <sheetName val="배수공총괄_집계표(횡)"/>
      <sheetName val="보차도경계석_조서"/>
      <sheetName val="맨홀집계표_"/>
      <sheetName val="Sheet1_(2)"/>
      <sheetName val="전차선로_물량표"/>
      <sheetName val="pe이중벽관_(우수)"/>
      <sheetName val="토목검측서"/>
      <sheetName val="BQ(실행)"/>
      <sheetName val="원가계산 (2)"/>
      <sheetName val="설계"/>
      <sheetName val="일위대가(건축)"/>
      <sheetName val="산출1"/>
      <sheetName val="3연box"/>
      <sheetName val="특수선일위대가"/>
      <sheetName val="공문(신)"/>
      <sheetName val="영업소산출근거"/>
      <sheetName val="전기"/>
      <sheetName val="인천성심병원"/>
      <sheetName val="맨홀수량집계"/>
      <sheetName val="3련 BOX"/>
      <sheetName val="노견단위수량"/>
      <sheetName val="산출내역서"/>
      <sheetName val="증감대비표(전체변경)"/>
      <sheetName val="원가계산서(공동+분담)"/>
      <sheetName val="원가계산서(공동)"/>
      <sheetName val="원가계산서(분담-지열)"/>
      <sheetName val="공종별증감대비표"/>
      <sheetName val="건축"/>
      <sheetName val="토목"/>
      <sheetName val="조경"/>
      <sheetName val="기계"/>
      <sheetName val="지열"/>
      <sheetName val="제잡비계산"/>
      <sheetName val="WORK"/>
      <sheetName val="1호맨홀가감수량"/>
      <sheetName val="가시설(TYPE-A)"/>
      <sheetName val="1-1평균터파기고(1)"/>
      <sheetName val="1호맨홀수량산출"/>
      <sheetName val="원가서"/>
      <sheetName val="6-1. 관개량조서"/>
      <sheetName val="투찰"/>
      <sheetName val="청천내"/>
      <sheetName val="HVAC"/>
      <sheetName val="계장 품셈표"/>
      <sheetName val="L_RPTB02_01"/>
      <sheetName val="조건"/>
      <sheetName val="SLAB&quot;1&quot;"/>
      <sheetName val="노임단가(2009.상)"/>
      <sheetName val="10.1 중기기초단가"/>
      <sheetName val="ilch"/>
      <sheetName val="자재단가_사급"/>
      <sheetName val="중기적산목록"/>
      <sheetName val="부하(성남)"/>
      <sheetName val="구동"/>
      <sheetName val="깨기 총괄"/>
      <sheetName val="97노임단가"/>
      <sheetName val="기초자료입력"/>
      <sheetName val="cal"/>
      <sheetName val="천방교접속"/>
      <sheetName val="대포2교접속"/>
      <sheetName val="총_구조물공"/>
      <sheetName val="방음벽기초"/>
      <sheetName val="기계경비(시간당)"/>
      <sheetName val="램머"/>
      <sheetName val="1호인버트수량"/>
      <sheetName val="수압시험수집"/>
      <sheetName val="수압시험산근"/>
      <sheetName val="부시수량"/>
      <sheetName val="설명"/>
      <sheetName val="우수"/>
      <sheetName val="기초공"/>
      <sheetName val="기둥(원형)"/>
      <sheetName val="설계내역서"/>
      <sheetName val="접합 및 부설 "/>
      <sheetName val="음봉방향"/>
      <sheetName val="4차공사"/>
      <sheetName val="A1-DATA"/>
      <sheetName val="단면"/>
      <sheetName val="type-F"/>
      <sheetName val="일위대가 "/>
      <sheetName val="전기일위대가"/>
      <sheetName val="조명율표"/>
      <sheetName val="중기일위대가"/>
      <sheetName val="포장공"/>
      <sheetName val="배수공1"/>
      <sheetName val="단가산출내역(노임부분수정)"/>
      <sheetName val="노무비"/>
      <sheetName val="재료비단가"/>
      <sheetName val="투자비"/>
      <sheetName val="조성원가DATA"/>
      <sheetName val="사업비"/>
      <sheetName val="수자재단위당"/>
      <sheetName val="EP0618"/>
      <sheetName val="대정2공구"/>
      <sheetName val="직공비"/>
      <sheetName val="정렬"/>
      <sheetName val="구체"/>
      <sheetName val="좌측날개벽"/>
      <sheetName val="우측날개벽"/>
      <sheetName val="단가대비"/>
      <sheetName val="cable-data"/>
      <sheetName val="금속및금속창호"/>
      <sheetName val="직노"/>
      <sheetName val="물돌리기수량집계"/>
      <sheetName val="물돌리기연장산출"/>
      <sheetName val="물돌리기"/>
      <sheetName val="신당동산출근거"/>
      <sheetName val="토공유용계획"/>
      <sheetName val="유입관로집계"/>
      <sheetName val="유입관로토적"/>
      <sheetName val="처리장집계"/>
      <sheetName val="처리장토적"/>
      <sheetName val="진입도로토적"/>
      <sheetName val="Macro(차단기)"/>
      <sheetName val="수량"/>
      <sheetName val="단가비교표"/>
      <sheetName val="UNIT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원형맨홀수량"/>
      <sheetName val="감시비교(자동제어비교)"/>
      <sheetName val="산출"/>
      <sheetName val="파일의이용"/>
      <sheetName val="용수량(생활용수)"/>
      <sheetName val="전등설비"/>
      <sheetName val="노무"/>
      <sheetName val="[고양관재.XLSŝ보차도경계석집계표(종)"/>
      <sheetName val="기초단가"/>
      <sheetName val="Y-WORK"/>
      <sheetName val="1-1"/>
      <sheetName val="공구"/>
      <sheetName val="통관-유입(벌어짐)유출(도수)"/>
      <sheetName val="계림(함평)"/>
      <sheetName val="계림(장성)"/>
      <sheetName val="2005(공무2)"/>
      <sheetName val="전선 및 전선관"/>
      <sheetName val="산근터빈"/>
      <sheetName val="단위단가"/>
      <sheetName val="백호우계수"/>
      <sheetName val="토목(대안)"/>
      <sheetName val="총계"/>
      <sheetName val="오수관연장산출"/>
      <sheetName val="전력구구조물산근"/>
      <sheetName val="소비자가"/>
      <sheetName val="내역서단가산출용"/>
      <sheetName val="이름정의"/>
      <sheetName val="초기화면"/>
      <sheetName val="손익분석"/>
      <sheetName val="교각계산"/>
      <sheetName val="입찰견적보고서"/>
      <sheetName val="공사비 증감 내역서"/>
      <sheetName val="99노임단가"/>
      <sheetName val="데크수량집계표 (3)"/>
      <sheetName val="수량(숲생태관람데크)"/>
      <sheetName val="수량(암석원관람데크)"/>
      <sheetName val="수량(개비자관람데크)"/>
      <sheetName val="만병초관람데크"/>
      <sheetName val="난간A"/>
      <sheetName val="난간B"/>
      <sheetName val="습지원관람데크"/>
      <sheetName val="전망대"/>
      <sheetName val="전망데크"/>
      <sheetName val="데크산책로A"/>
      <sheetName val="데크산책로B"/>
      <sheetName val="데크산책로C"/>
      <sheetName val="관람데크A"/>
      <sheetName val="관람데크B"/>
      <sheetName val="관람데크C"/>
      <sheetName val="입구계단A"/>
      <sheetName val="입구계단B"/>
      <sheetName val="입구계단C"/>
      <sheetName val="입구계단D"/>
      <sheetName val="입구계단E"/>
      <sheetName val="암석원관람데크"/>
      <sheetName val="숲생태관람데크"/>
      <sheetName val="개비자관람데크"/>
      <sheetName val="단가결정"/>
      <sheetName val="개비온집계"/>
      <sheetName val="개비온 단위"/>
      <sheetName val="노임단가명세표"/>
      <sheetName val="단가적용기준"/>
      <sheetName val="wall"/>
      <sheetName val="2.토목공사"/>
      <sheetName val="국산화"/>
      <sheetName val="토공(우물통,기타) "/>
      <sheetName val="총괄 내역서"/>
      <sheetName val="배수내역"/>
      <sheetName val="TOTAL_BOQ"/>
      <sheetName val="동일대내"/>
      <sheetName val="노무비 근거"/>
      <sheetName val="b_balju_cho"/>
      <sheetName val="토목공사"/>
      <sheetName val="수량BOQ"/>
      <sheetName val="견적서을지"/>
      <sheetName val="SG"/>
      <sheetName val="충주"/>
      <sheetName val="변수"/>
      <sheetName val="역T형"/>
      <sheetName val="예산서"/>
      <sheetName val="심사물량"/>
      <sheetName val="심사계산"/>
      <sheetName val="5.2.6~7공사요율"/>
      <sheetName val="EACT10"/>
      <sheetName val="산근"/>
      <sheetName val="목록"/>
      <sheetName val="COVER"/>
      <sheetName val="내역서적용수량"/>
      <sheetName val="시가지우회도로공내역서"/>
      <sheetName val="7월11일"/>
      <sheetName val="갑지"/>
      <sheetName val="송장"/>
      <sheetName val="철근정산"/>
      <sheetName val="골막이(야매)"/>
      <sheetName val="경  비 "/>
      <sheetName val="공사명입력"/>
      <sheetName val="기존도수로깨기"/>
      <sheetName val="실행철강하도"/>
      <sheetName val="관급자재"/>
      <sheetName val="지수적용공사비내역서"/>
      <sheetName val="DATA 입력란"/>
      <sheetName val="2.고용보험료산출근거"/>
      <sheetName val="수량집계"/>
      <sheetName val="부하계산서"/>
      <sheetName val="효성CB 1P기초"/>
      <sheetName val="전기단가조사서"/>
      <sheetName val="포장복구집계"/>
      <sheetName val="입찰안"/>
      <sheetName val="단가 (2)"/>
      <sheetName val="일위대가-2"/>
      <sheetName val="일위대가-1"/>
      <sheetName val="FB25JN"/>
      <sheetName val="개별직종노임단가(2003.9)"/>
      <sheetName val="가시설수량"/>
      <sheetName val="일위목록"/>
      <sheetName val="기본"/>
      <sheetName val="명세서"/>
      <sheetName val="1,2공구원가계산서"/>
      <sheetName val="2공구산출내역"/>
      <sheetName val="1공구산출내역서"/>
      <sheetName val="원가계산서"/>
      <sheetName val="기초코드"/>
      <sheetName val="가로등설치"/>
      <sheetName val="Front"/>
      <sheetName val="고상실행"/>
      <sheetName val="SPC노임(5월)"/>
      <sheetName val="맨홀수량산출(A-LINE)"/>
      <sheetName val="철콘"/>
      <sheetName val="돌담교 상부수량"/>
      <sheetName val="기둥"/>
      <sheetName val="저판(버림100)"/>
      <sheetName val="참조(2)"/>
      <sheetName val="참조"/>
      <sheetName val="6호기"/>
      <sheetName val="공사비내역서"/>
      <sheetName val="견적"/>
      <sheetName val="2차기성내역서"/>
      <sheetName val="계정"/>
      <sheetName val="전기실(고압)"/>
      <sheetName val="품셈TABLE"/>
      <sheetName val="CONCRETE"/>
      <sheetName val="경율산정.XLS"/>
      <sheetName val="와동25-3(변경)"/>
      <sheetName val="Graph (LGEN)"/>
      <sheetName val="out_prog"/>
      <sheetName val="선적schedule (2)"/>
      <sheetName val="왕십리방향"/>
      <sheetName val="5.배수관로"/>
      <sheetName val="주요자재"/>
      <sheetName val="폐기물처리"/>
      <sheetName val="연결관산출조서"/>
      <sheetName val="도근좌표"/>
      <sheetName val="기기리스트"/>
      <sheetName val="계수시트"/>
      <sheetName val="bm(CIcable)"/>
      <sheetName val="5.소재"/>
      <sheetName val="공토공단위당"/>
      <sheetName val="강교(Sub)"/>
      <sheetName val="외천교"/>
      <sheetName val="3BL공동구 수량"/>
      <sheetName val="s"/>
      <sheetName val="actual"/>
      <sheetName val="PumpSpec"/>
      <sheetName val="역T형교대(말뚝기초)"/>
      <sheetName val="X17-TOTAL"/>
      <sheetName val="7-2"/>
      <sheetName val="단면 (2)"/>
      <sheetName val="공정표"/>
      <sheetName val="토목내역서"/>
      <sheetName val="기계경비적용기준"/>
      <sheetName val="S0"/>
      <sheetName val="횡배수관재료-"/>
      <sheetName val="계산서(직선부)"/>
      <sheetName val="콘크리트측구연장"/>
      <sheetName val="-배수구조물공토공"/>
      <sheetName val="예산명세서"/>
      <sheetName val="자료입력"/>
      <sheetName val="용량(1-2)"/>
      <sheetName val="남평내역"/>
      <sheetName val="신우"/>
      <sheetName val="I.설계조건"/>
      <sheetName val="서∼군(2)"/>
      <sheetName val="조작대(1연)"/>
      <sheetName val="수량총"/>
      <sheetName val="토공총"/>
      <sheetName val="진천방향"/>
      <sheetName val="간지 (세)"/>
      <sheetName val="unitpric"/>
      <sheetName val="내역서01"/>
      <sheetName val="토목주소"/>
      <sheetName val="프랜트면허"/>
      <sheetName val="산출근거1"/>
      <sheetName val="쌍송교"/>
      <sheetName val="시설물일위"/>
      <sheetName val="࠶IĂ_x0000_嫗ऀࠀ"/>
      <sheetName val="내역갑지"/>
      <sheetName val="H-PILE수량집계"/>
      <sheetName val="공종목록표"/>
      <sheetName val="안정검토(온1)"/>
      <sheetName val="U-TYPE(1)"/>
      <sheetName val="1호맨홀토공"/>
      <sheetName val="버스운행안내"/>
      <sheetName val="예방접종계획"/>
      <sheetName val="근태계획서"/>
      <sheetName val="LOPCALC"/>
      <sheetName val="ITEM"/>
      <sheetName val="관련자료입력"/>
      <sheetName val="기계경비시간당손료목록"/>
      <sheetName val="물가시세"/>
      <sheetName val="A-4"/>
      <sheetName val="단위수량산출"/>
      <sheetName val="A LINE"/>
      <sheetName val="대치판정"/>
      <sheetName val="단가 및 재료비"/>
      <sheetName val="CT "/>
      <sheetName val="토공_total"/>
      <sheetName val="도장"/>
      <sheetName val="토량1-1"/>
      <sheetName val="내역서1999.8최종"/>
      <sheetName val="자재수량"/>
      <sheetName val="본체"/>
      <sheetName val="2"/>
      <sheetName val="예정공정표"/>
      <sheetName val="ⴭⴭⴭⴭ"/>
      <sheetName val="토적(3차분)"/>
      <sheetName val="토량운반계산"/>
      <sheetName val="교대(A1-A2)"/>
      <sheetName val="archi(본사)"/>
      <sheetName val="SIL98"/>
      <sheetName val="비계공사"/>
      <sheetName val="철근총괄집계표"/>
      <sheetName val="공사비_NDE"/>
      <sheetName val="단가(자재)"/>
      <sheetName val="단가(노임)"/>
      <sheetName val="기초목록"/>
      <sheetName val="변경내역"/>
      <sheetName val="220 (2)"/>
      <sheetName val="공종별산출내역서"/>
      <sheetName val="안정계산"/>
      <sheetName val="단면검토"/>
      <sheetName val="1.설계기준"/>
      <sheetName val="사업총괄"/>
      <sheetName val="하부철근수량"/>
      <sheetName val="pier(각형)"/>
      <sheetName val="CTEMCOST"/>
      <sheetName val="GRACE"/>
      <sheetName val="일위_파일"/>
      <sheetName val="산출내역서집계표"/>
      <sheetName val="1000 DB구축 부표"/>
      <sheetName val="직접경비"/>
      <sheetName val="직접인건비"/>
      <sheetName val="중기손료"/>
      <sheetName val="철거산출근거"/>
      <sheetName val="산업"/>
      <sheetName val="자재대"/>
      <sheetName val="경상비"/>
      <sheetName val="매입세"/>
      <sheetName val="조정금액결과표 (차수별)"/>
      <sheetName val="일반공사"/>
      <sheetName val="공량산출서"/>
      <sheetName val="판"/>
      <sheetName val="음료실행"/>
      <sheetName val="설계서(본관)"/>
      <sheetName val="간선계산"/>
      <sheetName val="단가산출"/>
      <sheetName val="이토변실"/>
      <sheetName val="동원인원"/>
      <sheetName val="수목단가"/>
      <sheetName val="식재수량표"/>
      <sheetName val="INTRO."/>
      <sheetName val="총괄"/>
      <sheetName val="견적단가"/>
      <sheetName val="차도조도계산"/>
      <sheetName val="점자블럭산_x0002_"/>
      <sheetName val="토공A"/>
      <sheetName val="설계기준"/>
      <sheetName val="내역1"/>
      <sheetName val="관로토공"/>
      <sheetName val="역T형(H=6.0) (2)"/>
      <sheetName val="신호등일위대가"/>
      <sheetName val="옹벽(수량)"/>
      <sheetName val="암거공"/>
      <sheetName val="기계경비산출기준"/>
      <sheetName val="취수탑"/>
      <sheetName val="98수문일위"/>
      <sheetName val="준검 내역서"/>
      <sheetName val="일위대가(계측기설치)"/>
      <sheetName val="지수"/>
      <sheetName val="SPEC"/>
      <sheetName val="자재코드"/>
      <sheetName val="교량하부공"/>
      <sheetName val="기계경비"/>
      <sheetName val="3.공통공사대비"/>
      <sheetName val="단위수량(출력X)"/>
      <sheetName val="1차 내역서"/>
      <sheetName val="woo(mac)"/>
      <sheetName val="자재목록"/>
      <sheetName val="중기목록"/>
      <sheetName val="단가목록"/>
      <sheetName val="주형"/>
      <sheetName val="입력"/>
      <sheetName val="elecdtla"/>
      <sheetName val="전체철근집계"/>
      <sheetName val="원가계산하도"/>
      <sheetName val="99노임기준"/>
      <sheetName val="단가대비표"/>
      <sheetName val="CON기초"/>
      <sheetName val="우수공"/>
      <sheetName val="주빔의 설계"/>
      <sheetName val="바닥판"/>
      <sheetName val="입력DATA"/>
      <sheetName val="건축명"/>
      <sheetName val="기계명"/>
      <sheetName val="전기명"/>
      <sheetName val="토목명"/>
      <sheetName val="빗물받이(910-510-410)"/>
      <sheetName val="시설수량표"/>
      <sheetName val="갱문및옹벽집계"/>
      <sheetName val="배수관산출"/>
      <sheetName val="2)관접합"/>
      <sheetName val="장비일위대가2002하"/>
      <sheetName val="중기사용료산출근거"/>
      <sheetName val="토공개요"/>
      <sheetName val="토공(1)"/>
      <sheetName val="4.고용보험"/>
      <sheetName val="3.고용보험료산출근거"/>
      <sheetName val="ITB COST"/>
      <sheetName val="용소리교"/>
      <sheetName val="여과지동"/>
      <sheetName val="기초자료"/>
      <sheetName val="설계예산2"/>
      <sheetName val="기술자자료입력"/>
      <sheetName val="GT 1050x650"/>
      <sheetName val="건축일위"/>
      <sheetName val="그라우팅일위"/>
      <sheetName val="200"/>
      <sheetName val="토목원가계산"/>
      <sheetName val="단위중량"/>
      <sheetName val="2000년1차"/>
      <sheetName val="공사비예산서(토목분)"/>
      <sheetName val="conclusion"/>
      <sheetName val="comparables"/>
      <sheetName val="Deduction"/>
      <sheetName val="other"/>
      <sheetName val="품목"/>
      <sheetName val="8.설치품셈"/>
      <sheetName val="실행"/>
      <sheetName val="현장관리비 산출내역"/>
      <sheetName val="참고자료"/>
      <sheetName val="주현(해보)"/>
      <sheetName val="주현(영광)"/>
      <sheetName val="1.우편집중내역서"/>
      <sheetName val="화성태안9공구내역(실행)"/>
      <sheetName val="연결임시"/>
      <sheetName val="지진시"/>
      <sheetName val="01"/>
      <sheetName val="차도부연장현황"/>
      <sheetName val="트렌치집계"/>
      <sheetName val="고시단가"/>
      <sheetName val="배수공"/>
      <sheetName val="부대공"/>
      <sheetName val="1련박스"/>
      <sheetName val="측구공"/>
      <sheetName val="Macro1"/>
      <sheetName val="4.중기단가산출"/>
      <sheetName val="1.물가시세표"/>
      <sheetName val="집계"/>
      <sheetName val="설계명세서-2"/>
      <sheetName val="CABdata"/>
      <sheetName val="배수공 주요자재 집계표"/>
      <sheetName val="용수량_생활용수_"/>
      <sheetName val="배수관집계"/>
      <sheetName val="96보완계획7.12"/>
      <sheetName val="AS포장복구 "/>
      <sheetName val="Site Expenses"/>
      <sheetName val="SRC-B3U2"/>
      <sheetName val="대창(함평)"/>
      <sheetName val="대창(장성)"/>
      <sheetName val="도로경계블럭연장조서"/>
      <sheetName val="원가계산서구조조정"/>
      <sheetName val="도로포장면적산출(1)"/>
      <sheetName val="관람석제출"/>
      <sheetName val="11.우각부 보강"/>
      <sheetName val="증감대비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대총괄"/>
      <sheetName val="인부노임"/>
      <sheetName val="하중계산"/>
      <sheetName val="단가산출2"/>
      <sheetName val="신광초조도계선사업"/>
      <sheetName val="노무단가"/>
      <sheetName val="구의33고"/>
      <sheetName val="기계상세"/>
      <sheetName val="G.R300경비"/>
      <sheetName val="교대"/>
      <sheetName val="터널조도"/>
      <sheetName val="매설지선굴착"/>
      <sheetName val="적현로"/>
      <sheetName val="제품"/>
      <sheetName val="토공정보"/>
      <sheetName val="TYPE-1"/>
      <sheetName val="토적표(2차기성)"/>
      <sheetName val="입력데이터"/>
      <sheetName val="데이터"/>
      <sheetName val="tggwan(mac)"/>
      <sheetName val="7단가"/>
      <sheetName val="합계금액"/>
      <sheetName val="static.cal"/>
      <sheetName val="투찰가"/>
      <sheetName val="목포방향"/>
      <sheetName val="CABLE SIZE-3"/>
      <sheetName val="노무비단가"/>
      <sheetName val="공통가설"/>
      <sheetName val="연결관암거"/>
      <sheetName val="(전기)설계예산서"/>
      <sheetName val="SE-611"/>
      <sheetName val="(A)내역서"/>
      <sheetName val="남양주부대"/>
      <sheetName val="INFO"/>
      <sheetName val="목차"/>
      <sheetName val="00상노임"/>
      <sheetName val="일위대가목록"/>
      <sheetName val="초"/>
      <sheetName val="개별직종노임단가(2005.1)"/>
      <sheetName val="5.지반반력계수"/>
      <sheetName val="계화배수"/>
      <sheetName val="Sheet16 (2)"/>
      <sheetName val="하중조건(평상시)"/>
      <sheetName val="ASCEandUBC"/>
      <sheetName val="하수급견적대비"/>
      <sheetName val="단"/>
      <sheetName val="Help"/>
      <sheetName val="대비"/>
      <sheetName val="결정단가"/>
      <sheetName val="고양리"/>
      <sheetName val="삼곡리"/>
      <sheetName val="영천리"/>
      <sheetName val="이름표"/>
      <sheetName val="조사자료"/>
      <sheetName val="수주현황2월"/>
      <sheetName val="영업총괄"/>
      <sheetName val="영업권1114"/>
      <sheetName val="개별지가"/>
      <sheetName val="토지사정조서"/>
      <sheetName val="안산기계장치"/>
      <sheetName val="건물"/>
      <sheetName val="최종계약서"/>
      <sheetName val="TABLE01"/>
      <sheetName val="조도계산서 (도서)"/>
      <sheetName val="대창(함평)-창열"/>
      <sheetName val="원가입력"/>
      <sheetName val="FOOTING단면력"/>
      <sheetName val="N賃率-職"/>
      <sheetName val="제경비율"/>
      <sheetName val="신길1동"/>
      <sheetName val="공사 총괄 내역서"/>
      <sheetName val="이토밸브실수량집계(D600)"/>
      <sheetName val="큰다리교깨기"/>
      <sheetName val="설비동거푸집"/>
      <sheetName val="설비동기타"/>
      <sheetName val="삼보지질"/>
      <sheetName val="일위대가단가표"/>
      <sheetName val="산정표"/>
      <sheetName val="약품공급2"/>
      <sheetName val="준공평가"/>
      <sheetName val="화설내"/>
      <sheetName val="1공구"/>
      <sheetName val="노임단가 (2)"/>
      <sheetName val="MFAB"/>
      <sheetName val="MFRT"/>
      <sheetName val="MPKG"/>
      <sheetName val="MPRD"/>
      <sheetName val="포설list원본"/>
      <sheetName val="중기내역"/>
      <sheetName val="구역화물"/>
      <sheetName val="지구단위계획내역서"/>
      <sheetName val="일위대가 1"/>
      <sheetName val="산거 1(인력투입)"/>
      <sheetName val="일위대가 2"/>
      <sheetName val="일위대가 3"/>
      <sheetName val="구분표"/>
      <sheetName val="구간별"/>
      <sheetName val="참조-(2)"/>
      <sheetName val="Macro2"/>
      <sheetName val="DATA2"/>
      <sheetName val="구조물"/>
      <sheetName val="이티입력"/>
      <sheetName val="SILICATE"/>
      <sheetName val="정보"/>
      <sheetName val="노임단가(2009_상)"/>
      <sheetName val="10_1_중기기초단가"/>
      <sheetName val="내역총괄"/>
      <sheetName val="VST재료산출"/>
      <sheetName val="danga"/>
      <sheetName val="일위대가(노임수정(완),_자쌂ꬅ/_x0000_㠀þ_x0000__x0000_萀鶏쀚Ⱶ_x0000_"/>
      <sheetName val="일위대가(노임수정(완),_자쌉℅/_x0000__x0000_÷_x0000__x0000_儀遍ゾᩘ_x0000_"/>
      <sheetName val="을지총괄"/>
      <sheetName val="각종양식"/>
      <sheetName val="토공총괄표"/>
      <sheetName val="일반토공견적"/>
      <sheetName val=" 상부공통집계(총괄)"/>
      <sheetName val="2000.11월설계내역"/>
      <sheetName val="5지구단위"/>
      <sheetName val="21301동"/>
      <sheetName val="군남내역서"/>
      <sheetName val="원가data"/>
      <sheetName val="원가계산서(변경)"/>
      <sheetName val="공사비산출내역"/>
      <sheetName val="연수동"/>
      <sheetName val="내역(원안-대안)"/>
      <sheetName val="기종별 합계"/>
      <sheetName val="적용단위길이"/>
      <sheetName val="피벗테이블데이터분석"/>
      <sheetName val="3련_BOX"/>
      <sheetName val="1_토공집계1"/>
      <sheetName val="2_관대집계표1"/>
      <sheetName val="3_구조물공1"/>
      <sheetName val="4_포장공1"/>
      <sheetName val="5_부대공1"/>
      <sheetName val="6_주요자재대1"/>
      <sheetName val="7_폐기물집계1"/>
      <sheetName val="1_토총1"/>
      <sheetName val="2_관로집1"/>
      <sheetName val="3_구조물집계1"/>
      <sheetName val="7_폐기물1"/>
      <sheetName val="총괄집계_1"/>
      <sheetName val="날개벽철근집계_1"/>
      <sheetName val="PVC접합개소_산출서1"/>
      <sheetName val="산출근거(마산,_만천,_가례)1"/>
      <sheetName val="산출근거(가설도로_조성)1"/>
      <sheetName val="산출근거(가설도로_성토다짐)1"/>
      <sheetName val="산출근거(가설도로_살수)1"/>
      <sheetName val="산출근거(가설도로_유지보수)1"/>
      <sheetName val="일위대가(노임수정(완),_자재_및_물린단산수정필요)1"/>
      <sheetName val="시험비_단가1"/>
      <sheetName val="배수공총괄_집계표(횡)1"/>
      <sheetName val="보차도경계석_조서1"/>
      <sheetName val="맨홀집계표_1"/>
      <sheetName val="전차선로_물량표1"/>
      <sheetName val="1-4-2_관(약)1"/>
      <sheetName val="pe이중벽관_(우수)1"/>
      <sheetName val="Sheet1_(2)1"/>
      <sheetName val="3련_BOX1"/>
      <sheetName val="옥외등신설"/>
      <sheetName val="저케CV22신설"/>
      <sheetName val="저케CV38신설"/>
      <sheetName val="저케CV8신설"/>
      <sheetName val="접지3종"/>
      <sheetName val="재료단가"/>
      <sheetName val="수입"/>
      <sheetName val="상세"/>
      <sheetName val="특별교실"/>
      <sheetName val="토공계산서(부체도로)"/>
      <sheetName val="상계견적"/>
      <sheetName val="호표"/>
      <sheetName val="1.수인터널"/>
      <sheetName val="STEEL BOX 단면설계(SEC.8)"/>
      <sheetName val="EQT-ESTN"/>
      <sheetName val="6공구(당초)"/>
      <sheetName val="날개벽"/>
      <sheetName val="A1"/>
      <sheetName val="매입"/>
      <sheetName val="보도단위수량"/>
      <sheetName val="INPUT(덕도방향-시점)"/>
      <sheetName val="장비일위대가2002상"/>
      <sheetName val="가시설공개요"/>
      <sheetName val="단가입력"/>
      <sheetName val="L형_옹벽"/>
      <sheetName val="5_정산서"/>
      <sheetName val="8_석축단위(H=1_5M)"/>
      <sheetName val="깨기_총괄"/>
      <sheetName val="기초입력_DATA"/>
      <sheetName val="설_계"/>
      <sheetName val="원가계산_(2)"/>
      <sheetName val="견적서"/>
      <sheetName val="냉천부속동"/>
      <sheetName val="개요"/>
      <sheetName val="제경비최종"/>
      <sheetName val="01.10월"/>
      <sheetName val="산출근거(가설_x0005__x0000__x0000__x0000__x0000_园"/>
      <sheetName val="J01"/>
      <sheetName val="중기상찠"/>
      <sheetName val="001"/>
      <sheetName val="역사이펀평균높이"/>
      <sheetName val="공용시설내역"/>
      <sheetName val="약품설비"/>
      <sheetName val="업체별기성내역"/>
      <sheetName val="공정표첨부"/>
      <sheetName val="NAV000"/>
      <sheetName val="우수총괄표 (2)"/>
      <sheetName val="간지(2)"/>
      <sheetName val="우수수량집계"/>
      <sheetName val="간지(3)"/>
      <sheetName val="관기초집계"/>
      <sheetName val="관기초"/>
      <sheetName val="관로터파기"/>
      <sheetName val="우수연결관"/>
      <sheetName val="관로연장"/>
      <sheetName val="간지(4)"/>
      <sheetName val="맨홀수량집계표"/>
      <sheetName val="1호차도"/>
      <sheetName val="2호차도"/>
      <sheetName val="맨홀수량"/>
      <sheetName val="간지(5)"/>
      <sheetName val="날개벽집계"/>
      <sheetName val="날개벽D600"/>
      <sheetName val="날개벽D800"/>
      <sheetName val="날개벽도면"/>
      <sheetName val="간지(6)"/>
      <sheetName val="우수받이집수정집계"/>
      <sheetName val="우수받이재료"/>
      <sheetName val="우수받이토공"/>
      <sheetName val="집수정재료"/>
      <sheetName val="간지(7)"/>
      <sheetName val="간지(9)"/>
      <sheetName val="개거산출내역"/>
      <sheetName val="거래처등록"/>
      <sheetName val="공사명등록"/>
      <sheetName val="은행코드"/>
      <sheetName val="날개수량1.5"/>
      <sheetName val="SLA_x0002_"/>
      <sheetName val="공무2과"/>
      <sheetName val="L_RPTA05_목록"/>
      <sheetName val="상반기손익차2총괄"/>
      <sheetName val="기본Data"/>
      <sheetName val="이중벽PE관치수표"/>
      <sheetName val="단중표"/>
      <sheetName val="산출집계"/>
      <sheetName val="1. 조명내역서(조명설치)"/>
      <sheetName val="2. 조명내역서(조명자재)"/>
      <sheetName val="일위대가집계표"/>
      <sheetName val="갑지(추정)"/>
      <sheetName val="노임단가(2008_x0000__x0000_畸"/>
      <sheetName val="pier-1"/>
      <sheetName val="시설물기초"/>
      <sheetName val="수문일1"/>
      <sheetName val="A2"/>
      <sheetName val="장척총괄"/>
      <sheetName val="단위집계표"/>
      <sheetName val="경비_원본"/>
      <sheetName val="교육종류"/>
      <sheetName val="MW-S"/>
      <sheetName val="MW-BM"/>
      <sheetName val="TB-내역서"/>
      <sheetName val="계획금액"/>
      <sheetName val="주공 갑지"/>
      <sheetName val="보온자재단가표"/>
      <sheetName val="단가산출서1"/>
      <sheetName val="식재총괄"/>
      <sheetName val="신천3호용수로"/>
      <sheetName val="CC16-내역서"/>
      <sheetName val="통합"/>
      <sheetName val="실행(ALT1)"/>
      <sheetName val="빙장비사양"/>
      <sheetName val="장비사양"/>
      <sheetName val="소도3교"/>
      <sheetName val="노임단가(2008.상)"/>
      <sheetName val="파이프류"/>
      <sheetName val="가로등기초"/>
      <sheetName val="암거 제원표-1단계"/>
      <sheetName val="다곡2교"/>
      <sheetName val="복선-직선"/>
      <sheetName val="점수계산1-2"/>
      <sheetName val="자재집게표 "/>
      <sheetName val="기본자료"/>
      <sheetName val="RangeObject"/>
      <sheetName val="종배수단위_CON기초"/>
      <sheetName val="회사기초자료"/>
      <sheetName val="시험비"/>
      <sheetName val="공종단가목록"/>
      <sheetName val="건설기계가격"/>
      <sheetName val="일일작업보고"/>
      <sheetName val="설계변경원가계산총괄표"/>
      <sheetName val="금액내역서"/>
      <sheetName val="L-type"/>
      <sheetName val="수목데이타"/>
      <sheetName val="일위"/>
      <sheetName val="합계"/>
      <sheetName val="빙축열"/>
      <sheetName val="가시설"/>
      <sheetName val="환경기계공정표 (3)"/>
      <sheetName val="본실행경비"/>
      <sheetName val="기초계산(Pmax)"/>
      <sheetName val="설계서을"/>
      <sheetName val="환율"/>
      <sheetName val="기집"/>
      <sheetName val="정부노임"/>
      <sheetName val="현장관리비집계표"/>
      <sheetName val="조명일위"/>
      <sheetName val="인원조직표"/>
      <sheetName val="에너지동"/>
      <sheetName val="종배수관면벽신"/>
      <sheetName val="종배수관(신)"/>
      <sheetName val="가격조사서"/>
      <sheetName val="직재"/>
      <sheetName val="단위량당중기"/>
      <sheetName val="산근목록"/>
      <sheetName val="기준표"/>
      <sheetName val="기계경비일람"/>
      <sheetName val="접속도로1"/>
      <sheetName val="옹벽1"/>
      <sheetName val="기준액"/>
      <sheetName val="횡배수관토공수량"/>
      <sheetName val="설계예산"/>
      <sheetName val="계산중"/>
      <sheetName val="슬래브1"/>
      <sheetName val="3.바닥판  "/>
      <sheetName val="교대시점"/>
      <sheetName val="JUCKEYK"/>
      <sheetName val="뚝토공"/>
      <sheetName val="3지구단위"/>
      <sheetName val="내역서(교량)전체"/>
      <sheetName val="9GNG운반"/>
      <sheetName val="업무량"/>
      <sheetName val="2.가정단면"/>
      <sheetName val="치수표"/>
      <sheetName val="공종"/>
      <sheetName val="공내역"/>
      <sheetName val="1-최종안"/>
      <sheetName val="사업분석-분양가결정"/>
      <sheetName val="noyim"/>
      <sheetName val="도면명"/>
      <sheetName val="자판실행"/>
      <sheetName val="SAMPLE!"/>
      <sheetName val="실행내역 "/>
      <sheetName val="순공사비"/>
      <sheetName val="개인별조서"/>
      <sheetName val="Baby일위대가"/>
      <sheetName val="당초내역서"/>
      <sheetName val="옹벽"/>
      <sheetName val="CRUDE RE-bar"/>
      <sheetName val="crude.SLAB RE-bar"/>
      <sheetName val="1"/>
      <sheetName val="운반공"/>
      <sheetName val="전신환매도율"/>
      <sheetName val="000000"/>
      <sheetName val="암거"/>
      <sheetName val="백암비스타내역"/>
      <sheetName val="RING WALL"/>
      <sheetName val="변화치수"/>
      <sheetName val="5_모델링"/>
      <sheetName val="금액결정"/>
      <sheetName val="2.대외공문"/>
      <sheetName val="부대공Ⅱ"/>
      <sheetName val="MSG 수량"/>
      <sheetName val="지장물C"/>
      <sheetName val="세목전체"/>
      <sheetName val="2000노임기준"/>
      <sheetName val="노임이"/>
      <sheetName val="계측제어설비"/>
      <sheetName val="계장_품셈표"/>
      <sheetName val="노임단가_(2)"/>
      <sheetName val="설계서(7)"/>
      <sheetName val="공사요율산출표"/>
      <sheetName val="2000양배"/>
      <sheetName val="1-1합"/>
      <sheetName val="1-1오"/>
      <sheetName val="1-1우"/>
      <sheetName val="ygd1-2"/>
      <sheetName val="ygr1-3"/>
      <sheetName val="ygr1-2"/>
      <sheetName val="ygr1-4"/>
      <sheetName val="내#일산설치"/>
      <sheetName val="C3"/>
      <sheetName val="광양 3기 유입수"/>
      <sheetName val="평가내역"/>
      <sheetName val="통계연보"/>
      <sheetName val="●수량(침구보관창고-21평)"/>
      <sheetName val="암거단위-1련"/>
      <sheetName val="bi"/>
      <sheetName val="TYPE-A"/>
      <sheetName val="경비"/>
      <sheetName val="설명서 "/>
      <sheetName val="분뇨"/>
      <sheetName val="토사(PE "/>
      <sheetName val="DAN"/>
      <sheetName val="지구단위계획"/>
      <sheetName val="용집"/>
      <sheetName val="기계상쐄"/>
      <sheetName val="입력단가"/>
      <sheetName val="보도경계블럭"/>
      <sheetName val="c_balju"/>
      <sheetName val="내역서변경성원"/>
      <sheetName val="내역(정지)"/>
      <sheetName val="수로단위수량"/>
      <sheetName val="Sensitivity"/>
      <sheetName val="장비경비"/>
      <sheetName val="Macro(전선)"/>
      <sheetName val="PIPE"/>
      <sheetName val="FLANGE"/>
      <sheetName val="VALVE"/>
      <sheetName val="투찰추정"/>
      <sheetName val="MBR9"/>
      <sheetName val="단가조사-1"/>
      <sheetName val="단가조사-2"/>
      <sheetName val="노임,재료비"/>
      <sheetName val="도록겼계조서"/>
      <sheetName val="보정계수산정(1)"/>
      <sheetName val="보정계수산정(2)"/>
      <sheetName val="보정계수산정(3)"/>
      <sheetName val="PARAMETER"/>
      <sheetName val="LEGEND"/>
      <sheetName val="변경집계표"/>
      <sheetName val="ɬ_x0000_栀㞠_x0000__x0000_Ā_x0000_윈월"/>
      <sheetName val="수안보-M쁂㞔 "/>
      <sheetName val="원가계산서 (2)"/>
      <sheetName val="공종별집계표"/>
      <sheetName val="공종별내역서"/>
      <sheetName val="중기단가목록"/>
      <sheetName val="중기단가산출서"/>
      <sheetName val="L형옹벽단위수량(35)"/>
      <sheetName val="과천MAIN"/>
      <sheetName val="교대(A1)"/>
      <sheetName val="단가조사서 (2)"/>
      <sheetName val="수량산출서"/>
      <sheetName val="2000,9월_일위"/>
      <sheetName val="하천제원"/>
      <sheetName val="제직재"/>
      <sheetName val="설직재-1"/>
      <sheetName val="제-노임"/>
      <sheetName val="저"/>
      <sheetName val="세부내역(직접인건비)"/>
      <sheetName val="세부내역(직접경비)"/>
      <sheetName val="FAB별"/>
      <sheetName val="노임단가자료"/>
      <sheetName val="공정계획(내부계획25%,내부w.f)"/>
      <sheetName val="pvc vent"/>
      <sheetName val="내역서적용수량 (지방도893)"/>
      <sheetName val="설계가"/>
      <sheetName val="96노임기준"/>
      <sheetName val="99총공사내역서"/>
      <sheetName val="RPF_일반수량(35m)"/>
      <sheetName val="지질조사"/>
      <sheetName val="M-MG1"/>
      <sheetName val="사다리"/>
      <sheetName val="NOMUBI"/>
      <sheetName val="sw1"/>
      <sheetName val="대림경상68억"/>
      <sheetName val="본사업"/>
      <sheetName val="1. 설계조건 2.단면가정 3. 하중계산"/>
      <sheetName val="자재단가 (2)"/>
      <sheetName val="건설기계가격표"/>
      <sheetName val="중기시간당사용료1"/>
      <sheetName val="중기시간당사용료2"/>
      <sheetName val="건설기계가격표 (2)"/>
      <sheetName val="중기시간당사용료1 (2)"/>
      <sheetName val="중기시간당사용료2 (2)"/>
      <sheetName val="구역화물운임,소운반"/>
      <sheetName val="운반10.5ton"/>
      <sheetName val="작업량및단가계산 (2)"/>
      <sheetName val="자재대가표1 (2)"/>
      <sheetName val="자재대가표2 (2)"/>
      <sheetName val="소운반4.5ton "/>
      <sheetName val="자재대가표1"/>
      <sheetName val="자재대가표2"/>
      <sheetName val="중기작업"/>
      <sheetName val="중기대가"/>
      <sheetName val="중기작업1 (2)"/>
      <sheetName val="중기작업2 (2)"/>
      <sheetName val="중기대가 (2)"/>
      <sheetName val="일위대가1"/>
      <sheetName val="일위대가1 (2)"/>
      <sheetName val="일위대가2"/>
      <sheetName val="공장가공"/>
      <sheetName val="공사원가(총)"/>
      <sheetName val="공사원가(수)"/>
      <sheetName val="공사원가(평)"/>
      <sheetName val="공사원가(부대공) "/>
      <sheetName val="관급수원공"/>
      <sheetName val="수원총"/>
      <sheetName val="제당"/>
      <sheetName val="여수토"/>
      <sheetName val="사통"/>
      <sheetName val="관급평야부"/>
      <sheetName val="평야부"/>
      <sheetName val="중기대수1"/>
      <sheetName val="시험수량1"/>
      <sheetName val="일위합"/>
      <sheetName val="중기사"/>
      <sheetName val="기계경"/>
      <sheetName val="노임단"/>
      <sheetName val="장비단"/>
      <sheetName val="자재단"/>
      <sheetName val="기계합"/>
      <sheetName val="상 부"/>
      <sheetName val="시점부교대"/>
      <sheetName val="전기공사"/>
      <sheetName val="8-2.수량산출서_중형"/>
      <sheetName val="총괄설계내역서"/>
      <sheetName val="임금단가"/>
      <sheetName val="5부대시설물공간지"/>
      <sheetName val="1집계표"/>
      <sheetName val="2우수배제공"/>
      <sheetName val="관로토공집계"/>
      <sheetName val="우수관터파기산출"/>
      <sheetName val="우수관로조서"/>
      <sheetName val="원형맨홀재료집계"/>
      <sheetName val="원형맨홀산출근거"/>
      <sheetName val="원형맨홀평균높이및유출입"/>
      <sheetName val="L형측구재료집계 "/>
      <sheetName val="L형측구산출근거"/>
      <sheetName val="L형측구조서"/>
      <sheetName val="연결관토공"/>
      <sheetName val="우수받이조서"/>
      <sheetName val="집수정재료집계"/>
      <sheetName val="집수정산출근거"/>
      <sheetName val="콘크리트측구산출근거"/>
      <sheetName val="집수정조서"/>
      <sheetName val="3포장공"/>
      <sheetName val="내역서적용"/>
      <sheetName val="주요자재집계"/>
      <sheetName val="총괄수량"/>
      <sheetName val="그림"/>
      <sheetName val="4구조물깨기및헐기"/>
      <sheetName val="보도헐기"/>
      <sheetName val="여과기"/>
      <sheetName val="자동여과기중량"/>
      <sheetName val="관리사무소"/>
      <sheetName val="연장및면적(좌측)"/>
      <sheetName val="물푸기집계"/>
      <sheetName val="관로구간산출(H)"/>
      <sheetName val="물푸기산근"/>
      <sheetName val="화산경계"/>
      <sheetName val="특수기호강도거푸집"/>
      <sheetName val="구천"/>
      <sheetName val="평균터파기고(1-2,ASP)"/>
      <sheetName val="내역서(기계)"/>
      <sheetName val="Data&amp;Result"/>
      <sheetName val="4.장비손료"/>
      <sheetName val="I一般比"/>
      <sheetName val="발주설계서(당초)"/>
      <sheetName val="제경비"/>
      <sheetName val="총집계표"/>
      <sheetName val="산근1,2"/>
      <sheetName val="단 box"/>
      <sheetName val="분석투자 내역(광명)"/>
      <sheetName val="COST"/>
      <sheetName val="동해title"/>
      <sheetName val="상수도토공집계표"/>
      <sheetName val="내역서-2"/>
      <sheetName val="기둥(하중)"/>
      <sheetName val="식재가격"/>
      <sheetName val="진접"/>
      <sheetName val="대3류 "/>
      <sheetName val="직영(직영)"/>
      <sheetName val="3.바닥판설계"/>
      <sheetName val="견적서-을지"/>
      <sheetName val="gvl"/>
      <sheetName val="당초계약"/>
      <sheetName val="정화조"/>
      <sheetName val="토공(완충)"/>
      <sheetName val="A4"/>
      <sheetName val="Control"/>
      <sheetName val="수수료율표"/>
      <sheetName val="콘_재료분리(1)"/>
      <sheetName val="본공사"/>
      <sheetName val="J直材4"/>
      <sheetName val="일반전기"/>
      <sheetName val="D-623D"/>
      <sheetName val="BQ"/>
      <sheetName val="예총"/>
      <sheetName val="원수조 거푸집"/>
      <sheetName val="원수조 기타"/>
      <sheetName val="일반수량총괄집계"/>
      <sheetName val="몰탈재료산출"/>
      <sheetName val="BREAKDOWN(철거설치)"/>
      <sheetName val="날개벽수량표"/>
      <sheetName val="기초자료입橂"/>
      <sheetName val="철집"/>
      <sheetName val="토지조서"/>
      <sheetName val="첨부1"/>
      <sheetName val="내역서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7">
          <cell r="D27">
            <v>0</v>
          </cell>
        </row>
      </sheetData>
      <sheetData sheetId="18"/>
      <sheetData sheetId="19">
        <row r="27">
          <cell r="D27">
            <v>0</v>
          </cell>
        </row>
      </sheetData>
      <sheetData sheetId="20">
        <row r="27">
          <cell r="D27">
            <v>0</v>
          </cell>
        </row>
      </sheetData>
      <sheetData sheetId="21" refreshError="1"/>
      <sheetData sheetId="22"/>
      <sheetData sheetId="23">
        <row r="27">
          <cell r="D27">
            <v>0</v>
          </cell>
        </row>
      </sheetData>
      <sheetData sheetId="24"/>
      <sheetData sheetId="25" refreshError="1"/>
      <sheetData sheetId="26" refreshError="1"/>
      <sheetData sheetId="27" refreshError="1"/>
      <sheetData sheetId="28">
        <row r="27">
          <cell r="D27">
            <v>0</v>
          </cell>
        </row>
      </sheetData>
      <sheetData sheetId="29">
        <row r="27">
          <cell r="D27">
            <v>0</v>
          </cell>
        </row>
      </sheetData>
      <sheetData sheetId="30"/>
      <sheetData sheetId="31">
        <row r="27">
          <cell r="D27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7">
          <cell r="D27">
            <v>0</v>
          </cell>
        </row>
      </sheetData>
      <sheetData sheetId="43">
        <row r="27">
          <cell r="D27">
            <v>0</v>
          </cell>
        </row>
      </sheetData>
      <sheetData sheetId="44"/>
      <sheetData sheetId="45">
        <row r="27">
          <cell r="D27">
            <v>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27">
          <cell r="D27">
            <v>0</v>
          </cell>
        </row>
      </sheetData>
      <sheetData sheetId="89"/>
      <sheetData sheetId="90">
        <row r="27">
          <cell r="D27">
            <v>0</v>
          </cell>
        </row>
      </sheetData>
      <sheetData sheetId="91">
        <row r="27">
          <cell r="D27">
            <v>0</v>
          </cell>
        </row>
      </sheetData>
      <sheetData sheetId="92">
        <row r="27">
          <cell r="D27">
            <v>0</v>
          </cell>
        </row>
      </sheetData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>
        <row r="27">
          <cell r="D27">
            <v>0</v>
          </cell>
        </row>
      </sheetData>
      <sheetData sheetId="111">
        <row r="27">
          <cell r="D27">
            <v>0</v>
          </cell>
        </row>
      </sheetData>
      <sheetData sheetId="112">
        <row r="27">
          <cell r="D27">
            <v>0</v>
          </cell>
        </row>
      </sheetData>
      <sheetData sheetId="113">
        <row r="27">
          <cell r="D27">
            <v>0</v>
          </cell>
        </row>
      </sheetData>
      <sheetData sheetId="114">
        <row r="27">
          <cell r="D27">
            <v>0</v>
          </cell>
        </row>
      </sheetData>
      <sheetData sheetId="115"/>
      <sheetData sheetId="116">
        <row r="27">
          <cell r="D27">
            <v>0</v>
          </cell>
        </row>
      </sheetData>
      <sheetData sheetId="117"/>
      <sheetData sheetId="118"/>
      <sheetData sheetId="119">
        <row r="27">
          <cell r="D27">
            <v>0</v>
          </cell>
        </row>
      </sheetData>
      <sheetData sheetId="120"/>
      <sheetData sheetId="121"/>
      <sheetData sheetId="122"/>
      <sheetData sheetId="123"/>
      <sheetData sheetId="124"/>
      <sheetData sheetId="125">
        <row r="27">
          <cell r="D27">
            <v>0</v>
          </cell>
        </row>
      </sheetData>
      <sheetData sheetId="126">
        <row r="24">
          <cell r="I24">
            <v>0</v>
          </cell>
        </row>
      </sheetData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/>
      <sheetData sheetId="112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/>
      <sheetData sheetId="1266"/>
      <sheetData sheetId="1267"/>
      <sheetData sheetId="1268"/>
      <sheetData sheetId="1269"/>
      <sheetData sheetId="1270"/>
      <sheetData sheetId="127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표지"/>
      <sheetName val="내역총괄"/>
      <sheetName val="목차"/>
      <sheetName val="직접인건비"/>
      <sheetName val="직접경비"/>
      <sheetName val="Module2"/>
      <sheetName val="Module1"/>
      <sheetName val="용역비내역-진짜"/>
      <sheetName val="재정비직인"/>
      <sheetName val="재정비내역"/>
      <sheetName val="지적고시내역"/>
      <sheetName val="노임단가"/>
      <sheetName val="고시단가"/>
      <sheetName val="심사물량"/>
      <sheetName val="심사계산"/>
      <sheetName val="조명시설"/>
      <sheetName val="단가"/>
      <sheetName val="환경영향평가"/>
      <sheetName val="노임단가(2010"/>
      <sheetName val="상세"/>
      <sheetName val="말뚝지지력산정"/>
      <sheetName val="중기사용료산출근거"/>
      <sheetName val="단가산출2"/>
      <sheetName val="단가 및 재료비"/>
      <sheetName val="일위대가"/>
      <sheetName val="공비대비"/>
      <sheetName val="2.재료비"/>
      <sheetName val="1.인건비"/>
      <sheetName val="12.보오링"/>
      <sheetName val="18.공내수압탄성자연"/>
      <sheetName val="기초단가"/>
      <sheetName val="변수"/>
      <sheetName val="04.에너지_산정근거"/>
      <sheetName val="업무별적용기준-출력말것"/>
    </sheetNames>
    <sheetDataSet>
      <sheetData sheetId="0">
        <row r="5">
          <cell r="C5">
            <v>7</v>
          </cell>
          <cell r="D5">
            <v>4</v>
          </cell>
          <cell r="E5">
            <v>2</v>
          </cell>
          <cell r="F5">
            <v>5</v>
          </cell>
        </row>
        <row r="9">
          <cell r="C9">
            <v>138714</v>
          </cell>
          <cell r="D9">
            <v>1</v>
          </cell>
        </row>
        <row r="10">
          <cell r="C10">
            <v>118674</v>
          </cell>
          <cell r="D10">
            <v>1</v>
          </cell>
        </row>
        <row r="11">
          <cell r="C11">
            <v>96387</v>
          </cell>
          <cell r="D11">
            <v>1</v>
          </cell>
        </row>
        <row r="12">
          <cell r="C12">
            <v>69746</v>
          </cell>
          <cell r="D12">
            <v>1</v>
          </cell>
        </row>
      </sheetData>
      <sheetData sheetId="1"/>
      <sheetData sheetId="2"/>
      <sheetData sheetId="3"/>
      <sheetData sheetId="4">
        <row r="3">
          <cell r="F3">
            <v>57659192</v>
          </cell>
        </row>
      </sheetData>
      <sheetData sheetId="5">
        <row r="3">
          <cell r="F3">
            <v>32452700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조명시설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가도공"/>
      <sheetName val="단면 (2)"/>
      <sheetName val="실행철강하도"/>
      <sheetName val="몰탈재료산출"/>
      <sheetName val="슬래브"/>
      <sheetName val="데리네이타현황"/>
      <sheetName val="산출근거"/>
      <sheetName val="이토변실(A3-LINE)"/>
      <sheetName val="수량산출"/>
      <sheetName val="2000년1차"/>
      <sheetName val="Sheet1"/>
      <sheetName val="일위대가9803"/>
      <sheetName val="노임단가"/>
      <sheetName val="Pier 3"/>
      <sheetName val="ABUT수량-A1"/>
      <sheetName val="하부철근수량"/>
      <sheetName val="증명지번목록"/>
      <sheetName val="비탈면보호공수량산출"/>
      <sheetName val="성곽내역서"/>
      <sheetName val="내역서"/>
      <sheetName val="#REF"/>
      <sheetName val="인건비"/>
      <sheetName val="참고자료"/>
      <sheetName val="노견단위수량"/>
      <sheetName val="코드표"/>
      <sheetName val="N賃率-職"/>
      <sheetName val="DATE"/>
      <sheetName val="덕전리"/>
      <sheetName val="일위대가(가설)"/>
      <sheetName val="물건조서"/>
      <sheetName val="일위대가"/>
      <sheetName val="2000전체분"/>
      <sheetName val="Sheet1 (2)"/>
      <sheetName val="1,2,3,4,5단위수량"/>
      <sheetName val="내역"/>
      <sheetName val="SORCE1"/>
      <sheetName val="안정검토(온1)"/>
      <sheetName val="터파기및재료"/>
      <sheetName val="wall"/>
      <sheetName val="입력"/>
      <sheetName val="내역서(기성청구)"/>
      <sheetName val="토목"/>
      <sheetName val="bid"/>
      <sheetName val="노임"/>
      <sheetName val="목록"/>
      <sheetName val="일위대가목록"/>
      <sheetName val="횡배수관집현황(2공구)"/>
      <sheetName val="s"/>
      <sheetName val="맨홀조서"/>
      <sheetName val="49단가"/>
      <sheetName val="월말"/>
      <sheetName val="2.건축"/>
      <sheetName val="단면가정"/>
      <sheetName val="단"/>
      <sheetName val="8.PILE  (돌출)"/>
      <sheetName val="건축내역"/>
      <sheetName val="설계내역서"/>
      <sheetName val="공통자료"/>
      <sheetName val="C.배수관공"/>
      <sheetName val="BDATA"/>
      <sheetName val="수목표준대가"/>
      <sheetName val="자재"/>
      <sheetName val="웅진교-S2"/>
      <sheetName val="SLAB"/>
      <sheetName val="6공구(당초)"/>
      <sheetName val="설계서을"/>
      <sheetName val="현황산출서"/>
      <sheetName val="공사비"/>
      <sheetName val="이음개소"/>
      <sheetName val="단 box"/>
      <sheetName val="기본데이타입력"/>
      <sheetName val="직노"/>
      <sheetName val="3연box"/>
      <sheetName val="자재단가"/>
      <sheetName val="총집계표"/>
      <sheetName val="일반수량총괄집계"/>
      <sheetName val="대창(장성)"/>
      <sheetName val="자가"/>
      <sheetName val="INPUT"/>
      <sheetName val="말뚝지지력산정"/>
      <sheetName val="DATA 입력부"/>
      <sheetName val="노임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확폭부포장수량"/>
      <sheetName val="확폭부수량산출"/>
      <sheetName val="확폭부"/>
      <sheetName val="토공"/>
      <sheetName val="-치수표(곡선부)"/>
      <sheetName val="확폭부 (2)"/>
      <sheetName val="계산서(곡선부)"/>
      <sheetName val="-평면선형조서-"/>
      <sheetName val="확폭구간"/>
      <sheetName val="총괄내역서"/>
      <sheetName val="관접합및부설"/>
      <sheetName val="단가"/>
      <sheetName val="심사물량"/>
      <sheetName val="심사계산"/>
      <sheetName val="접속도로1"/>
      <sheetName val="고시단가"/>
      <sheetName val="data"/>
      <sheetName val="직접경비"/>
      <sheetName val="토사(PE)"/>
      <sheetName val="각종단가"/>
      <sheetName val="진주방향"/>
      <sheetName val="데이타"/>
      <sheetName val="2003상반기노임기준"/>
      <sheetName val="상호참고자료"/>
      <sheetName val="발주처자료입력"/>
      <sheetName val="회사기본자료"/>
      <sheetName val="하자보증자료"/>
      <sheetName val="기술자관련자료"/>
      <sheetName val="포장재료집계표"/>
      <sheetName val="요율"/>
      <sheetName val="노임단가"/>
      <sheetName val="이름표지정"/>
      <sheetName val="자재단가비교표"/>
      <sheetName val="내역갑지"/>
      <sheetName val="DATE"/>
      <sheetName val="공사비"/>
      <sheetName val="기초단가"/>
      <sheetName val="대로근거"/>
      <sheetName val="중로근거"/>
      <sheetName val="단 가"/>
      <sheetName val="지구물리탐사"/>
      <sheetName val="2.재료비"/>
      <sheetName val="1.인건비"/>
      <sheetName val="12.보오링"/>
      <sheetName val="18.공내수압탄성자연"/>
      <sheetName val="집계표"/>
      <sheetName val="직접인건비"/>
      <sheetName val="용역비내역-진짜"/>
      <sheetName val="말뚝지지력산정"/>
      <sheetName val="Y-WORK"/>
      <sheetName val="정보매체A동"/>
      <sheetName val="일위산출"/>
      <sheetName val="일위대가 "/>
      <sheetName val="제경비요율"/>
      <sheetName val="내력서"/>
      <sheetName val="신우"/>
      <sheetName val="남한강 2단계 전체분"/>
      <sheetName val="구역화물"/>
      <sheetName val="식재인부"/>
      <sheetName val="총괄서"/>
      <sheetName val="2000노임기준"/>
      <sheetName val="식재일위대가"/>
      <sheetName val="기계경비"/>
      <sheetName val="인건비(환율)"/>
      <sheetName val="노임단가(2010"/>
      <sheetName val="상세"/>
      <sheetName val="총괄표"/>
      <sheetName val="물가대비표"/>
      <sheetName val="별표1"/>
      <sheetName val="투입계획"/>
      <sheetName val="Sheet1"/>
      <sheetName val="내역총괄표"/>
      <sheetName val="인건-측정"/>
      <sheetName val="대치판정"/>
      <sheetName val="내역서"/>
      <sheetName val="장비집계"/>
      <sheetName val="라.공사비"/>
      <sheetName val="다.도서인쇄비 "/>
      <sheetName val="건축"/>
      <sheetName val="산근목록"/>
      <sheetName val="값"/>
      <sheetName val="일위대가"/>
      <sheetName val="조명시설"/>
      <sheetName val="설계예산서"/>
      <sheetName val="견적대비"/>
      <sheetName val="단가조사서"/>
      <sheetName val="목차"/>
      <sheetName val="한강운반비"/>
      <sheetName val="용역단가"/>
      <sheetName val="BOX"/>
      <sheetName val="금액"/>
      <sheetName val="#R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 xml:space="preserve">     포장단위수량치수표(곡선부)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 t="str">
            <v>t' = t1 + t2 + t3 + t4</v>
          </cell>
        </row>
        <row r="2">
          <cell r="C2" t="str">
            <v>WT =</v>
          </cell>
          <cell r="D2">
            <v>10</v>
          </cell>
          <cell r="E2" t="str">
            <v>S =</v>
          </cell>
          <cell r="F2">
            <v>0.75</v>
          </cell>
          <cell r="G2" t="str">
            <v>t1 =</v>
          </cell>
          <cell r="H2">
            <v>0.05</v>
          </cell>
          <cell r="I2" t="str">
            <v>t2 =</v>
          </cell>
          <cell r="J2">
            <v>7.0000000000000007E-2</v>
          </cell>
          <cell r="K2" t="str">
            <v>t3 =</v>
          </cell>
          <cell r="L2">
            <v>0.2</v>
          </cell>
          <cell r="M2" t="str">
            <v>t4 =</v>
          </cell>
          <cell r="N2">
            <v>0.2</v>
          </cell>
        </row>
        <row r="3">
          <cell r="A3" t="str">
            <v>공</v>
          </cell>
          <cell r="B3" t="str">
            <v>종</v>
          </cell>
          <cell r="C3" t="str">
            <v>WP =</v>
          </cell>
          <cell r="D3">
            <v>8.5</v>
          </cell>
          <cell r="E3" t="str">
            <v>t' =</v>
          </cell>
          <cell r="F3">
            <v>0.52</v>
          </cell>
          <cell r="G3" t="str">
            <v xml:space="preserve"> </v>
          </cell>
          <cell r="H3">
            <v>0</v>
          </cell>
          <cell r="I3" t="str">
            <v xml:space="preserve"> </v>
          </cell>
          <cell r="J3">
            <v>0</v>
          </cell>
          <cell r="K3" t="str">
            <v xml:space="preserve"> </v>
          </cell>
          <cell r="L3">
            <v>0</v>
          </cell>
          <cell r="M3" t="str">
            <v xml:space="preserve"> </v>
          </cell>
        </row>
        <row r="4">
          <cell r="C4" t="str">
            <v xml:space="preserve"> </v>
          </cell>
          <cell r="D4">
            <v>0.02</v>
          </cell>
          <cell r="E4" t="str">
            <v xml:space="preserve"> </v>
          </cell>
          <cell r="F4">
            <v>0.03</v>
          </cell>
          <cell r="G4" t="str">
            <v xml:space="preserve"> </v>
          </cell>
          <cell r="H4">
            <v>0.04</v>
          </cell>
          <cell r="I4" t="str">
            <v xml:space="preserve"> </v>
          </cell>
          <cell r="J4">
            <v>0.05</v>
          </cell>
          <cell r="K4" t="str">
            <v xml:space="preserve"> </v>
          </cell>
          <cell r="L4">
            <v>0.06</v>
          </cell>
          <cell r="M4" t="str">
            <v xml:space="preserve">  비   고</v>
          </cell>
        </row>
        <row r="5">
          <cell r="A5" t="str">
            <v xml:space="preserve"> </v>
          </cell>
          <cell r="B5" t="str">
            <v>(t1+t2)</v>
          </cell>
          <cell r="C5" t="str">
            <v xml:space="preserve"> </v>
          </cell>
          <cell r="D5">
            <v>0.02</v>
          </cell>
          <cell r="E5" t="str">
            <v xml:space="preserve"> </v>
          </cell>
          <cell r="F5">
            <v>0.01</v>
          </cell>
          <cell r="G5" t="str">
            <v xml:space="preserve"> </v>
          </cell>
          <cell r="H5">
            <v>0</v>
          </cell>
          <cell r="I5" t="str">
            <v xml:space="preserve"> </v>
          </cell>
          <cell r="J5">
            <v>0</v>
          </cell>
          <cell r="K5" t="str">
            <v xml:space="preserve"> </v>
          </cell>
          <cell r="L5">
            <v>0</v>
          </cell>
        </row>
        <row r="6">
          <cell r="A6" t="str">
            <v xml:space="preserve"> </v>
          </cell>
          <cell r="B6" t="str">
            <v xml:space="preserve"> -S*(  )</v>
          </cell>
          <cell r="C6" t="str">
            <v xml:space="preserve"> </v>
          </cell>
          <cell r="D6">
            <v>0.105</v>
          </cell>
          <cell r="E6" t="str">
            <v xml:space="preserve"> </v>
          </cell>
          <cell r="F6">
            <v>0.1125</v>
          </cell>
          <cell r="G6" t="str">
            <v xml:space="preserve"> </v>
          </cell>
          <cell r="H6">
            <v>0.12</v>
          </cell>
          <cell r="I6" t="str">
            <v xml:space="preserve"> </v>
          </cell>
          <cell r="J6">
            <v>0.12</v>
          </cell>
          <cell r="K6" t="str">
            <v xml:space="preserve"> </v>
          </cell>
          <cell r="L6">
            <v>0.12</v>
          </cell>
        </row>
        <row r="7">
          <cell r="A7" t="str">
            <v xml:space="preserve"> </v>
          </cell>
          <cell r="B7" t="str">
            <v>(t1+t2+t3)</v>
          </cell>
          <cell r="C7" t="str">
            <v xml:space="preserve"> </v>
          </cell>
          <cell r="D7">
            <v>0.02</v>
          </cell>
          <cell r="E7" t="str">
            <v xml:space="preserve"> </v>
          </cell>
          <cell r="F7">
            <v>0.01</v>
          </cell>
          <cell r="G7" t="str">
            <v xml:space="preserve"> </v>
          </cell>
          <cell r="H7">
            <v>0</v>
          </cell>
          <cell r="I7" t="str">
            <v xml:space="preserve"> </v>
          </cell>
          <cell r="J7">
            <v>0</v>
          </cell>
          <cell r="K7" t="str">
            <v xml:space="preserve"> </v>
          </cell>
          <cell r="L7">
            <v>0</v>
          </cell>
        </row>
        <row r="8">
          <cell r="A8" t="str">
            <v xml:space="preserve"> </v>
          </cell>
          <cell r="B8" t="str">
            <v xml:space="preserve"> -S*(  )</v>
          </cell>
          <cell r="C8" t="str">
            <v xml:space="preserve"> </v>
          </cell>
          <cell r="D8">
            <v>0.30499999999999999</v>
          </cell>
          <cell r="E8" t="str">
            <v xml:space="preserve"> </v>
          </cell>
          <cell r="F8">
            <v>0.313</v>
          </cell>
          <cell r="G8" t="str">
            <v xml:space="preserve"> </v>
          </cell>
          <cell r="H8">
            <v>0.32</v>
          </cell>
          <cell r="I8" t="str">
            <v xml:space="preserve"> </v>
          </cell>
          <cell r="J8">
            <v>0.32</v>
          </cell>
          <cell r="K8" t="str">
            <v xml:space="preserve"> </v>
          </cell>
          <cell r="L8">
            <v>0.32</v>
          </cell>
        </row>
        <row r="9">
          <cell r="A9" t="str">
            <v xml:space="preserve"> </v>
          </cell>
          <cell r="B9" t="str">
            <v>t'-S*(  )</v>
          </cell>
          <cell r="C9" t="str">
            <v xml:space="preserve"> </v>
          </cell>
          <cell r="D9">
            <v>0.02</v>
          </cell>
          <cell r="E9" t="str">
            <v xml:space="preserve"> </v>
          </cell>
          <cell r="F9">
            <v>0.01</v>
          </cell>
          <cell r="G9" t="str">
            <v xml:space="preserve"> </v>
          </cell>
          <cell r="H9">
            <v>0</v>
          </cell>
          <cell r="I9" t="str">
            <v xml:space="preserve"> </v>
          </cell>
          <cell r="J9">
            <v>0</v>
          </cell>
          <cell r="K9" t="str">
            <v xml:space="preserve"> </v>
          </cell>
          <cell r="L9">
            <v>0</v>
          </cell>
        </row>
        <row r="10">
          <cell r="C10" t="str">
            <v xml:space="preserve"> </v>
          </cell>
          <cell r="D10">
            <v>0.505</v>
          </cell>
          <cell r="E10" t="str">
            <v xml:space="preserve"> </v>
          </cell>
          <cell r="F10">
            <v>0.51300000000000001</v>
          </cell>
          <cell r="G10" t="str">
            <v xml:space="preserve"> </v>
          </cell>
          <cell r="H10">
            <v>0.52</v>
          </cell>
          <cell r="I10" t="str">
            <v xml:space="preserve"> </v>
          </cell>
          <cell r="J10">
            <v>0.52</v>
          </cell>
          <cell r="K10" t="str">
            <v xml:space="preserve"> </v>
          </cell>
          <cell r="L10">
            <v>0.52</v>
          </cell>
        </row>
        <row r="11">
          <cell r="A11" t="str">
            <v xml:space="preserve"> </v>
          </cell>
          <cell r="B11" t="str">
            <v>(t1+t2)</v>
          </cell>
          <cell r="C11" t="str">
            <v xml:space="preserve"> </v>
          </cell>
          <cell r="D11">
            <v>0.02</v>
          </cell>
          <cell r="E11" t="str">
            <v xml:space="preserve"> </v>
          </cell>
          <cell r="F11">
            <v>0.02</v>
          </cell>
          <cell r="G11" t="str">
            <v xml:space="preserve"> </v>
          </cell>
          <cell r="H11">
            <v>0.02</v>
          </cell>
          <cell r="I11" t="str">
            <v xml:space="preserve"> </v>
          </cell>
          <cell r="J11">
            <v>0.01</v>
          </cell>
          <cell r="K11" t="str">
            <v xml:space="preserve"> </v>
          </cell>
          <cell r="L11">
            <v>0</v>
          </cell>
        </row>
        <row r="12">
          <cell r="B12" t="str">
            <v xml:space="preserve"> -S*(  )</v>
          </cell>
          <cell r="C12" t="str">
            <v xml:space="preserve"> </v>
          </cell>
          <cell r="D12">
            <v>0.105</v>
          </cell>
          <cell r="E12" t="str">
            <v xml:space="preserve"> </v>
          </cell>
          <cell r="F12">
            <v>0.105</v>
          </cell>
          <cell r="G12" t="str">
            <v xml:space="preserve"> </v>
          </cell>
          <cell r="H12">
            <v>0.105</v>
          </cell>
          <cell r="I12" t="str">
            <v xml:space="preserve"> </v>
          </cell>
          <cell r="J12">
            <v>0.113</v>
          </cell>
          <cell r="K12" t="str">
            <v xml:space="preserve"> </v>
          </cell>
          <cell r="L12">
            <v>0.12</v>
          </cell>
        </row>
        <row r="13">
          <cell r="A13" t="str">
            <v xml:space="preserve"> </v>
          </cell>
          <cell r="B13" t="str">
            <v>(t1+t2+t3)</v>
          </cell>
          <cell r="C13" t="str">
            <v xml:space="preserve"> </v>
          </cell>
          <cell r="D13">
            <v>0.02</v>
          </cell>
          <cell r="E13" t="str">
            <v xml:space="preserve"> </v>
          </cell>
          <cell r="F13">
            <v>0.02</v>
          </cell>
          <cell r="G13" t="str">
            <v xml:space="preserve"> </v>
          </cell>
          <cell r="H13">
            <v>0.02</v>
          </cell>
          <cell r="I13" t="str">
            <v xml:space="preserve"> </v>
          </cell>
          <cell r="J13">
            <v>0.01</v>
          </cell>
          <cell r="K13" t="str">
            <v xml:space="preserve"> </v>
          </cell>
          <cell r="L13">
            <v>0</v>
          </cell>
        </row>
        <row r="14">
          <cell r="B14" t="str">
            <v xml:space="preserve"> -S*(  )</v>
          </cell>
          <cell r="C14" t="str">
            <v xml:space="preserve"> </v>
          </cell>
          <cell r="D14">
            <v>0.30499999999999999</v>
          </cell>
          <cell r="E14" t="str">
            <v xml:space="preserve"> </v>
          </cell>
          <cell r="F14">
            <v>0.30499999999999999</v>
          </cell>
          <cell r="G14" t="str">
            <v xml:space="preserve"> </v>
          </cell>
          <cell r="H14">
            <v>0.30499999999999999</v>
          </cell>
          <cell r="I14" t="str">
            <v xml:space="preserve"> </v>
          </cell>
          <cell r="J14">
            <v>0.313</v>
          </cell>
          <cell r="K14" t="str">
            <v xml:space="preserve"> </v>
          </cell>
          <cell r="L14">
            <v>0.32</v>
          </cell>
        </row>
        <row r="15">
          <cell r="A15" t="str">
            <v xml:space="preserve"> </v>
          </cell>
          <cell r="B15" t="str">
            <v>t'-S*(  )</v>
          </cell>
          <cell r="C15" t="str">
            <v xml:space="preserve"> </v>
          </cell>
          <cell r="D15">
            <v>0.02</v>
          </cell>
          <cell r="E15" t="str">
            <v xml:space="preserve"> </v>
          </cell>
          <cell r="F15">
            <v>0.02</v>
          </cell>
          <cell r="G15" t="str">
            <v xml:space="preserve"> </v>
          </cell>
          <cell r="H15">
            <v>0.02</v>
          </cell>
          <cell r="I15" t="str">
            <v xml:space="preserve"> </v>
          </cell>
          <cell r="J15">
            <v>0.01</v>
          </cell>
          <cell r="K15" t="str">
            <v xml:space="preserve"> </v>
          </cell>
          <cell r="L15">
            <v>0</v>
          </cell>
        </row>
        <row r="16">
          <cell r="B16" t="str">
            <v xml:space="preserve"> </v>
          </cell>
          <cell r="C16" t="str">
            <v xml:space="preserve"> </v>
          </cell>
          <cell r="D16">
            <v>0.505</v>
          </cell>
          <cell r="E16" t="str">
            <v xml:space="preserve"> </v>
          </cell>
          <cell r="F16">
            <v>0.505</v>
          </cell>
          <cell r="G16" t="str">
            <v xml:space="preserve"> </v>
          </cell>
          <cell r="H16">
            <v>0.505</v>
          </cell>
          <cell r="I16" t="str">
            <v xml:space="preserve"> </v>
          </cell>
          <cell r="J16">
            <v>0.51300000000000001</v>
          </cell>
          <cell r="K16" t="str">
            <v xml:space="preserve"> </v>
          </cell>
          <cell r="L16">
            <v>0.52</v>
          </cell>
        </row>
        <row r="17">
          <cell r="A17" t="str">
            <v xml:space="preserve"> </v>
          </cell>
          <cell r="B17" t="str">
            <v>1.5 * h1</v>
          </cell>
          <cell r="C17" t="str">
            <v xml:space="preserve"> </v>
          </cell>
          <cell r="D17">
            <v>0.02</v>
          </cell>
          <cell r="E17" t="str">
            <v xml:space="preserve"> </v>
          </cell>
          <cell r="F17">
            <v>0.03</v>
          </cell>
          <cell r="G17" t="str">
            <v xml:space="preserve"> </v>
          </cell>
          <cell r="H17">
            <v>0.04</v>
          </cell>
          <cell r="I17" t="str">
            <v xml:space="preserve"> </v>
          </cell>
          <cell r="J17">
            <v>0.05</v>
          </cell>
          <cell r="K17" t="str">
            <v xml:space="preserve"> </v>
          </cell>
          <cell r="L17">
            <v>0.06</v>
          </cell>
        </row>
        <row r="18">
          <cell r="B18" t="str">
            <v>1-1.5*( )</v>
          </cell>
          <cell r="C18" t="str">
            <v xml:space="preserve"> </v>
          </cell>
          <cell r="D18">
            <v>0.16200000000000001</v>
          </cell>
          <cell r="E18" t="str">
            <v xml:space="preserve"> </v>
          </cell>
          <cell r="F18">
            <v>0.17699999999999999</v>
          </cell>
          <cell r="G18" t="str">
            <v xml:space="preserve"> </v>
          </cell>
          <cell r="H18">
            <v>0.191</v>
          </cell>
          <cell r="I18" t="str">
            <v xml:space="preserve"> </v>
          </cell>
          <cell r="J18">
            <v>0.19500000000000001</v>
          </cell>
          <cell r="K18" t="str">
            <v xml:space="preserve"> </v>
          </cell>
          <cell r="L18">
            <v>0.19800000000000001</v>
          </cell>
        </row>
        <row r="19">
          <cell r="A19" t="str">
            <v xml:space="preserve"> </v>
          </cell>
          <cell r="B19" t="str">
            <v>1.5 * h2</v>
          </cell>
          <cell r="C19" t="str">
            <v xml:space="preserve"> </v>
          </cell>
          <cell r="D19">
            <v>0.02</v>
          </cell>
          <cell r="E19" t="str">
            <v xml:space="preserve"> </v>
          </cell>
          <cell r="F19">
            <v>0.03</v>
          </cell>
          <cell r="G19" t="str">
            <v xml:space="preserve"> </v>
          </cell>
          <cell r="H19">
            <v>0.04</v>
          </cell>
          <cell r="I19" t="str">
            <v xml:space="preserve"> </v>
          </cell>
          <cell r="J19">
            <v>0.05</v>
          </cell>
          <cell r="K19" t="str">
            <v xml:space="preserve"> </v>
          </cell>
          <cell r="L19">
            <v>0.06</v>
          </cell>
        </row>
        <row r="20">
          <cell r="B20" t="str">
            <v>1-1.5*( )</v>
          </cell>
          <cell r="C20" t="str">
            <v xml:space="preserve"> </v>
          </cell>
          <cell r="D20">
            <v>0.47199999999999998</v>
          </cell>
          <cell r="E20" t="str">
            <v xml:space="preserve"> </v>
          </cell>
          <cell r="F20">
            <v>0.49199999999999999</v>
          </cell>
          <cell r="G20" t="str">
            <v xml:space="preserve"> </v>
          </cell>
          <cell r="H20">
            <v>0.51100000000000001</v>
          </cell>
          <cell r="I20" t="str">
            <v xml:space="preserve"> </v>
          </cell>
          <cell r="J20">
            <v>0.51900000000000002</v>
          </cell>
          <cell r="K20" t="str">
            <v xml:space="preserve"> </v>
          </cell>
          <cell r="L20">
            <v>0.52700000000000002</v>
          </cell>
        </row>
        <row r="21">
          <cell r="A21" t="str">
            <v xml:space="preserve"> </v>
          </cell>
          <cell r="B21" t="str">
            <v>1.5 * h3</v>
          </cell>
          <cell r="C21" t="str">
            <v xml:space="preserve"> </v>
          </cell>
          <cell r="D21">
            <v>0.02</v>
          </cell>
          <cell r="E21" t="str">
            <v xml:space="preserve"> </v>
          </cell>
          <cell r="F21">
            <v>0.03</v>
          </cell>
          <cell r="G21" t="str">
            <v xml:space="preserve"> </v>
          </cell>
          <cell r="H21">
            <v>0.04</v>
          </cell>
          <cell r="I21" t="str">
            <v xml:space="preserve"> </v>
          </cell>
          <cell r="J21">
            <v>0.05</v>
          </cell>
          <cell r="K21" t="str">
            <v xml:space="preserve"> </v>
          </cell>
          <cell r="L21">
            <v>0.06</v>
          </cell>
        </row>
        <row r="22">
          <cell r="B22" t="str">
            <v>1-1.5*( )</v>
          </cell>
          <cell r="C22" t="str">
            <v xml:space="preserve"> </v>
          </cell>
          <cell r="D22">
            <v>0.78100000000000003</v>
          </cell>
          <cell r="E22" t="str">
            <v xml:space="preserve"> </v>
          </cell>
          <cell r="F22">
            <v>0.80600000000000005</v>
          </cell>
          <cell r="G22" t="str">
            <v xml:space="preserve"> </v>
          </cell>
          <cell r="H22">
            <v>0.83</v>
          </cell>
          <cell r="I22" t="str">
            <v xml:space="preserve"> </v>
          </cell>
          <cell r="J22">
            <v>0.84299999999999997</v>
          </cell>
          <cell r="K22" t="str">
            <v xml:space="preserve"> </v>
          </cell>
          <cell r="L22">
            <v>0.85699999999999998</v>
          </cell>
        </row>
        <row r="23">
          <cell r="A23" t="str">
            <v xml:space="preserve"> </v>
          </cell>
          <cell r="B23" t="str">
            <v>1.5 * h4</v>
          </cell>
          <cell r="C23" t="str">
            <v xml:space="preserve"> </v>
          </cell>
          <cell r="D23">
            <v>0.02</v>
          </cell>
          <cell r="E23" t="str">
            <v xml:space="preserve"> </v>
          </cell>
          <cell r="F23">
            <v>0.02</v>
          </cell>
          <cell r="G23" t="str">
            <v xml:space="preserve"> </v>
          </cell>
          <cell r="H23">
            <v>0.02</v>
          </cell>
          <cell r="I23" t="str">
            <v xml:space="preserve"> </v>
          </cell>
          <cell r="J23">
            <v>0.02</v>
          </cell>
          <cell r="K23" t="str">
            <v xml:space="preserve"> </v>
          </cell>
          <cell r="L23">
            <v>0.02</v>
          </cell>
        </row>
        <row r="24">
          <cell r="B24" t="str">
            <v>1-1.5*( )</v>
          </cell>
          <cell r="C24" t="str">
            <v xml:space="preserve"> </v>
          </cell>
          <cell r="D24">
            <v>0.16200000000000001</v>
          </cell>
          <cell r="E24" t="str">
            <v xml:space="preserve"> </v>
          </cell>
          <cell r="F24">
            <v>0.16200000000000001</v>
          </cell>
          <cell r="G24" t="str">
            <v xml:space="preserve"> </v>
          </cell>
          <cell r="H24">
            <v>0.16200000000000001</v>
          </cell>
          <cell r="I24" t="str">
            <v xml:space="preserve"> </v>
          </cell>
          <cell r="J24">
            <v>0.17499999999999999</v>
          </cell>
          <cell r="K24" t="str">
            <v xml:space="preserve"> </v>
          </cell>
          <cell r="L24">
            <v>0.186</v>
          </cell>
        </row>
        <row r="25">
          <cell r="A25" t="str">
            <v xml:space="preserve"> </v>
          </cell>
          <cell r="B25" t="str">
            <v>1.5 * h5</v>
          </cell>
          <cell r="C25" t="str">
            <v xml:space="preserve"> </v>
          </cell>
          <cell r="D25">
            <v>0.02</v>
          </cell>
          <cell r="E25" t="str">
            <v xml:space="preserve"> </v>
          </cell>
          <cell r="F25">
            <v>0.02</v>
          </cell>
          <cell r="G25" t="str">
            <v xml:space="preserve"> </v>
          </cell>
          <cell r="H25">
            <v>0.02</v>
          </cell>
          <cell r="I25" t="str">
            <v xml:space="preserve"> </v>
          </cell>
          <cell r="J25">
            <v>0.02</v>
          </cell>
          <cell r="K25" t="str">
            <v xml:space="preserve"> </v>
          </cell>
          <cell r="L25">
            <v>0.02</v>
          </cell>
        </row>
        <row r="26">
          <cell r="B26" t="str">
            <v>1-1.5*( )</v>
          </cell>
          <cell r="C26" t="str">
            <v xml:space="preserve"> </v>
          </cell>
          <cell r="D26">
            <v>0.47199999999999998</v>
          </cell>
          <cell r="E26" t="str">
            <v xml:space="preserve"> </v>
          </cell>
          <cell r="F26">
            <v>0.47199999999999998</v>
          </cell>
          <cell r="G26" t="str">
            <v xml:space="preserve"> </v>
          </cell>
          <cell r="H26">
            <v>0.47199999999999998</v>
          </cell>
          <cell r="I26" t="str">
            <v xml:space="preserve"> </v>
          </cell>
          <cell r="J26">
            <v>0.48399999999999999</v>
          </cell>
          <cell r="K26" t="str">
            <v xml:space="preserve"> </v>
          </cell>
          <cell r="L26">
            <v>0.495</v>
          </cell>
        </row>
        <row r="27">
          <cell r="A27" t="str">
            <v xml:space="preserve"> </v>
          </cell>
          <cell r="B27" t="str">
            <v>1.5 * h6</v>
          </cell>
          <cell r="C27" t="str">
            <v xml:space="preserve"> </v>
          </cell>
          <cell r="D27">
            <v>0.02</v>
          </cell>
          <cell r="E27" t="str">
            <v xml:space="preserve"> </v>
          </cell>
          <cell r="F27">
            <v>0.02</v>
          </cell>
          <cell r="G27" t="str">
            <v xml:space="preserve"> </v>
          </cell>
          <cell r="H27">
            <v>0.02</v>
          </cell>
          <cell r="I27" t="str">
            <v xml:space="preserve"> </v>
          </cell>
          <cell r="J27">
            <v>0.02</v>
          </cell>
          <cell r="K27" t="str">
            <v xml:space="preserve"> </v>
          </cell>
          <cell r="L27">
            <v>0.02</v>
          </cell>
        </row>
        <row r="28">
          <cell r="B28" t="str">
            <v>1-1.5*( )</v>
          </cell>
          <cell r="C28" t="str">
            <v xml:space="preserve"> </v>
          </cell>
          <cell r="D28">
            <v>0.78100000000000003</v>
          </cell>
          <cell r="E28" t="str">
            <v xml:space="preserve"> </v>
          </cell>
          <cell r="F28">
            <v>0.78100000000000003</v>
          </cell>
          <cell r="G28" t="str">
            <v xml:space="preserve"> </v>
          </cell>
          <cell r="H28">
            <v>0.78100000000000003</v>
          </cell>
          <cell r="I28" t="str">
            <v xml:space="preserve"> </v>
          </cell>
          <cell r="J28">
            <v>0.79300000000000004</v>
          </cell>
          <cell r="K28" t="str">
            <v xml:space="preserve"> </v>
          </cell>
          <cell r="L28">
            <v>0.80400000000000005</v>
          </cell>
        </row>
      </sheetData>
      <sheetData sheetId="5"/>
      <sheetData sheetId="6" refreshError="1">
        <row r="1">
          <cell r="D1" t="str">
            <v xml:space="preserve"> 포장단위수량(곡선부)</v>
          </cell>
        </row>
        <row r="2">
          <cell r="B2" t="str">
            <v>WT =</v>
          </cell>
          <cell r="C2">
            <v>10</v>
          </cell>
          <cell r="D2" t="str">
            <v>S =</v>
          </cell>
          <cell r="E2">
            <v>0.75</v>
          </cell>
          <cell r="F2" t="str">
            <v>t1 =</v>
          </cell>
          <cell r="G2">
            <v>0.05</v>
          </cell>
          <cell r="H2" t="str">
            <v>t2 =</v>
          </cell>
          <cell r="I2">
            <v>7.0000000000000007E-2</v>
          </cell>
          <cell r="J2" t="str">
            <v>t3 =</v>
          </cell>
          <cell r="K2">
            <v>0.2</v>
          </cell>
          <cell r="L2" t="str">
            <v>t4 =</v>
          </cell>
          <cell r="M2">
            <v>0.2</v>
          </cell>
        </row>
        <row r="3">
          <cell r="A3" t="str">
            <v>공 종</v>
          </cell>
          <cell r="B3" t="str">
            <v>WP =</v>
          </cell>
          <cell r="C3">
            <v>8.5</v>
          </cell>
          <cell r="D3" t="str">
            <v>t' =</v>
          </cell>
          <cell r="E3">
            <v>0.52</v>
          </cell>
          <cell r="F3" t="str">
            <v xml:space="preserve"> </v>
          </cell>
          <cell r="G3">
            <v>0</v>
          </cell>
          <cell r="H3" t="str">
            <v xml:space="preserve"> </v>
          </cell>
          <cell r="I3">
            <v>0</v>
          </cell>
          <cell r="J3" t="str">
            <v xml:space="preserve"> </v>
          </cell>
          <cell r="K3">
            <v>0</v>
          </cell>
          <cell r="L3" t="str">
            <v xml:space="preserve"> </v>
          </cell>
        </row>
        <row r="4">
          <cell r="B4" t="str">
            <v xml:space="preserve"> </v>
          </cell>
          <cell r="C4">
            <v>0.02</v>
          </cell>
          <cell r="D4" t="str">
            <v xml:space="preserve"> </v>
          </cell>
          <cell r="E4">
            <v>0.03</v>
          </cell>
          <cell r="F4" t="str">
            <v xml:space="preserve"> </v>
          </cell>
          <cell r="G4">
            <v>0.04</v>
          </cell>
          <cell r="H4" t="str">
            <v xml:space="preserve"> </v>
          </cell>
          <cell r="I4">
            <v>0.05</v>
          </cell>
          <cell r="J4" t="str">
            <v xml:space="preserve"> </v>
          </cell>
          <cell r="K4">
            <v>0.06</v>
          </cell>
          <cell r="L4" t="str">
            <v xml:space="preserve">  비   고</v>
          </cell>
        </row>
        <row r="5">
          <cell r="A5" t="str">
            <v>h1</v>
          </cell>
          <cell r="B5" t="str">
            <v xml:space="preserve"> </v>
          </cell>
          <cell r="C5">
            <v>0.105</v>
          </cell>
          <cell r="D5" t="str">
            <v xml:space="preserve"> </v>
          </cell>
          <cell r="E5">
            <v>0.1125</v>
          </cell>
          <cell r="F5" t="str">
            <v xml:space="preserve"> </v>
          </cell>
          <cell r="G5">
            <v>0.12</v>
          </cell>
          <cell r="H5" t="str">
            <v xml:space="preserve"> </v>
          </cell>
          <cell r="I5">
            <v>0.12</v>
          </cell>
          <cell r="J5" t="str">
            <v xml:space="preserve"> </v>
          </cell>
          <cell r="K5">
            <v>0.12</v>
          </cell>
        </row>
        <row r="6">
          <cell r="A6" t="str">
            <v>h2</v>
          </cell>
          <cell r="B6" t="str">
            <v xml:space="preserve"> </v>
          </cell>
          <cell r="C6">
            <v>0.30499999999999999</v>
          </cell>
          <cell r="D6" t="str">
            <v xml:space="preserve"> </v>
          </cell>
          <cell r="E6">
            <v>0.313</v>
          </cell>
          <cell r="F6" t="str">
            <v xml:space="preserve"> </v>
          </cell>
          <cell r="G6">
            <v>0.32</v>
          </cell>
          <cell r="H6" t="str">
            <v xml:space="preserve"> </v>
          </cell>
          <cell r="I6">
            <v>0.32</v>
          </cell>
          <cell r="J6" t="str">
            <v xml:space="preserve"> </v>
          </cell>
          <cell r="K6">
            <v>0.32</v>
          </cell>
        </row>
        <row r="7">
          <cell r="A7" t="str">
            <v>h3</v>
          </cell>
          <cell r="B7" t="str">
            <v xml:space="preserve"> </v>
          </cell>
          <cell r="C7">
            <v>0.505</v>
          </cell>
          <cell r="D7" t="str">
            <v xml:space="preserve"> </v>
          </cell>
          <cell r="E7">
            <v>0.51300000000000001</v>
          </cell>
          <cell r="F7" t="str">
            <v xml:space="preserve"> </v>
          </cell>
          <cell r="G7">
            <v>0.52</v>
          </cell>
          <cell r="H7" t="str">
            <v xml:space="preserve"> </v>
          </cell>
          <cell r="I7">
            <v>0.52</v>
          </cell>
          <cell r="J7" t="str">
            <v xml:space="preserve"> </v>
          </cell>
          <cell r="K7">
            <v>0.52</v>
          </cell>
        </row>
        <row r="8">
          <cell r="A8" t="str">
            <v>h4</v>
          </cell>
          <cell r="B8" t="str">
            <v xml:space="preserve"> </v>
          </cell>
          <cell r="C8">
            <v>0.105</v>
          </cell>
          <cell r="D8" t="str">
            <v xml:space="preserve"> </v>
          </cell>
          <cell r="E8">
            <v>0.105</v>
          </cell>
          <cell r="F8" t="str">
            <v xml:space="preserve"> </v>
          </cell>
          <cell r="G8">
            <v>0.105</v>
          </cell>
          <cell r="H8" t="str">
            <v xml:space="preserve"> </v>
          </cell>
          <cell r="I8">
            <v>0.113</v>
          </cell>
          <cell r="J8" t="str">
            <v xml:space="preserve"> </v>
          </cell>
          <cell r="K8">
            <v>0.12</v>
          </cell>
        </row>
        <row r="9">
          <cell r="A9" t="str">
            <v>h5</v>
          </cell>
          <cell r="B9" t="str">
            <v xml:space="preserve"> </v>
          </cell>
          <cell r="C9">
            <v>0.30499999999999999</v>
          </cell>
          <cell r="D9" t="str">
            <v xml:space="preserve"> </v>
          </cell>
          <cell r="E9">
            <v>0.30499999999999999</v>
          </cell>
          <cell r="F9" t="str">
            <v xml:space="preserve"> </v>
          </cell>
          <cell r="G9">
            <v>0.30499999999999999</v>
          </cell>
          <cell r="H9" t="str">
            <v xml:space="preserve"> </v>
          </cell>
          <cell r="I9">
            <v>0.313</v>
          </cell>
          <cell r="J9" t="str">
            <v xml:space="preserve"> </v>
          </cell>
          <cell r="K9">
            <v>0.32</v>
          </cell>
        </row>
        <row r="10">
          <cell r="A10" t="str">
            <v>h6</v>
          </cell>
          <cell r="B10" t="str">
            <v xml:space="preserve"> </v>
          </cell>
          <cell r="C10">
            <v>0.505</v>
          </cell>
          <cell r="D10" t="str">
            <v xml:space="preserve"> </v>
          </cell>
          <cell r="E10">
            <v>0.505</v>
          </cell>
          <cell r="F10" t="str">
            <v xml:space="preserve"> </v>
          </cell>
          <cell r="G10">
            <v>0.505</v>
          </cell>
          <cell r="H10" t="str">
            <v xml:space="preserve"> </v>
          </cell>
          <cell r="I10">
            <v>0.51300000000000001</v>
          </cell>
          <cell r="J10" t="str">
            <v xml:space="preserve"> </v>
          </cell>
          <cell r="K10">
            <v>0.52</v>
          </cell>
        </row>
        <row r="11">
          <cell r="A11" t="str">
            <v>b1</v>
          </cell>
          <cell r="B11" t="str">
            <v xml:space="preserve"> </v>
          </cell>
          <cell r="C11">
            <v>0.16200000000000001</v>
          </cell>
          <cell r="D11" t="str">
            <v xml:space="preserve"> </v>
          </cell>
          <cell r="E11">
            <v>0.17699999999999999</v>
          </cell>
          <cell r="F11" t="str">
            <v xml:space="preserve"> </v>
          </cell>
          <cell r="G11">
            <v>0.191</v>
          </cell>
          <cell r="H11" t="str">
            <v xml:space="preserve"> </v>
          </cell>
          <cell r="I11">
            <v>0.19500000000000001</v>
          </cell>
          <cell r="J11" t="str">
            <v xml:space="preserve"> </v>
          </cell>
          <cell r="K11">
            <v>0.19800000000000001</v>
          </cell>
        </row>
        <row r="12">
          <cell r="A12" t="str">
            <v>b2</v>
          </cell>
          <cell r="B12" t="str">
            <v xml:space="preserve"> </v>
          </cell>
          <cell r="C12">
            <v>0.47199999999999998</v>
          </cell>
          <cell r="D12" t="str">
            <v xml:space="preserve"> </v>
          </cell>
          <cell r="E12">
            <v>0.49199999999999999</v>
          </cell>
          <cell r="F12" t="str">
            <v xml:space="preserve"> </v>
          </cell>
          <cell r="G12">
            <v>0.51100000000000001</v>
          </cell>
          <cell r="H12" t="str">
            <v xml:space="preserve"> </v>
          </cell>
          <cell r="I12">
            <v>0.51900000000000002</v>
          </cell>
          <cell r="J12" t="str">
            <v xml:space="preserve"> </v>
          </cell>
          <cell r="K12">
            <v>0.52700000000000002</v>
          </cell>
        </row>
        <row r="13">
          <cell r="A13" t="str">
            <v>b3</v>
          </cell>
          <cell r="B13" t="str">
            <v xml:space="preserve"> </v>
          </cell>
          <cell r="C13">
            <v>0.78100000000000003</v>
          </cell>
          <cell r="D13" t="str">
            <v xml:space="preserve"> </v>
          </cell>
          <cell r="E13">
            <v>0.80600000000000005</v>
          </cell>
          <cell r="F13" t="str">
            <v xml:space="preserve"> </v>
          </cell>
          <cell r="G13">
            <v>0.83</v>
          </cell>
          <cell r="H13" t="str">
            <v xml:space="preserve"> </v>
          </cell>
          <cell r="I13">
            <v>0.84299999999999997</v>
          </cell>
          <cell r="J13" t="str">
            <v xml:space="preserve"> </v>
          </cell>
          <cell r="K13">
            <v>0.85699999999999998</v>
          </cell>
        </row>
        <row r="14">
          <cell r="A14" t="str">
            <v>b4</v>
          </cell>
          <cell r="B14" t="str">
            <v xml:space="preserve"> </v>
          </cell>
          <cell r="C14">
            <v>0.16200000000000001</v>
          </cell>
          <cell r="D14" t="str">
            <v xml:space="preserve"> </v>
          </cell>
          <cell r="E14">
            <v>0.16200000000000001</v>
          </cell>
          <cell r="F14" t="str">
            <v xml:space="preserve"> </v>
          </cell>
          <cell r="G14">
            <v>0.16200000000000001</v>
          </cell>
          <cell r="H14" t="str">
            <v xml:space="preserve"> </v>
          </cell>
          <cell r="I14">
            <v>0.17499999999999999</v>
          </cell>
          <cell r="J14" t="str">
            <v xml:space="preserve"> </v>
          </cell>
          <cell r="K14">
            <v>0.186</v>
          </cell>
          <cell r="L14">
            <v>0</v>
          </cell>
          <cell r="M14" t="str">
            <v xml:space="preserve"> </v>
          </cell>
        </row>
        <row r="15">
          <cell r="A15" t="str">
            <v>b5</v>
          </cell>
          <cell r="B15" t="str">
            <v xml:space="preserve"> </v>
          </cell>
          <cell r="C15">
            <v>0.47199999999999998</v>
          </cell>
          <cell r="D15" t="str">
            <v xml:space="preserve"> </v>
          </cell>
          <cell r="E15">
            <v>0.47199999999999998</v>
          </cell>
          <cell r="F15" t="str">
            <v xml:space="preserve"> </v>
          </cell>
          <cell r="G15">
            <v>0.47199999999999998</v>
          </cell>
          <cell r="H15" t="str">
            <v xml:space="preserve"> </v>
          </cell>
          <cell r="I15">
            <v>0.48399999999999999</v>
          </cell>
          <cell r="J15" t="str">
            <v xml:space="preserve"> </v>
          </cell>
          <cell r="K15">
            <v>0.495</v>
          </cell>
        </row>
        <row r="16">
          <cell r="A16" t="str">
            <v>b6</v>
          </cell>
          <cell r="B16" t="str">
            <v xml:space="preserve"> </v>
          </cell>
          <cell r="C16">
            <v>0.78100000000000003</v>
          </cell>
          <cell r="D16" t="str">
            <v xml:space="preserve"> </v>
          </cell>
          <cell r="E16">
            <v>0.78100000000000003</v>
          </cell>
          <cell r="F16" t="str">
            <v xml:space="preserve"> </v>
          </cell>
          <cell r="G16">
            <v>0.78100000000000003</v>
          </cell>
          <cell r="H16" t="str">
            <v xml:space="preserve"> </v>
          </cell>
          <cell r="I16">
            <v>0.79300000000000004</v>
          </cell>
          <cell r="J16" t="str">
            <v xml:space="preserve"> </v>
          </cell>
          <cell r="K16">
            <v>0.80400000000000005</v>
          </cell>
        </row>
        <row r="17">
          <cell r="A17" t="str">
            <v>A.전단면</v>
          </cell>
          <cell r="B17">
            <v>0</v>
          </cell>
          <cell r="C17">
            <v>5.5944000000000003</v>
          </cell>
          <cell r="D17">
            <v>0</v>
          </cell>
          <cell r="E17">
            <v>5.6039000000000003</v>
          </cell>
          <cell r="F17">
            <v>0</v>
          </cell>
          <cell r="G17">
            <v>5.6130000000000004</v>
          </cell>
          <cell r="H17">
            <v>0</v>
          </cell>
          <cell r="I17">
            <v>5.6226000000000003</v>
          </cell>
          <cell r="J17">
            <v>0</v>
          </cell>
          <cell r="K17">
            <v>5.6318999999999999</v>
          </cell>
        </row>
        <row r="18">
          <cell r="A18" t="str">
            <v>B.표층</v>
          </cell>
          <cell r="B18">
            <v>0</v>
          </cell>
          <cell r="C18">
            <v>0.42749999999999999</v>
          </cell>
          <cell r="D18">
            <v>0</v>
          </cell>
          <cell r="E18">
            <v>0.42749999999999999</v>
          </cell>
          <cell r="F18">
            <v>0</v>
          </cell>
          <cell r="G18">
            <v>0.42749999999999999</v>
          </cell>
          <cell r="H18">
            <v>0</v>
          </cell>
          <cell r="I18">
            <v>0.42749999999999999</v>
          </cell>
          <cell r="J18">
            <v>0</v>
          </cell>
          <cell r="K18">
            <v>0.42749999999999999</v>
          </cell>
        </row>
        <row r="19">
          <cell r="A19" t="str">
            <v>B'.표층</v>
          </cell>
          <cell r="B19">
            <v>0</v>
          </cell>
          <cell r="C19">
            <v>8.5500000000000007</v>
          </cell>
          <cell r="D19">
            <v>0</v>
          </cell>
          <cell r="E19">
            <v>8.5500000000000007</v>
          </cell>
          <cell r="F19">
            <v>0</v>
          </cell>
          <cell r="G19">
            <v>8.5500000000000007</v>
          </cell>
          <cell r="H19">
            <v>0</v>
          </cell>
          <cell r="I19">
            <v>8.5500000000000007</v>
          </cell>
          <cell r="J19">
            <v>0</v>
          </cell>
          <cell r="K19">
            <v>8.5500000000000007</v>
          </cell>
        </row>
        <row r="20">
          <cell r="A20" t="str">
            <v>C.기층</v>
          </cell>
          <cell r="B20">
            <v>0</v>
          </cell>
          <cell r="C20">
            <v>0.62090000000000001</v>
          </cell>
          <cell r="D20">
            <v>0</v>
          </cell>
          <cell r="E20">
            <v>0.62090000000000001</v>
          </cell>
          <cell r="F20">
            <v>0</v>
          </cell>
          <cell r="G20">
            <v>0.62090000000000001</v>
          </cell>
          <cell r="H20">
            <v>0</v>
          </cell>
          <cell r="I20">
            <v>0.62090000000000001</v>
          </cell>
          <cell r="J20">
            <v>0</v>
          </cell>
          <cell r="K20">
            <v>0.62090000000000001</v>
          </cell>
        </row>
        <row r="21">
          <cell r="A21" t="str">
            <v>C'.기층</v>
          </cell>
          <cell r="B21">
            <v>0</v>
          </cell>
          <cell r="C21">
            <v>8.8699999999999992</v>
          </cell>
          <cell r="D21">
            <v>0</v>
          </cell>
          <cell r="E21">
            <v>8.8699999999999992</v>
          </cell>
          <cell r="F21">
            <v>0</v>
          </cell>
          <cell r="G21">
            <v>8.8699999999999992</v>
          </cell>
          <cell r="H21">
            <v>0</v>
          </cell>
          <cell r="I21">
            <v>8.8699999999999992</v>
          </cell>
          <cell r="J21">
            <v>0</v>
          </cell>
          <cell r="K21">
            <v>8.8699999999999992</v>
          </cell>
        </row>
        <row r="22">
          <cell r="A22" t="str">
            <v>D.보조기층</v>
          </cell>
          <cell r="B22">
            <v>0</v>
          </cell>
          <cell r="C22">
            <v>2.1267999999999998</v>
          </cell>
          <cell r="D22">
            <v>0</v>
          </cell>
          <cell r="E22">
            <v>2.1303000000000001</v>
          </cell>
          <cell r="F22">
            <v>0</v>
          </cell>
          <cell r="G22">
            <v>2.1335999999999999</v>
          </cell>
          <cell r="H22">
            <v>0</v>
          </cell>
          <cell r="I22">
            <v>2.1373000000000002</v>
          </cell>
          <cell r="J22">
            <v>0</v>
          </cell>
          <cell r="K22">
            <v>2.1406000000000001</v>
          </cell>
        </row>
        <row r="23">
          <cell r="A23" t="str">
            <v>E.선택층</v>
          </cell>
          <cell r="B23">
            <v>0</v>
          </cell>
          <cell r="C23">
            <v>2.2505999999999999</v>
          </cell>
          <cell r="D23">
            <v>0</v>
          </cell>
          <cell r="E23">
            <v>2.2551000000000001</v>
          </cell>
          <cell r="F23">
            <v>0</v>
          </cell>
          <cell r="G23">
            <v>2.2593999999999999</v>
          </cell>
          <cell r="H23">
            <v>0</v>
          </cell>
          <cell r="I23">
            <v>2.2639</v>
          </cell>
          <cell r="J23">
            <v>0</v>
          </cell>
          <cell r="K23">
            <v>2.2683</v>
          </cell>
        </row>
        <row r="24">
          <cell r="A24" t="str">
            <v>F.노견토</v>
          </cell>
          <cell r="B24">
            <v>0</v>
          </cell>
          <cell r="C24">
            <v>0.1686</v>
          </cell>
          <cell r="D24">
            <v>0</v>
          </cell>
          <cell r="E24">
            <v>0.1701</v>
          </cell>
          <cell r="F24">
            <v>0</v>
          </cell>
          <cell r="G24">
            <v>0.1716</v>
          </cell>
          <cell r="H24">
            <v>0</v>
          </cell>
          <cell r="I24">
            <v>0.17299999999999999</v>
          </cell>
          <cell r="J24">
            <v>0</v>
          </cell>
          <cell r="K24">
            <v>0.17460000000000001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횡배수관재료단위"/>
      <sheetName val="횡배수 토공 단위"/>
      <sheetName val="종배수 단위"/>
      <sheetName val="면벽단위"/>
      <sheetName val="집수정단위"/>
      <sheetName val="날개단위"/>
      <sheetName val="날개단위1"/>
      <sheetName val="Sheet1"/>
      <sheetName val="Sheet2"/>
      <sheetName val="Sheet3"/>
      <sheetName val="총괄내역서"/>
      <sheetName val="계산서(곡선부)"/>
      <sheetName val="-치수표(곡선부)"/>
      <sheetName val="data"/>
      <sheetName val="직접경비"/>
      <sheetName val="직접인건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진주방향"/>
      <sheetName val="조명시설"/>
      <sheetName val="데이타"/>
      <sheetName val="NAV000"/>
      <sheetName val="우수공"/>
      <sheetName val="간지"/>
      <sheetName val="우수총괄표 (2)"/>
      <sheetName val="간지(2)"/>
      <sheetName val="우수수량집계"/>
      <sheetName val="간지(3)"/>
      <sheetName val="관기초집계"/>
      <sheetName val="관기초"/>
      <sheetName val="토공집계표"/>
      <sheetName val="관로터파기"/>
      <sheetName val="우수연결관"/>
      <sheetName val="관로토공"/>
      <sheetName val="관로연장"/>
      <sheetName val="간지(4)"/>
      <sheetName val="맨홀수량집계표"/>
      <sheetName val="1호차도"/>
      <sheetName val="2호차도"/>
      <sheetName val="맨홀수량"/>
      <sheetName val="간지(5)"/>
      <sheetName val="날개벽집계"/>
      <sheetName val="날개벽D600"/>
      <sheetName val="날개벽D800"/>
      <sheetName val="날개벽도면"/>
      <sheetName val="간지(6)"/>
      <sheetName val="우수받이집수정집계"/>
      <sheetName val="우수받이재료"/>
      <sheetName val="우수받이토공"/>
      <sheetName val="집수정재료"/>
      <sheetName val="간지(7)"/>
      <sheetName val="간지(9)"/>
      <sheetName val="단가산출서"/>
      <sheetName val="용역비내역-진짜"/>
      <sheetName val="정부노임단가"/>
      <sheetName val="대포2교접속"/>
      <sheetName val="수안보-MBR1"/>
      <sheetName val="말뚝지지력산정"/>
      <sheetName val="danga"/>
      <sheetName val="ilch"/>
      <sheetName val="고양관재"/>
      <sheetName val="원가계산(2)"/>
      <sheetName val="Mc1"/>
      <sheetName val="Y-WORK"/>
      <sheetName val="우각부보강"/>
      <sheetName val="Sheet1"/>
      <sheetName val="빙축열"/>
      <sheetName val="기본단가표"/>
      <sheetName val="NYS"/>
      <sheetName val="변수값"/>
      <sheetName val="중기상차"/>
      <sheetName val="AS복구"/>
      <sheetName val="중기터파기"/>
      <sheetName val="공주-교대(A1)"/>
      <sheetName val="L_RPTA05_목록"/>
      <sheetName val="1SPAN"/>
      <sheetName val="30집계표"/>
      <sheetName val="내역서1"/>
      <sheetName val="물가대비표"/>
      <sheetName val="일위대가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results"/>
      <sheetName val="data"/>
      <sheetName val="내역총괄"/>
      <sheetName val="직접인건비"/>
      <sheetName val="직접경비"/>
      <sheetName val="인력"/>
      <sheetName val="Sheet16"/>
      <sheetName val="일위대가"/>
      <sheetName val="계산서(곡선부)"/>
      <sheetName val="-치수표(곡선부)"/>
      <sheetName val="DATE"/>
      <sheetName val="건축-물가변동"/>
      <sheetName val="기계설비-물가변동"/>
      <sheetName val="데이타"/>
      <sheetName val="산출내역"/>
      <sheetName val="차액보증"/>
      <sheetName val="용역비내역-진짜"/>
      <sheetName val="단위수량"/>
      <sheetName val="Sheet1"/>
      <sheetName val="일위목록"/>
      <sheetName val="신호등일위대가"/>
      <sheetName val="덕전리"/>
      <sheetName val="라.공사비"/>
      <sheetName val="다.도서인쇄비 "/>
      <sheetName val="변수"/>
      <sheetName val="96보완계획7.12"/>
      <sheetName val="관접합및부설"/>
      <sheetName val="단가"/>
      <sheetName val="금액"/>
      <sheetName val="총괄내역서"/>
      <sheetName val="인건비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량산출"/>
      <sheetName val="수량 집계"/>
      <sheetName val="자재산출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직접경비"/>
      <sheetName val="직접인건비"/>
      <sheetName val="기계경비(시간당)"/>
      <sheetName val="램머"/>
      <sheetName val="입력"/>
      <sheetName val="변수"/>
      <sheetName val="단위모델"/>
      <sheetName val="DATE"/>
      <sheetName val="경산"/>
      <sheetName val="교사기준면적(초등)"/>
      <sheetName val="토목공사"/>
      <sheetName val="조명시설"/>
      <sheetName val="공구"/>
      <sheetName val="사다리"/>
      <sheetName val="설계내역서"/>
      <sheetName val="내역"/>
      <sheetName val="평가데이터"/>
      <sheetName val="용수량(생활용수)"/>
      <sheetName val="일위대가"/>
      <sheetName val="내역서01"/>
      <sheetName val="공토공단위당"/>
      <sheetName val="전도자금"/>
      <sheetName val="기계가격"/>
      <sheetName val="지구단위계획"/>
      <sheetName val="내역서"/>
      <sheetName val="날개벽수량표"/>
      <sheetName val="범례표"/>
      <sheetName val="책임감리공제요율"/>
      <sheetName val="등급별 배치기준"/>
      <sheetName val="기초단가"/>
      <sheetName val="DATA"/>
      <sheetName val="GI-LIST"/>
      <sheetName val="수량집계"/>
      <sheetName val="공종단가"/>
      <sheetName val="효성CB 1P기초"/>
      <sheetName val="단가"/>
      <sheetName val="시설물일위"/>
      <sheetName val="내역서 "/>
      <sheetName val="실행대비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내역"/>
      <sheetName val="공잡비"/>
      <sheetName val="지촌덕평"/>
      <sheetName val="지덕잡비"/>
      <sheetName val="200"/>
      <sheetName val="cka"/>
      <sheetName val="2000년1차"/>
      <sheetName val="2000년1차잡비"/>
      <sheetName val="신규단가"/>
      <sheetName val="단가리스트"/>
      <sheetName val="입력"/>
      <sheetName val="Sheet1"/>
      <sheetName val="STANDARD"/>
      <sheetName val="청천내"/>
      <sheetName val="산출근거"/>
      <sheetName val="내역서"/>
      <sheetName val="지급자재"/>
      <sheetName val="일위대가"/>
      <sheetName val="1회 기성내역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철거산출근거"/>
      <sheetName val="견적단가"/>
      <sheetName val="IL-3"/>
      <sheetName val="옥외 전력간선공사"/>
      <sheetName val="정공공사"/>
      <sheetName val="J直材4"/>
      <sheetName val="일위대가표"/>
      <sheetName val="9902"/>
      <sheetName val="경율산정.XLS"/>
      <sheetName val="단가조사"/>
      <sheetName val="변압기 및 발전기 용량"/>
      <sheetName val="LP-S"/>
      <sheetName val="Sheet1"/>
      <sheetName val="트레이-할증제외"/>
      <sheetName val="선로의 %임피던스 "/>
      <sheetName val="기계경비(시간당)"/>
      <sheetName val="램머"/>
      <sheetName val="중기조종사 단위단가"/>
      <sheetName val="분전반계산서(석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"/>
      <sheetName val="토공"/>
      <sheetName val="철콘"/>
      <sheetName val="강교"/>
      <sheetName val="기타"/>
      <sheetName val="하도급 사항"/>
      <sheetName val="P.Q대상공사"/>
      <sheetName val="세부평점1"/>
      <sheetName val="세부평점2"/>
      <sheetName val="경영상태"/>
      <sheetName val="자재및인력"/>
      <sheetName val="투찰금액"/>
      <sheetName val="경산"/>
      <sheetName val="수량산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>
            <v>0.69450000000000001</v>
          </cell>
        </row>
      </sheetData>
      <sheetData sheetId="12" refreshError="1"/>
      <sheetData sheetId="1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효성CB 1P기초"/>
      <sheetName val="철주철거8.8"/>
      <sheetName val="철주8.8M신설"/>
      <sheetName val="철주신11.3M용"/>
      <sheetName val="철주철11.3M용"/>
      <sheetName val="빔신5M하부용"/>
      <sheetName val="빔철거5M하부용"/>
      <sheetName val="빔신5M상부용"/>
      <sheetName val="빔철5M상부용"/>
      <sheetName val="DS가대철거"/>
      <sheetName val="주변압기"/>
      <sheetName val="단로기용기초"/>
      <sheetName val="O,PT,LA기초"/>
      <sheetName val="지지주용기초"/>
      <sheetName val="지지주신"/>
      <sheetName val="빔7M신"/>
      <sheetName val="OT용가대신"/>
      <sheetName val="모선신설"/>
      <sheetName val="모선철거"/>
      <sheetName val="LA용가대신"/>
      <sheetName val="PT가대신"/>
      <sheetName val="DS가대신"/>
      <sheetName val="철주기초"/>
      <sheetName val="닛신4P기초"/>
      <sheetName val="기계경비(시간당)"/>
      <sheetName val="램머"/>
      <sheetName val="분전함신설"/>
      <sheetName val="접지1종"/>
      <sheetName val="빗물받이(910-510-410)"/>
      <sheetName val="일반부표"/>
      <sheetName val="내역서"/>
      <sheetName val="일위대가"/>
      <sheetName val="설비"/>
      <sheetName val="조명시설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------"/>
      <sheetName val="----"/>
      <sheetName val="교사기준면적(초)"/>
      <sheetName val="교사기준면적(중)"/>
      <sheetName val="교사기준면적(고)"/>
    </sheetNames>
    <sheetDataSet>
      <sheetData sheetId="0" refreshError="1"/>
      <sheetData sheetId="1" refreshError="1"/>
      <sheetData sheetId="2" refreshError="1"/>
      <sheetData sheetId="3">
        <row r="17">
          <cell r="D17">
            <v>136</v>
          </cell>
        </row>
        <row r="22">
          <cell r="D22">
            <v>44</v>
          </cell>
        </row>
        <row r="23">
          <cell r="D23">
            <v>44</v>
          </cell>
        </row>
        <row r="24">
          <cell r="D24">
            <v>34</v>
          </cell>
        </row>
        <row r="25">
          <cell r="D25">
            <v>34</v>
          </cell>
        </row>
        <row r="34">
          <cell r="D34">
            <v>34</v>
          </cell>
        </row>
        <row r="43">
          <cell r="D43">
            <v>136</v>
          </cell>
        </row>
      </sheetData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집계표"/>
      <sheetName val="토공(원형)"/>
      <sheetName val="기초공"/>
      <sheetName val="기둥(원형)"/>
      <sheetName val="COPING"/>
      <sheetName val="ABUT수량-A1"/>
      <sheetName val="단면가정"/>
      <sheetName val="정보매체A동"/>
      <sheetName val="표지 (2)"/>
      <sheetName val="표지"/>
      <sheetName val="집계표(총괄)"/>
      <sheetName val="집계표(토목,비목별)"/>
      <sheetName val="집계표(토목)"/>
      <sheetName val="제잡비산출근거"/>
      <sheetName val="1공구(내역서)"/>
      <sheetName val="관급(1공구 )"/>
      <sheetName val="2-1공구"/>
      <sheetName val="2-2공구"/>
      <sheetName val="관급(2공구)"/>
      <sheetName val="건축(재경비)"/>
      <sheetName val="건축갑"/>
      <sheetName val="건축"/>
      <sheetName val="기계(재경비)"/>
      <sheetName val="기계갑"/>
      <sheetName val="기계설비"/>
      <sheetName val="노임단가"/>
      <sheetName val="시중노임단가"/>
      <sheetName val="4.COPING검토(CORBEL)"/>
      <sheetName val="VXXXXXXX"/>
      <sheetName val="조명시설"/>
      <sheetName val="인사자료총집계"/>
      <sheetName val="단면 (2)"/>
      <sheetName val="guard(mac)"/>
      <sheetName val="SLAB&quot;1&quot;"/>
      <sheetName val="토공"/>
      <sheetName val="조작대(1연)"/>
      <sheetName val="수량산출"/>
      <sheetName val="암거공"/>
      <sheetName val="단위수량"/>
      <sheetName val="기둥"/>
      <sheetName val="저판(버림100)"/>
      <sheetName val="배수장공사비"/>
      <sheetName val="갑지"/>
      <sheetName val="내역서"/>
      <sheetName val="input"/>
      <sheetName val="DATA"/>
      <sheetName val="마산방향철근집계"/>
      <sheetName val="진주방향"/>
      <sheetName val="마산방향"/>
      <sheetName val="전기"/>
      <sheetName val="단가"/>
      <sheetName val="버스운행안내"/>
      <sheetName val="예방접종계획"/>
      <sheetName val="근태계획서"/>
      <sheetName val="DATE"/>
      <sheetName val="내역"/>
      <sheetName val="PIER44"/>
      <sheetName val="Sheet3"/>
      <sheetName val="3CHBDC"/>
      <sheetName val="수질정화시설"/>
      <sheetName val="교각1"/>
      <sheetName val="3.하중산정4.지지력"/>
      <sheetName val="하중계산"/>
      <sheetName val="Sheet1 (2)"/>
      <sheetName val="VXXXXX"/>
      <sheetName val="원가입력"/>
      <sheetName val="통합"/>
      <sheetName val="설계조건"/>
      <sheetName val="11.우각부 보강"/>
      <sheetName val="CABdata"/>
      <sheetName val="토공총괄표"/>
      <sheetName val="원형1호맨홀토공수량"/>
      <sheetName val="Cable Tunnel-1"/>
      <sheetName val="변화치수"/>
      <sheetName val="CODE"/>
      <sheetName val="계화배수"/>
      <sheetName val="1.설계조건"/>
      <sheetName val="산출서양식01"/>
      <sheetName val="8.PILE  (돌출)"/>
      <sheetName val="gvl"/>
      <sheetName val="t형"/>
      <sheetName val="CONUNIT"/>
      <sheetName val="CON포장수량"/>
      <sheetName val="포장공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점검표"/>
      <sheetName val="점검사항"/>
      <sheetName val="집계표"/>
      <sheetName val="품질시험계획"/>
      <sheetName val="타이틀"/>
      <sheetName val="추가편입조서"/>
      <sheetName val="추가편입내역"/>
      <sheetName val="98공정계획표"/>
      <sheetName val="97공정계획표"/>
      <sheetName val="Sheet16"/>
      <sheetName val="호안추가"/>
      <sheetName val="보완계획안"/>
      <sheetName val="추"/>
      <sheetName val="김용철"/>
      <sheetName val="추진상황"/>
      <sheetName val="범례표"/>
      <sheetName val="자재사용계획"/>
      <sheetName val="관급자재내역"/>
      <sheetName val="잔공계획"/>
      <sheetName val="보완결과"/>
      <sheetName val="보완결과 (2)"/>
      <sheetName val="보완계획"/>
      <sheetName val="잔공계획 (2)"/>
      <sheetName val="추가편입내역 (2)"/>
      <sheetName val="공정표"/>
      <sheetName val="추진점검표"/>
      <sheetName val="점검"/>
      <sheetName val="점검결과"/>
      <sheetName val="기계경비(시간당)"/>
      <sheetName val="램머"/>
      <sheetName val="경산"/>
      <sheetName val="일위대가목록"/>
      <sheetName val="초기화면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직접경비"/>
      <sheetName val="직접인건비"/>
      <sheetName val="(당평)자재"/>
      <sheetName val="공사비"/>
      <sheetName val="요율"/>
      <sheetName val="평가데이터"/>
      <sheetName val="내역서"/>
      <sheetName val="측량단가"/>
      <sheetName val="청천내"/>
      <sheetName val="공수"/>
      <sheetName val="산근"/>
      <sheetName val=""/>
      <sheetName val="용수량(생활용수)"/>
      <sheetName val="단가"/>
      <sheetName val="공구"/>
      <sheetName val="입력"/>
      <sheetName val="변수"/>
      <sheetName val="5)수리분석내역 "/>
      <sheetName val="구천"/>
      <sheetName val="2003상반기노임기준"/>
      <sheetName val="#REF"/>
      <sheetName val="1회 기성내역서"/>
      <sheetName val="책임감리공제요율"/>
      <sheetName val="등급별 배치기준"/>
      <sheetName val="단위모델"/>
      <sheetName val="감리원배치기준"/>
      <sheetName val="건설공사 감리원 배치기준"/>
      <sheetName val="직접경비산출근거"/>
      <sheetName val="계산서(곡선부)"/>
      <sheetName val="-치수표(곡선부)"/>
      <sheetName val="기초자료입력"/>
      <sheetName val="현장경비"/>
      <sheetName val="각형맨홀"/>
      <sheetName val="계수시트"/>
      <sheetName val="설계명세서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사통"/>
      <sheetName val="산출내역"/>
      <sheetName val="항공측량노임단가"/>
      <sheetName val="자재대"/>
      <sheetName val="노임단가"/>
      <sheetName val="1.시험비"/>
      <sheetName val="물가자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설비"/>
      <sheetName val="내역서"/>
      <sheetName val="대비"/>
      <sheetName val="범례표"/>
      <sheetName val="3련 BOX"/>
      <sheetName val="책임감리공제요율"/>
      <sheetName val="등급별 배치기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집계표"/>
      <sheetName val="단가산출서"/>
      <sheetName val="수량산출-재료"/>
      <sheetName val="수량산출-노무"/>
      <sheetName val="산출1-전력"/>
      <sheetName val="산출1-분전반"/>
      <sheetName val="산출2-동력"/>
      <sheetName val="산출3-전등"/>
      <sheetName val="산출4-조명기구"/>
      <sheetName val="산출4-전열"/>
      <sheetName val="산출5-유도등"/>
      <sheetName val="공통단가"/>
      <sheetName val="견적단가"/>
      <sheetName val="노임단가"/>
      <sheetName val="효성CB 1P기초"/>
      <sheetName val="일위대가"/>
      <sheetName val="기계경비(시간당)"/>
      <sheetName val="램머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 "/>
      <sheetName val="실행원가"/>
      <sheetName val="실행내역"/>
      <sheetName val="기초,토목"/>
      <sheetName val="현장비용"/>
      <sheetName val="표지"/>
      <sheetName val="산출"/>
      <sheetName val="산출원가"/>
      <sheetName val="내역"/>
      <sheetName val="관급자재"/>
      <sheetName val="유창"/>
      <sheetName val="대광"/>
      <sheetName val="실행변동기준"/>
      <sheetName val="범례표"/>
      <sheetName val="경산"/>
      <sheetName val="지구단위계획"/>
      <sheetName val="수량집계"/>
      <sheetName val="설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A4" t="str">
            <v>1.건  축  공  사</v>
          </cell>
        </row>
        <row r="5">
          <cell r="A5" t="str">
            <v>1.본  동  공  사</v>
          </cell>
        </row>
        <row r="6">
          <cell r="A6" t="str">
            <v>01.공 통 가 설 공 사</v>
          </cell>
        </row>
        <row r="7">
          <cell r="B7" t="str">
            <v>콘테이너가설사무소</v>
          </cell>
          <cell r="C7" t="str">
            <v>2.4*6.0*2.6,18개월</v>
          </cell>
          <cell r="D7" t="str">
            <v>동</v>
          </cell>
          <cell r="E7">
            <v>3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2425000</v>
          </cell>
          <cell r="K7">
            <v>7275000</v>
          </cell>
          <cell r="L7">
            <v>2425000</v>
          </cell>
          <cell r="M7">
            <v>7275000</v>
          </cell>
        </row>
        <row r="8">
          <cell r="B8" t="str">
            <v>콘테이너가설창고</v>
          </cell>
          <cell r="C8" t="str">
            <v>2.4*6.0*2.6,18개월</v>
          </cell>
          <cell r="D8" t="str">
            <v>동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1299800</v>
          </cell>
          <cell r="K8">
            <v>1299800</v>
          </cell>
          <cell r="L8">
            <v>1299800</v>
          </cell>
          <cell r="M8">
            <v>1299800</v>
          </cell>
        </row>
        <row r="9">
          <cell r="B9" t="str">
            <v>F.R.P이동식화장실</v>
          </cell>
          <cell r="C9" t="str">
            <v>대소변겸용</v>
          </cell>
          <cell r="D9" t="str">
            <v>동</v>
          </cell>
          <cell r="E9">
            <v>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1164000</v>
          </cell>
          <cell r="K9">
            <v>2328000</v>
          </cell>
          <cell r="L9">
            <v>1164000</v>
          </cell>
          <cell r="M9">
            <v>2328000</v>
          </cell>
        </row>
        <row r="10">
          <cell r="B10" t="str">
            <v>조립식가설울타리</v>
          </cell>
          <cell r="C10" t="str">
            <v>18개월</v>
          </cell>
          <cell r="D10" t="str">
            <v>M</v>
          </cell>
          <cell r="E10">
            <v>33</v>
          </cell>
          <cell r="F10">
            <v>0</v>
          </cell>
          <cell r="G10">
            <v>0</v>
          </cell>
          <cell r="H10">
            <v>17983</v>
          </cell>
          <cell r="I10">
            <v>593439</v>
          </cell>
          <cell r="J10">
            <v>10907</v>
          </cell>
          <cell r="K10">
            <v>359931</v>
          </cell>
          <cell r="L10">
            <v>28890</v>
          </cell>
          <cell r="M10">
            <v>953370</v>
          </cell>
        </row>
        <row r="11">
          <cell r="B11" t="str">
            <v>광고간판</v>
          </cell>
          <cell r="C11" t="str">
            <v>600*1800</v>
          </cell>
          <cell r="D11" t="str">
            <v>EA</v>
          </cell>
          <cell r="E11">
            <v>2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223100</v>
          </cell>
          <cell r="K11">
            <v>446200</v>
          </cell>
          <cell r="L11">
            <v>223100</v>
          </cell>
          <cell r="M11">
            <v>446200</v>
          </cell>
        </row>
        <row r="12">
          <cell r="B12" t="str">
            <v>투 시 도</v>
          </cell>
          <cell r="C12" t="str">
            <v>900*1800</v>
          </cell>
          <cell r="D12" t="str">
            <v>EA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349200</v>
          </cell>
          <cell r="K12">
            <v>349200</v>
          </cell>
          <cell r="L12">
            <v>349200</v>
          </cell>
          <cell r="M12">
            <v>349200</v>
          </cell>
        </row>
        <row r="13">
          <cell r="B13" t="str">
            <v>합     계</v>
          </cell>
          <cell r="G13">
            <v>0</v>
          </cell>
          <cell r="I13">
            <v>593439</v>
          </cell>
          <cell r="K13">
            <v>12058131</v>
          </cell>
          <cell r="L13">
            <v>0</v>
          </cell>
          <cell r="M13">
            <v>12651570</v>
          </cell>
        </row>
        <row r="14">
          <cell r="G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G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G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G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02.가  설  공  사</v>
          </cell>
          <cell r="G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면적당규준틀</v>
          </cell>
          <cell r="C20" t="str">
            <v>(면적당)</v>
          </cell>
          <cell r="D20" t="str">
            <v>M2</v>
          </cell>
          <cell r="E20">
            <v>1002</v>
          </cell>
          <cell r="F20">
            <v>420</v>
          </cell>
          <cell r="G20">
            <v>420840</v>
          </cell>
          <cell r="H20">
            <v>3117</v>
          </cell>
          <cell r="I20">
            <v>3123234</v>
          </cell>
          <cell r="J20">
            <v>0</v>
          </cell>
          <cell r="K20">
            <v>0</v>
          </cell>
          <cell r="L20">
            <v>3537</v>
          </cell>
          <cell r="M20">
            <v>3544074</v>
          </cell>
        </row>
        <row r="21">
          <cell r="B21" t="str">
            <v>먹매김</v>
          </cell>
          <cell r="C21" t="str">
            <v>사무소</v>
          </cell>
          <cell r="D21" t="str">
            <v>M2</v>
          </cell>
          <cell r="E21">
            <v>8044</v>
          </cell>
          <cell r="F21">
            <v>0</v>
          </cell>
          <cell r="G21">
            <v>0</v>
          </cell>
          <cell r="H21">
            <v>2888</v>
          </cell>
          <cell r="I21">
            <v>23231072</v>
          </cell>
          <cell r="J21">
            <v>0</v>
          </cell>
          <cell r="K21">
            <v>0</v>
          </cell>
          <cell r="L21">
            <v>2888</v>
          </cell>
          <cell r="M21">
            <v>23231072</v>
          </cell>
        </row>
        <row r="22">
          <cell r="B22" t="str">
            <v>강관동바리</v>
          </cell>
          <cell r="C22" t="str">
            <v>3개월</v>
          </cell>
          <cell r="D22" t="str">
            <v>M2</v>
          </cell>
          <cell r="E22">
            <v>7240</v>
          </cell>
          <cell r="F22">
            <v>588</v>
          </cell>
          <cell r="G22">
            <v>4257120</v>
          </cell>
          <cell r="H22">
            <v>3051</v>
          </cell>
          <cell r="I22">
            <v>22089240</v>
          </cell>
          <cell r="J22">
            <v>0</v>
          </cell>
          <cell r="K22">
            <v>0</v>
          </cell>
          <cell r="L22">
            <v>3639</v>
          </cell>
          <cell r="M22">
            <v>26346360</v>
          </cell>
        </row>
        <row r="23">
          <cell r="B23" t="str">
            <v>강관틀비계매기</v>
          </cell>
          <cell r="C23" t="str">
            <v>3개월</v>
          </cell>
          <cell r="D23" t="str">
            <v>M2</v>
          </cell>
          <cell r="E23">
            <v>964</v>
          </cell>
          <cell r="F23">
            <v>731</v>
          </cell>
          <cell r="G23">
            <v>704684</v>
          </cell>
          <cell r="H23">
            <v>1948</v>
          </cell>
          <cell r="I23">
            <v>1877872</v>
          </cell>
          <cell r="J23">
            <v>0</v>
          </cell>
          <cell r="K23">
            <v>0</v>
          </cell>
          <cell r="L23">
            <v>2679</v>
          </cell>
          <cell r="M23">
            <v>2582556</v>
          </cell>
        </row>
        <row r="24">
          <cell r="B24" t="str">
            <v>이동식강관말비계</v>
          </cell>
          <cell r="C24" t="str">
            <v>3개월</v>
          </cell>
          <cell r="D24" t="str">
            <v>대</v>
          </cell>
          <cell r="E24">
            <v>27</v>
          </cell>
          <cell r="F24">
            <v>14339</v>
          </cell>
          <cell r="G24">
            <v>387153</v>
          </cell>
          <cell r="H24">
            <v>33329</v>
          </cell>
          <cell r="I24">
            <v>899883</v>
          </cell>
          <cell r="J24">
            <v>0</v>
          </cell>
          <cell r="K24">
            <v>0</v>
          </cell>
          <cell r="L24">
            <v>47668</v>
          </cell>
          <cell r="M24">
            <v>1287036</v>
          </cell>
        </row>
        <row r="25">
          <cell r="B25" t="str">
            <v>강관비계매기</v>
          </cell>
          <cell r="C25" t="str">
            <v>12개월</v>
          </cell>
          <cell r="D25" t="str">
            <v>M2</v>
          </cell>
          <cell r="E25">
            <v>5094</v>
          </cell>
          <cell r="F25">
            <v>1920</v>
          </cell>
          <cell r="G25">
            <v>9780480</v>
          </cell>
          <cell r="H25">
            <v>2697</v>
          </cell>
          <cell r="I25">
            <v>13738518</v>
          </cell>
          <cell r="J25">
            <v>0</v>
          </cell>
          <cell r="K25">
            <v>0</v>
          </cell>
          <cell r="L25">
            <v>4617</v>
          </cell>
          <cell r="M25">
            <v>23518998</v>
          </cell>
        </row>
        <row r="26">
          <cell r="B26" t="str">
            <v>강관비계다리</v>
          </cell>
          <cell r="C26" t="str">
            <v>12개월,3층용</v>
          </cell>
          <cell r="D26" t="str">
            <v>M2</v>
          </cell>
          <cell r="E26">
            <v>52</v>
          </cell>
          <cell r="F26">
            <v>11137</v>
          </cell>
          <cell r="G26">
            <v>579124</v>
          </cell>
          <cell r="H26">
            <v>17692</v>
          </cell>
          <cell r="I26">
            <v>919984</v>
          </cell>
          <cell r="J26">
            <v>0</v>
          </cell>
          <cell r="K26">
            <v>0</v>
          </cell>
          <cell r="L26">
            <v>28829</v>
          </cell>
          <cell r="M26">
            <v>1499108</v>
          </cell>
        </row>
        <row r="27">
          <cell r="B27" t="str">
            <v>낙하물방지(철망)</v>
          </cell>
          <cell r="C27" t="str">
            <v>12개월,강관사용</v>
          </cell>
          <cell r="D27" t="str">
            <v>M2</v>
          </cell>
          <cell r="E27">
            <v>1127</v>
          </cell>
          <cell r="F27">
            <v>4413</v>
          </cell>
          <cell r="G27">
            <v>4973451</v>
          </cell>
          <cell r="H27">
            <v>5257</v>
          </cell>
          <cell r="I27">
            <v>5924639</v>
          </cell>
          <cell r="J27">
            <v>0</v>
          </cell>
          <cell r="K27">
            <v>0</v>
          </cell>
          <cell r="L27">
            <v>9670</v>
          </cell>
          <cell r="M27">
            <v>10898090</v>
          </cell>
        </row>
        <row r="28">
          <cell r="B28" t="str">
            <v>휘장막설치</v>
          </cell>
          <cell r="C28" t="str">
            <v>PVC코팅</v>
          </cell>
          <cell r="D28" t="str">
            <v>M2</v>
          </cell>
          <cell r="E28">
            <v>1948</v>
          </cell>
          <cell r="F28">
            <v>4131</v>
          </cell>
          <cell r="G28">
            <v>8047188</v>
          </cell>
          <cell r="H28">
            <v>5267</v>
          </cell>
          <cell r="I28">
            <v>10260116</v>
          </cell>
          <cell r="J28">
            <v>0</v>
          </cell>
          <cell r="K28">
            <v>0</v>
          </cell>
          <cell r="L28">
            <v>9398</v>
          </cell>
          <cell r="M28">
            <v>18307304</v>
          </cell>
        </row>
        <row r="29">
          <cell r="B29" t="str">
            <v>방진망설치</v>
          </cell>
          <cell r="C29" t="str">
            <v>P.E망</v>
          </cell>
          <cell r="D29" t="str">
            <v>M2</v>
          </cell>
          <cell r="E29">
            <v>2446</v>
          </cell>
          <cell r="F29">
            <v>3433</v>
          </cell>
          <cell r="G29">
            <v>8397118</v>
          </cell>
          <cell r="H29">
            <v>4025</v>
          </cell>
          <cell r="I29">
            <v>9845150</v>
          </cell>
          <cell r="J29">
            <v>0</v>
          </cell>
          <cell r="K29">
            <v>0</v>
          </cell>
          <cell r="L29">
            <v>7458</v>
          </cell>
          <cell r="M29">
            <v>18242268</v>
          </cell>
        </row>
        <row r="30">
          <cell r="B30" t="str">
            <v>CONC보양</v>
          </cell>
          <cell r="C30" t="str">
            <v>살수</v>
          </cell>
          <cell r="D30" t="str">
            <v>M2</v>
          </cell>
          <cell r="E30">
            <v>9046</v>
          </cell>
          <cell r="F30">
            <v>0</v>
          </cell>
          <cell r="G30">
            <v>0</v>
          </cell>
          <cell r="H30">
            <v>132</v>
          </cell>
          <cell r="I30">
            <v>1194072</v>
          </cell>
          <cell r="J30">
            <v>0</v>
          </cell>
          <cell r="K30">
            <v>0</v>
          </cell>
          <cell r="L30">
            <v>132</v>
          </cell>
          <cell r="M30">
            <v>1194072</v>
          </cell>
        </row>
        <row r="31">
          <cell r="B31" t="str">
            <v>석재.타일보양</v>
          </cell>
          <cell r="C31" t="str">
            <v>톱밥</v>
          </cell>
          <cell r="D31" t="str">
            <v>M2</v>
          </cell>
          <cell r="E31">
            <v>420</v>
          </cell>
          <cell r="F31">
            <v>291</v>
          </cell>
          <cell r="G31">
            <v>122220</v>
          </cell>
          <cell r="H31">
            <v>65</v>
          </cell>
          <cell r="I31">
            <v>27300</v>
          </cell>
          <cell r="J31">
            <v>0</v>
          </cell>
          <cell r="K31">
            <v>0</v>
          </cell>
          <cell r="L31">
            <v>356</v>
          </cell>
          <cell r="M31">
            <v>149520</v>
          </cell>
        </row>
        <row r="32">
          <cell r="B32" t="str">
            <v>기타부분보양</v>
          </cell>
          <cell r="C32" t="str">
            <v>목재문틀</v>
          </cell>
          <cell r="D32" t="str">
            <v>M2</v>
          </cell>
          <cell r="E32">
            <v>6</v>
          </cell>
          <cell r="F32">
            <v>209</v>
          </cell>
          <cell r="G32">
            <v>1254</v>
          </cell>
          <cell r="H32">
            <v>392</v>
          </cell>
          <cell r="I32">
            <v>2352</v>
          </cell>
          <cell r="J32">
            <v>0</v>
          </cell>
          <cell r="K32">
            <v>0</v>
          </cell>
          <cell r="L32">
            <v>601</v>
          </cell>
          <cell r="M32">
            <v>3606</v>
          </cell>
        </row>
        <row r="33">
          <cell r="B33" t="str">
            <v>건축물현장정리</v>
          </cell>
          <cell r="C33" t="str">
            <v>철근CON'C조</v>
          </cell>
          <cell r="D33" t="str">
            <v>M2</v>
          </cell>
          <cell r="E33">
            <v>8044</v>
          </cell>
          <cell r="F33">
            <v>0</v>
          </cell>
          <cell r="G33">
            <v>0</v>
          </cell>
          <cell r="H33">
            <v>2499</v>
          </cell>
          <cell r="I33">
            <v>20101956</v>
          </cell>
          <cell r="J33">
            <v>0</v>
          </cell>
          <cell r="K33">
            <v>0</v>
          </cell>
          <cell r="L33">
            <v>2499</v>
          </cell>
          <cell r="M33">
            <v>20101956</v>
          </cell>
        </row>
        <row r="34">
          <cell r="B34" t="str">
            <v>자재운반용 타워설치</v>
          </cell>
          <cell r="C34" t="str">
            <v>엘레베이터형</v>
          </cell>
          <cell r="D34" t="str">
            <v>M</v>
          </cell>
          <cell r="E34">
            <v>37</v>
          </cell>
          <cell r="F34">
            <v>23476</v>
          </cell>
          <cell r="G34">
            <v>868612</v>
          </cell>
          <cell r="H34">
            <v>114205</v>
          </cell>
          <cell r="I34">
            <v>4225585</v>
          </cell>
          <cell r="J34">
            <v>0</v>
          </cell>
          <cell r="K34">
            <v>0</v>
          </cell>
          <cell r="L34">
            <v>137681</v>
          </cell>
          <cell r="M34">
            <v>5094197</v>
          </cell>
        </row>
        <row r="35">
          <cell r="B35" t="str">
            <v>리프트카(인화물용)</v>
          </cell>
          <cell r="C35" t="str">
            <v>1톤*45M</v>
          </cell>
          <cell r="D35" t="str">
            <v>HR</v>
          </cell>
          <cell r="E35">
            <v>1200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1493</v>
          </cell>
          <cell r="K35">
            <v>1791600</v>
          </cell>
          <cell r="L35">
            <v>1493</v>
          </cell>
          <cell r="M35">
            <v>1791600</v>
          </cell>
        </row>
        <row r="36">
          <cell r="B36" t="str">
            <v>합     계</v>
          </cell>
          <cell r="G36">
            <v>38539244</v>
          </cell>
          <cell r="I36">
            <v>117460973</v>
          </cell>
          <cell r="K36">
            <v>1791600</v>
          </cell>
          <cell r="L36">
            <v>0</v>
          </cell>
          <cell r="M36">
            <v>157791817</v>
          </cell>
        </row>
        <row r="37">
          <cell r="G37">
            <v>0</v>
          </cell>
          <cell r="I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G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0</v>
          </cell>
          <cell r="I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G40">
            <v>0</v>
          </cell>
          <cell r="I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G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G42">
            <v>0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G43">
            <v>0</v>
          </cell>
          <cell r="I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G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G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G46">
            <v>0</v>
          </cell>
          <cell r="I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G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0</v>
          </cell>
          <cell r="I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03.기초및파일공사</v>
          </cell>
          <cell r="G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>PHC 콘크리트파일</v>
          </cell>
          <cell r="C50" t="str">
            <v>Φ400-7m</v>
          </cell>
          <cell r="D50" t="str">
            <v>본</v>
          </cell>
          <cell r="E50">
            <v>32</v>
          </cell>
          <cell r="F50">
            <v>121851</v>
          </cell>
          <cell r="G50">
            <v>3899232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121851</v>
          </cell>
          <cell r="M50">
            <v>3899232</v>
          </cell>
        </row>
        <row r="51">
          <cell r="B51" t="str">
            <v>PHC 콘크리트파일</v>
          </cell>
          <cell r="C51" t="str">
            <v>Φ400-8m</v>
          </cell>
          <cell r="D51" t="str">
            <v>본</v>
          </cell>
          <cell r="E51">
            <v>32</v>
          </cell>
          <cell r="F51">
            <v>139243</v>
          </cell>
          <cell r="G51">
            <v>4455776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139243</v>
          </cell>
          <cell r="M51">
            <v>4455776</v>
          </cell>
        </row>
        <row r="52">
          <cell r="B52" t="str">
            <v>PHC 콘크리트파일</v>
          </cell>
          <cell r="C52" t="str">
            <v>Φ400-9m</v>
          </cell>
          <cell r="D52" t="str">
            <v>본</v>
          </cell>
          <cell r="E52">
            <v>3</v>
          </cell>
          <cell r="F52">
            <v>167092</v>
          </cell>
          <cell r="G52">
            <v>501276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167092</v>
          </cell>
          <cell r="M52">
            <v>501276</v>
          </cell>
        </row>
        <row r="53">
          <cell r="B53" t="str">
            <v>PHC 콘크리트파일</v>
          </cell>
          <cell r="C53" t="str">
            <v>Φ400-10m</v>
          </cell>
          <cell r="D53" t="str">
            <v>본</v>
          </cell>
          <cell r="E53">
            <v>353</v>
          </cell>
          <cell r="F53">
            <v>174085</v>
          </cell>
          <cell r="G53">
            <v>61452005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174085</v>
          </cell>
          <cell r="M53">
            <v>61452005</v>
          </cell>
        </row>
        <row r="54">
          <cell r="B54" t="str">
            <v>PHC 콘크리트파일</v>
          </cell>
          <cell r="C54" t="str">
            <v>Φ400-11m</v>
          </cell>
          <cell r="D54" t="str">
            <v>본</v>
          </cell>
          <cell r="E54">
            <v>182</v>
          </cell>
          <cell r="F54">
            <v>191478</v>
          </cell>
          <cell r="G54">
            <v>34848996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191478</v>
          </cell>
          <cell r="M54">
            <v>34848996</v>
          </cell>
        </row>
        <row r="55">
          <cell r="B55" t="str">
            <v>PHC 콘크리트파일</v>
          </cell>
          <cell r="C55" t="str">
            <v>Φ400-15m</v>
          </cell>
          <cell r="D55" t="str">
            <v>본</v>
          </cell>
          <cell r="E55">
            <v>20</v>
          </cell>
          <cell r="F55">
            <v>261172</v>
          </cell>
          <cell r="G55">
            <v>5223440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261172</v>
          </cell>
          <cell r="M55">
            <v>5223440</v>
          </cell>
        </row>
        <row r="56">
          <cell r="B56" t="str">
            <v>PHC 콘크리트파일</v>
          </cell>
          <cell r="C56" t="str">
            <v>Φ400-10m(보조파일)</v>
          </cell>
          <cell r="D56" t="str">
            <v>본</v>
          </cell>
          <cell r="E56">
            <v>80</v>
          </cell>
          <cell r="F56">
            <v>174085</v>
          </cell>
          <cell r="G56">
            <v>13926800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174085</v>
          </cell>
          <cell r="M56">
            <v>13926800</v>
          </cell>
        </row>
        <row r="57">
          <cell r="B57" t="str">
            <v>파일매입(S.I.P)</v>
          </cell>
          <cell r="C57" t="str">
            <v>Φ400,그라우팅포함</v>
          </cell>
          <cell r="D57" t="str">
            <v>M</v>
          </cell>
          <cell r="E57">
            <v>6339</v>
          </cell>
          <cell r="F57">
            <v>12076</v>
          </cell>
          <cell r="G57">
            <v>76549764</v>
          </cell>
          <cell r="H57">
            <v>31591</v>
          </cell>
          <cell r="I57">
            <v>200255349</v>
          </cell>
          <cell r="J57">
            <v>2147</v>
          </cell>
          <cell r="K57">
            <v>13609833</v>
          </cell>
          <cell r="L57">
            <v>45814</v>
          </cell>
          <cell r="M57">
            <v>290414946</v>
          </cell>
        </row>
        <row r="58">
          <cell r="B58" t="str">
            <v>보조파일항타</v>
          </cell>
          <cell r="C58" t="str">
            <v>Φ400</v>
          </cell>
          <cell r="D58" t="str">
            <v>M</v>
          </cell>
          <cell r="E58">
            <v>3210</v>
          </cell>
          <cell r="F58">
            <v>431</v>
          </cell>
          <cell r="G58">
            <v>1383510</v>
          </cell>
          <cell r="H58">
            <v>6997</v>
          </cell>
          <cell r="I58">
            <v>22460370</v>
          </cell>
          <cell r="J58">
            <v>1789</v>
          </cell>
          <cell r="K58">
            <v>5742690</v>
          </cell>
          <cell r="L58">
            <v>9217</v>
          </cell>
          <cell r="M58">
            <v>29586570</v>
          </cell>
        </row>
        <row r="59">
          <cell r="B59" t="str">
            <v>장비조립,해체</v>
          </cell>
          <cell r="C59" t="str">
            <v>기성콘크리트파일</v>
          </cell>
          <cell r="D59" t="str">
            <v>회</v>
          </cell>
          <cell r="E59">
            <v>1</v>
          </cell>
          <cell r="F59">
            <v>0</v>
          </cell>
          <cell r="G59">
            <v>0</v>
          </cell>
          <cell r="H59">
            <v>1838344</v>
          </cell>
          <cell r="I59">
            <v>1838344</v>
          </cell>
          <cell r="J59">
            <v>0</v>
          </cell>
          <cell r="K59">
            <v>0</v>
          </cell>
          <cell r="L59">
            <v>1838344</v>
          </cell>
          <cell r="M59">
            <v>1838344</v>
          </cell>
        </row>
        <row r="60">
          <cell r="B60" t="str">
            <v>CONC말뚝머리정리</v>
          </cell>
          <cell r="C60" t="str">
            <v>∮400</v>
          </cell>
          <cell r="D60" t="str">
            <v>본</v>
          </cell>
          <cell r="E60">
            <v>321</v>
          </cell>
          <cell r="F60">
            <v>981</v>
          </cell>
          <cell r="G60">
            <v>314901</v>
          </cell>
          <cell r="H60">
            <v>7900</v>
          </cell>
          <cell r="I60">
            <v>2535900</v>
          </cell>
          <cell r="J60">
            <v>2147</v>
          </cell>
          <cell r="K60">
            <v>689187</v>
          </cell>
          <cell r="L60">
            <v>11028</v>
          </cell>
          <cell r="M60">
            <v>3539988</v>
          </cell>
        </row>
        <row r="61">
          <cell r="B61" t="str">
            <v>파일용접밴드</v>
          </cell>
          <cell r="C61" t="str">
            <v>Φ400</v>
          </cell>
          <cell r="D61" t="str">
            <v>EA</v>
          </cell>
          <cell r="E61">
            <v>301</v>
          </cell>
          <cell r="F61">
            <v>11969</v>
          </cell>
          <cell r="G61">
            <v>3602669</v>
          </cell>
          <cell r="H61">
            <v>21776</v>
          </cell>
          <cell r="I61">
            <v>6554576</v>
          </cell>
          <cell r="J61">
            <v>0</v>
          </cell>
          <cell r="K61">
            <v>0</v>
          </cell>
          <cell r="L61">
            <v>33745</v>
          </cell>
          <cell r="M61">
            <v>10157245</v>
          </cell>
        </row>
        <row r="62">
          <cell r="B62" t="str">
            <v>ROCK ANCHOR</v>
          </cell>
          <cell r="C62" t="str">
            <v>50TON/본당</v>
          </cell>
          <cell r="D62" t="str">
            <v>EA</v>
          </cell>
          <cell r="E62">
            <v>40</v>
          </cell>
          <cell r="F62">
            <v>41291</v>
          </cell>
          <cell r="G62">
            <v>1651640</v>
          </cell>
          <cell r="H62">
            <v>52690</v>
          </cell>
          <cell r="I62">
            <v>2107600</v>
          </cell>
          <cell r="J62">
            <v>2147</v>
          </cell>
          <cell r="K62">
            <v>85880</v>
          </cell>
          <cell r="L62">
            <v>96128</v>
          </cell>
          <cell r="M62">
            <v>3845120</v>
          </cell>
          <cell r="N62" t="str">
            <v>견 적</v>
          </cell>
        </row>
        <row r="63">
          <cell r="B63" t="str">
            <v>ROCK ANCHOR운반비</v>
          </cell>
          <cell r="D63" t="str">
            <v>회</v>
          </cell>
          <cell r="E63">
            <v>1</v>
          </cell>
          <cell r="F63">
            <v>28081</v>
          </cell>
          <cell r="G63">
            <v>28081</v>
          </cell>
          <cell r="H63">
            <v>33531</v>
          </cell>
          <cell r="I63">
            <v>33531</v>
          </cell>
          <cell r="J63">
            <v>40002</v>
          </cell>
          <cell r="K63">
            <v>40002</v>
          </cell>
          <cell r="L63">
            <v>101614</v>
          </cell>
          <cell r="M63">
            <v>101614</v>
          </cell>
          <cell r="N63" t="str">
            <v>견 적</v>
          </cell>
        </row>
        <row r="64">
          <cell r="B64" t="str">
            <v>잡석지정</v>
          </cell>
          <cell r="C64" t="str">
            <v>백호우0.7+콤팩터1.5TON</v>
          </cell>
          <cell r="D64" t="str">
            <v>M3</v>
          </cell>
          <cell r="E64">
            <v>232</v>
          </cell>
          <cell r="F64">
            <v>213</v>
          </cell>
          <cell r="G64">
            <v>49416</v>
          </cell>
          <cell r="H64">
            <v>1789</v>
          </cell>
          <cell r="I64">
            <v>415048</v>
          </cell>
          <cell r="J64">
            <v>258</v>
          </cell>
          <cell r="K64">
            <v>59856</v>
          </cell>
          <cell r="L64">
            <v>2260</v>
          </cell>
          <cell r="M64">
            <v>524320</v>
          </cell>
        </row>
        <row r="65">
          <cell r="B65" t="str">
            <v>파일동재하시험비</v>
          </cell>
          <cell r="D65" t="str">
            <v>회</v>
          </cell>
          <cell r="E65">
            <v>2</v>
          </cell>
          <cell r="F65">
            <v>0</v>
          </cell>
          <cell r="G65">
            <v>0</v>
          </cell>
          <cell r="H65">
            <v>137158</v>
          </cell>
          <cell r="I65">
            <v>274316</v>
          </cell>
          <cell r="J65">
            <v>0</v>
          </cell>
          <cell r="K65">
            <v>0</v>
          </cell>
          <cell r="L65">
            <v>137158</v>
          </cell>
          <cell r="M65">
            <v>274316</v>
          </cell>
          <cell r="N65" t="str">
            <v>견 적</v>
          </cell>
        </row>
        <row r="66">
          <cell r="B66" t="str">
            <v>합     계</v>
          </cell>
          <cell r="G66">
            <v>207887506</v>
          </cell>
          <cell r="I66">
            <v>236475034</v>
          </cell>
          <cell r="K66">
            <v>20227448</v>
          </cell>
          <cell r="L66">
            <v>0</v>
          </cell>
          <cell r="M66">
            <v>464589988</v>
          </cell>
        </row>
        <row r="67">
          <cell r="G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G68">
            <v>0</v>
          </cell>
          <cell r="I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G69">
            <v>0</v>
          </cell>
          <cell r="I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G70">
            <v>0</v>
          </cell>
          <cell r="I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G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G72">
            <v>0</v>
          </cell>
          <cell r="I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G73">
            <v>0</v>
          </cell>
          <cell r="I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G74">
            <v>0</v>
          </cell>
          <cell r="I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G75">
            <v>0</v>
          </cell>
          <cell r="I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G76">
            <v>0</v>
          </cell>
          <cell r="I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G77">
            <v>0</v>
          </cell>
          <cell r="I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G78">
            <v>0</v>
          </cell>
          <cell r="I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A79" t="str">
            <v>04.철근콘크리트공사</v>
          </cell>
          <cell r="G79">
            <v>0</v>
          </cell>
          <cell r="I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>레 미 콘</v>
          </cell>
          <cell r="C80" t="str">
            <v>25-240-15</v>
          </cell>
          <cell r="D80" t="str">
            <v>M3</v>
          </cell>
          <cell r="E80">
            <v>5339</v>
          </cell>
          <cell r="G80">
            <v>0</v>
          </cell>
          <cell r="I80">
            <v>0</v>
          </cell>
          <cell r="K80">
            <v>0</v>
          </cell>
          <cell r="L80">
            <v>0</v>
          </cell>
          <cell r="M80">
            <v>0</v>
          </cell>
          <cell r="N80" t="str">
            <v>관 급</v>
          </cell>
        </row>
        <row r="81">
          <cell r="B81" t="str">
            <v>레 미 콘</v>
          </cell>
          <cell r="C81" t="str">
            <v>25-180-12</v>
          </cell>
          <cell r="D81" t="str">
            <v>M3</v>
          </cell>
          <cell r="E81">
            <v>495</v>
          </cell>
          <cell r="G81">
            <v>0</v>
          </cell>
          <cell r="I81">
            <v>0</v>
          </cell>
          <cell r="K81">
            <v>0</v>
          </cell>
          <cell r="L81">
            <v>0</v>
          </cell>
          <cell r="M81">
            <v>0</v>
          </cell>
          <cell r="N81" t="str">
            <v>관 급</v>
          </cell>
        </row>
        <row r="82">
          <cell r="B82" t="str">
            <v>레 미 콘</v>
          </cell>
          <cell r="C82" t="str">
            <v>25-180-8</v>
          </cell>
          <cell r="D82" t="str">
            <v>M3</v>
          </cell>
          <cell r="E82">
            <v>71</v>
          </cell>
          <cell r="G82">
            <v>0</v>
          </cell>
          <cell r="I82">
            <v>0</v>
          </cell>
          <cell r="K82">
            <v>0</v>
          </cell>
          <cell r="L82">
            <v>0</v>
          </cell>
          <cell r="M82">
            <v>0</v>
          </cell>
          <cell r="N82" t="str">
            <v>관 급</v>
          </cell>
        </row>
        <row r="83">
          <cell r="B83" t="str">
            <v>펌프카.붐(철근)</v>
          </cell>
          <cell r="C83" t="str">
            <v>100㎥↑(25/20)</v>
          </cell>
          <cell r="D83" t="str">
            <v>M3</v>
          </cell>
          <cell r="E83">
            <v>5286</v>
          </cell>
          <cell r="F83">
            <v>608</v>
          </cell>
          <cell r="G83">
            <v>3213888</v>
          </cell>
          <cell r="H83">
            <v>6583</v>
          </cell>
          <cell r="I83">
            <v>34797738</v>
          </cell>
          <cell r="J83">
            <v>3913</v>
          </cell>
          <cell r="K83">
            <v>20684118</v>
          </cell>
          <cell r="L83">
            <v>11104</v>
          </cell>
          <cell r="M83">
            <v>58695744</v>
          </cell>
        </row>
        <row r="84">
          <cell r="B84" t="str">
            <v>펌프카.붐(무근)</v>
          </cell>
          <cell r="C84" t="str">
            <v>100㎥↑(25/20)</v>
          </cell>
          <cell r="D84" t="str">
            <v>M3</v>
          </cell>
          <cell r="E84">
            <v>555</v>
          </cell>
          <cell r="F84">
            <v>546</v>
          </cell>
          <cell r="G84">
            <v>303030</v>
          </cell>
          <cell r="H84">
            <v>5558</v>
          </cell>
          <cell r="I84">
            <v>3084690</v>
          </cell>
          <cell r="J84">
            <v>3612</v>
          </cell>
          <cell r="K84">
            <v>2004660</v>
          </cell>
          <cell r="L84">
            <v>9716</v>
          </cell>
          <cell r="M84">
            <v>5392380</v>
          </cell>
        </row>
        <row r="85">
          <cell r="B85" t="str">
            <v>바이브레타(전기)</v>
          </cell>
          <cell r="C85" t="str">
            <v>인력 유</v>
          </cell>
          <cell r="D85" t="str">
            <v>M3</v>
          </cell>
          <cell r="E85">
            <v>5286</v>
          </cell>
          <cell r="F85">
            <v>209</v>
          </cell>
          <cell r="G85">
            <v>1104774</v>
          </cell>
          <cell r="H85">
            <v>1362</v>
          </cell>
          <cell r="I85">
            <v>7199532</v>
          </cell>
          <cell r="J85">
            <v>30</v>
          </cell>
          <cell r="K85">
            <v>158580</v>
          </cell>
          <cell r="L85">
            <v>1601</v>
          </cell>
          <cell r="M85">
            <v>8462886</v>
          </cell>
        </row>
        <row r="86">
          <cell r="B86" t="str">
            <v>합판거푸집</v>
          </cell>
          <cell r="C86" t="str">
            <v>3회</v>
          </cell>
          <cell r="D86" t="str">
            <v>M2</v>
          </cell>
          <cell r="E86">
            <v>15830</v>
          </cell>
          <cell r="F86">
            <v>4253</v>
          </cell>
          <cell r="G86">
            <v>67324990</v>
          </cell>
          <cell r="H86">
            <v>9880</v>
          </cell>
          <cell r="I86">
            <v>156400400</v>
          </cell>
          <cell r="J86">
            <v>0</v>
          </cell>
          <cell r="K86">
            <v>0</v>
          </cell>
          <cell r="L86">
            <v>14133</v>
          </cell>
          <cell r="M86">
            <v>223725390</v>
          </cell>
        </row>
        <row r="87">
          <cell r="B87" t="str">
            <v>유로폼(벽)</v>
          </cell>
          <cell r="D87" t="str">
            <v>M2</v>
          </cell>
          <cell r="E87">
            <v>8049</v>
          </cell>
          <cell r="F87">
            <v>2227</v>
          </cell>
          <cell r="G87">
            <v>17925123</v>
          </cell>
          <cell r="H87">
            <v>8610</v>
          </cell>
          <cell r="I87">
            <v>69301890</v>
          </cell>
          <cell r="J87">
            <v>0</v>
          </cell>
          <cell r="K87">
            <v>0</v>
          </cell>
          <cell r="L87">
            <v>10837</v>
          </cell>
          <cell r="M87">
            <v>87227013</v>
          </cell>
        </row>
        <row r="88">
          <cell r="B88" t="str">
            <v>이 형 철 근</v>
          </cell>
          <cell r="C88" t="str">
            <v>SD10</v>
          </cell>
          <cell r="D88" t="str">
            <v>TON</v>
          </cell>
          <cell r="E88">
            <v>99.599000000000004</v>
          </cell>
          <cell r="G88">
            <v>0</v>
          </cell>
          <cell r="I88">
            <v>0</v>
          </cell>
          <cell r="K88">
            <v>0</v>
          </cell>
          <cell r="L88">
            <v>0</v>
          </cell>
          <cell r="M88">
            <v>0</v>
          </cell>
          <cell r="N88" t="str">
            <v>관 급</v>
          </cell>
        </row>
        <row r="89">
          <cell r="B89" t="str">
            <v>이 형 철 근</v>
          </cell>
          <cell r="C89" t="str">
            <v>SD13</v>
          </cell>
          <cell r="D89" t="str">
            <v>TON</v>
          </cell>
          <cell r="E89">
            <v>91.644999999999996</v>
          </cell>
          <cell r="G89">
            <v>0</v>
          </cell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 t="str">
            <v>관 급</v>
          </cell>
        </row>
        <row r="90">
          <cell r="B90" t="str">
            <v>이 형 철 근</v>
          </cell>
          <cell r="C90" t="str">
            <v>HD16</v>
          </cell>
          <cell r="D90" t="str">
            <v>TON</v>
          </cell>
          <cell r="E90">
            <v>106.59099999999999</v>
          </cell>
          <cell r="G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  <cell r="N90" t="str">
            <v>관 급</v>
          </cell>
        </row>
        <row r="91">
          <cell r="B91" t="str">
            <v>이 형 철 근</v>
          </cell>
          <cell r="C91" t="str">
            <v>HD19</v>
          </cell>
          <cell r="D91" t="str">
            <v>TON</v>
          </cell>
          <cell r="E91">
            <v>90.472999999999999</v>
          </cell>
          <cell r="G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>관 급</v>
          </cell>
        </row>
        <row r="92">
          <cell r="B92" t="str">
            <v>이 형 철 근</v>
          </cell>
          <cell r="C92" t="str">
            <v>HD22</v>
          </cell>
          <cell r="D92" t="str">
            <v>TON</v>
          </cell>
          <cell r="E92">
            <v>207.607</v>
          </cell>
          <cell r="G92">
            <v>0</v>
          </cell>
          <cell r="I92">
            <v>0</v>
          </cell>
          <cell r="K92">
            <v>0</v>
          </cell>
          <cell r="L92">
            <v>0</v>
          </cell>
          <cell r="M92">
            <v>0</v>
          </cell>
          <cell r="N92" t="str">
            <v>관 급</v>
          </cell>
        </row>
        <row r="93">
          <cell r="B93" t="str">
            <v>이 형 철 근</v>
          </cell>
          <cell r="C93" t="str">
            <v>HD25</v>
          </cell>
          <cell r="D93" t="str">
            <v>TON</v>
          </cell>
          <cell r="E93">
            <v>59.71</v>
          </cell>
          <cell r="G93">
            <v>0</v>
          </cell>
          <cell r="I93">
            <v>0</v>
          </cell>
          <cell r="K93">
            <v>0</v>
          </cell>
          <cell r="L93">
            <v>0</v>
          </cell>
          <cell r="M93">
            <v>0</v>
          </cell>
          <cell r="N93" t="str">
            <v>관 급</v>
          </cell>
        </row>
        <row r="94">
          <cell r="B94" t="str">
            <v>이 형 철 근</v>
          </cell>
          <cell r="C94" t="str">
            <v>HD29</v>
          </cell>
          <cell r="D94" t="str">
            <v>TON</v>
          </cell>
          <cell r="E94">
            <v>4.8979999999999997</v>
          </cell>
          <cell r="G94">
            <v>0</v>
          </cell>
          <cell r="I94">
            <v>0</v>
          </cell>
          <cell r="K94">
            <v>0</v>
          </cell>
          <cell r="L94">
            <v>0</v>
          </cell>
          <cell r="M94">
            <v>0</v>
          </cell>
          <cell r="N94" t="str">
            <v>관 급</v>
          </cell>
        </row>
        <row r="95">
          <cell r="B95" t="str">
            <v>철근가공조립</v>
          </cell>
          <cell r="C95" t="str">
            <v>보통(미할증)</v>
          </cell>
          <cell r="D95" t="str">
            <v>TON</v>
          </cell>
          <cell r="E95">
            <v>641.28399999999999</v>
          </cell>
          <cell r="F95">
            <v>7942</v>
          </cell>
          <cell r="G95">
            <v>5093077</v>
          </cell>
          <cell r="H95">
            <v>245798</v>
          </cell>
          <cell r="I95">
            <v>157626324</v>
          </cell>
          <cell r="J95">
            <v>0</v>
          </cell>
          <cell r="K95">
            <v>0</v>
          </cell>
          <cell r="L95">
            <v>253740</v>
          </cell>
          <cell r="M95">
            <v>162719401</v>
          </cell>
        </row>
        <row r="96">
          <cell r="B96" t="str">
            <v>장비반입구제작설치</v>
          </cell>
          <cell r="C96" t="str">
            <v>P.C,4700*4500*200T</v>
          </cell>
          <cell r="D96" t="str">
            <v>EA</v>
          </cell>
          <cell r="E96">
            <v>3</v>
          </cell>
          <cell r="F96">
            <v>823530</v>
          </cell>
          <cell r="G96">
            <v>2470590</v>
          </cell>
          <cell r="H96">
            <v>252820</v>
          </cell>
          <cell r="I96">
            <v>758460</v>
          </cell>
          <cell r="J96">
            <v>0</v>
          </cell>
          <cell r="K96">
            <v>0</v>
          </cell>
          <cell r="L96">
            <v>1076350</v>
          </cell>
          <cell r="M96">
            <v>3229050</v>
          </cell>
        </row>
        <row r="97">
          <cell r="B97" t="str">
            <v>철근,거푸집양중비</v>
          </cell>
          <cell r="C97" t="str">
            <v>30TON,트럭크레인</v>
          </cell>
          <cell r="D97" t="str">
            <v>HR</v>
          </cell>
          <cell r="E97">
            <v>48</v>
          </cell>
          <cell r="F97">
            <v>2448</v>
          </cell>
          <cell r="G97">
            <v>117504</v>
          </cell>
          <cell r="H97">
            <v>3152</v>
          </cell>
          <cell r="I97">
            <v>151296</v>
          </cell>
          <cell r="J97">
            <v>2759</v>
          </cell>
          <cell r="K97">
            <v>132432</v>
          </cell>
          <cell r="L97">
            <v>8359</v>
          </cell>
          <cell r="M97">
            <v>401232</v>
          </cell>
        </row>
        <row r="98">
          <cell r="B98" t="str">
            <v>합     계</v>
          </cell>
          <cell r="G98">
            <v>97552976</v>
          </cell>
          <cell r="I98">
            <v>429320330</v>
          </cell>
          <cell r="K98">
            <v>22979790</v>
          </cell>
          <cell r="L98">
            <v>0</v>
          </cell>
          <cell r="M98">
            <v>549853096</v>
          </cell>
        </row>
        <row r="99">
          <cell r="G99">
            <v>0</v>
          </cell>
          <cell r="I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G100">
            <v>0</v>
          </cell>
          <cell r="I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G101">
            <v>0</v>
          </cell>
          <cell r="I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G102">
            <v>0</v>
          </cell>
          <cell r="I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G103">
            <v>0</v>
          </cell>
          <cell r="I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G105">
            <v>0</v>
          </cell>
          <cell r="I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G106">
            <v>0</v>
          </cell>
          <cell r="I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G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05.철  골  공  사</v>
          </cell>
          <cell r="G109">
            <v>0</v>
          </cell>
          <cell r="I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>H-형강(SS 41)</v>
          </cell>
          <cell r="C110" t="str">
            <v>350*150*4.5*6</v>
          </cell>
          <cell r="D110" t="str">
            <v>TON</v>
          </cell>
          <cell r="E110">
            <v>2.9039999999999999</v>
          </cell>
          <cell r="F110">
            <v>397700</v>
          </cell>
          <cell r="G110">
            <v>1154920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397700</v>
          </cell>
          <cell r="M110">
            <v>1154920</v>
          </cell>
        </row>
        <row r="111">
          <cell r="B111" t="str">
            <v>열연강판</v>
          </cell>
          <cell r="C111" t="str">
            <v>6t</v>
          </cell>
          <cell r="D111" t="str">
            <v>KG</v>
          </cell>
          <cell r="E111">
            <v>23</v>
          </cell>
          <cell r="F111">
            <v>383</v>
          </cell>
          <cell r="G111">
            <v>8809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383</v>
          </cell>
          <cell r="M111">
            <v>8809</v>
          </cell>
        </row>
        <row r="112">
          <cell r="B112" t="str">
            <v>열연강판</v>
          </cell>
          <cell r="C112" t="str">
            <v>9t</v>
          </cell>
          <cell r="D112" t="str">
            <v>KG</v>
          </cell>
          <cell r="E112">
            <v>166</v>
          </cell>
          <cell r="F112">
            <v>383</v>
          </cell>
          <cell r="G112">
            <v>63578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383</v>
          </cell>
          <cell r="M112">
            <v>63578</v>
          </cell>
        </row>
        <row r="113">
          <cell r="B113" t="str">
            <v>원형철근</v>
          </cell>
          <cell r="C113" t="str">
            <v>D16</v>
          </cell>
          <cell r="D113" t="str">
            <v>KG</v>
          </cell>
          <cell r="E113">
            <v>22</v>
          </cell>
          <cell r="F113">
            <v>358</v>
          </cell>
          <cell r="G113">
            <v>7876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358</v>
          </cell>
          <cell r="M113">
            <v>7876</v>
          </cell>
        </row>
        <row r="114">
          <cell r="B114" t="str">
            <v>구조용강관(원형)</v>
          </cell>
          <cell r="C114" t="str">
            <v>Φ406.4*7.9</v>
          </cell>
          <cell r="D114" t="str">
            <v>M</v>
          </cell>
          <cell r="E114">
            <v>19</v>
          </cell>
          <cell r="F114">
            <v>32321</v>
          </cell>
          <cell r="G114">
            <v>614099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32321</v>
          </cell>
          <cell r="M114">
            <v>614099</v>
          </cell>
        </row>
        <row r="115">
          <cell r="B115" t="str">
            <v>앵커볼트(3/4")</v>
          </cell>
          <cell r="C115" t="str">
            <v>M19  L300</v>
          </cell>
          <cell r="D115" t="str">
            <v>조</v>
          </cell>
          <cell r="E115">
            <v>16</v>
          </cell>
          <cell r="F115">
            <v>776</v>
          </cell>
          <cell r="G115">
            <v>12416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776</v>
          </cell>
          <cell r="M115">
            <v>12416</v>
          </cell>
        </row>
        <row r="116">
          <cell r="B116" t="str">
            <v>앵커볼트(3/4")</v>
          </cell>
          <cell r="C116" t="str">
            <v>M19  L600</v>
          </cell>
          <cell r="D116" t="str">
            <v>조</v>
          </cell>
          <cell r="E116">
            <v>16</v>
          </cell>
          <cell r="F116">
            <v>1013</v>
          </cell>
          <cell r="G116">
            <v>16208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1013</v>
          </cell>
          <cell r="M116">
            <v>16208</v>
          </cell>
        </row>
        <row r="117">
          <cell r="B117" t="str">
            <v>턴 버 클</v>
          </cell>
          <cell r="C117" t="str">
            <v>Φ16</v>
          </cell>
          <cell r="D117" t="str">
            <v>조</v>
          </cell>
          <cell r="E117">
            <v>16</v>
          </cell>
          <cell r="F117">
            <v>2425</v>
          </cell>
          <cell r="G117">
            <v>38800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2425</v>
          </cell>
          <cell r="M117">
            <v>38800</v>
          </cell>
        </row>
        <row r="118">
          <cell r="B118" t="str">
            <v>철골가공조립 (간단)</v>
          </cell>
          <cell r="C118" t="str">
            <v>ROLL 30톤미만</v>
          </cell>
          <cell r="D118" t="str">
            <v>TON</v>
          </cell>
          <cell r="E118">
            <v>4.33</v>
          </cell>
          <cell r="F118">
            <v>10582</v>
          </cell>
          <cell r="G118">
            <v>45820</v>
          </cell>
          <cell r="H118">
            <v>318665</v>
          </cell>
          <cell r="I118">
            <v>1379819</v>
          </cell>
          <cell r="J118">
            <v>0</v>
          </cell>
          <cell r="K118">
            <v>0</v>
          </cell>
          <cell r="L118">
            <v>329247</v>
          </cell>
          <cell r="M118">
            <v>1425639</v>
          </cell>
        </row>
        <row r="119">
          <cell r="B119" t="str">
            <v>철골세우기(저층)</v>
          </cell>
          <cell r="D119" t="str">
            <v>TON</v>
          </cell>
          <cell r="E119">
            <v>4.33</v>
          </cell>
          <cell r="F119">
            <v>3575</v>
          </cell>
          <cell r="G119">
            <v>15479</v>
          </cell>
          <cell r="H119">
            <v>38195</v>
          </cell>
          <cell r="I119">
            <v>165384</v>
          </cell>
          <cell r="J119">
            <v>0</v>
          </cell>
          <cell r="K119">
            <v>0</v>
          </cell>
          <cell r="L119">
            <v>41770</v>
          </cell>
          <cell r="M119">
            <v>180863</v>
          </cell>
        </row>
        <row r="120">
          <cell r="B120" t="str">
            <v>앵커볼트설치</v>
          </cell>
          <cell r="C120" t="str">
            <v>∮16-19.주기둥</v>
          </cell>
          <cell r="D120" t="str">
            <v>EA</v>
          </cell>
          <cell r="E120">
            <v>32</v>
          </cell>
          <cell r="F120">
            <v>0</v>
          </cell>
          <cell r="G120">
            <v>0</v>
          </cell>
          <cell r="H120">
            <v>7502</v>
          </cell>
          <cell r="I120">
            <v>240064</v>
          </cell>
          <cell r="J120">
            <v>0</v>
          </cell>
          <cell r="K120">
            <v>0</v>
          </cell>
          <cell r="L120">
            <v>7502</v>
          </cell>
          <cell r="M120">
            <v>240064</v>
          </cell>
        </row>
        <row r="121">
          <cell r="B121" t="str">
            <v>기둥밑고름모르터</v>
          </cell>
          <cell r="C121" t="str">
            <v>무수축몰탈</v>
          </cell>
          <cell r="D121" t="str">
            <v>M3</v>
          </cell>
          <cell r="E121">
            <v>7.0000000000000007E-2</v>
          </cell>
          <cell r="F121">
            <v>397</v>
          </cell>
          <cell r="G121">
            <v>27</v>
          </cell>
          <cell r="H121">
            <v>5555</v>
          </cell>
          <cell r="I121">
            <v>388</v>
          </cell>
          <cell r="J121">
            <v>0</v>
          </cell>
          <cell r="K121">
            <v>0</v>
          </cell>
          <cell r="L121">
            <v>5952</v>
          </cell>
          <cell r="M121">
            <v>415</v>
          </cell>
        </row>
        <row r="122">
          <cell r="B122" t="str">
            <v>크레인(트럭)</v>
          </cell>
          <cell r="C122" t="str">
            <v>30 톤</v>
          </cell>
          <cell r="D122" t="str">
            <v>HR</v>
          </cell>
          <cell r="E122">
            <v>2.2999999999999998</v>
          </cell>
          <cell r="F122">
            <v>6602</v>
          </cell>
          <cell r="G122">
            <v>15184</v>
          </cell>
          <cell r="H122">
            <v>31515</v>
          </cell>
          <cell r="I122">
            <v>72484</v>
          </cell>
          <cell r="J122">
            <v>40413</v>
          </cell>
          <cell r="K122">
            <v>92949</v>
          </cell>
          <cell r="L122">
            <v>78530</v>
          </cell>
          <cell r="M122">
            <v>180617</v>
          </cell>
        </row>
        <row r="123">
          <cell r="B123" t="str">
            <v>합     계</v>
          </cell>
          <cell r="G123">
            <v>1993216</v>
          </cell>
          <cell r="I123">
            <v>1858139</v>
          </cell>
          <cell r="K123">
            <v>92949</v>
          </cell>
          <cell r="L123">
            <v>0</v>
          </cell>
          <cell r="M123">
            <v>3944304</v>
          </cell>
        </row>
        <row r="124">
          <cell r="A124" t="str">
            <v>06.조  적  공  사</v>
          </cell>
          <cell r="G124">
            <v>0</v>
          </cell>
          <cell r="I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B125" t="str">
            <v>시멘트벽돌</v>
          </cell>
          <cell r="C125" t="str">
            <v>190*90*57</v>
          </cell>
          <cell r="D125" t="str">
            <v>천매</v>
          </cell>
          <cell r="E125">
            <v>232.58699999999999</v>
          </cell>
          <cell r="F125">
            <v>43650</v>
          </cell>
          <cell r="G125">
            <v>10152422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43650</v>
          </cell>
          <cell r="M125">
            <v>10152422</v>
          </cell>
        </row>
        <row r="126">
          <cell r="B126" t="str">
            <v>0.5B벽돌쌓기</v>
          </cell>
          <cell r="C126" t="str">
            <v>10000매이상</v>
          </cell>
          <cell r="D126" t="str">
            <v>천매</v>
          </cell>
          <cell r="E126">
            <v>20.989000000000001</v>
          </cell>
          <cell r="F126">
            <v>0</v>
          </cell>
          <cell r="G126">
            <v>0</v>
          </cell>
          <cell r="H126">
            <v>142873</v>
          </cell>
          <cell r="I126">
            <v>2998761</v>
          </cell>
          <cell r="J126">
            <v>0</v>
          </cell>
          <cell r="K126">
            <v>0</v>
          </cell>
          <cell r="L126">
            <v>142873</v>
          </cell>
          <cell r="M126">
            <v>2998761</v>
          </cell>
        </row>
        <row r="127">
          <cell r="B127" t="str">
            <v>1.0B벽돌쌓기</v>
          </cell>
          <cell r="C127" t="str">
            <v>10000매이상</v>
          </cell>
          <cell r="D127" t="str">
            <v>천매</v>
          </cell>
          <cell r="E127">
            <v>200.523</v>
          </cell>
          <cell r="F127">
            <v>0</v>
          </cell>
          <cell r="G127">
            <v>0</v>
          </cell>
          <cell r="H127">
            <v>104771</v>
          </cell>
          <cell r="I127">
            <v>21008995</v>
          </cell>
          <cell r="J127">
            <v>0</v>
          </cell>
          <cell r="K127">
            <v>0</v>
          </cell>
          <cell r="L127">
            <v>104771</v>
          </cell>
          <cell r="M127">
            <v>21008995</v>
          </cell>
        </row>
        <row r="128">
          <cell r="B128" t="str">
            <v>벽돌소운반</v>
          </cell>
          <cell r="C128" t="str">
            <v>리프트사용</v>
          </cell>
          <cell r="D128" t="str">
            <v>천매</v>
          </cell>
          <cell r="E128">
            <v>221.512</v>
          </cell>
          <cell r="F128">
            <v>1167</v>
          </cell>
          <cell r="G128">
            <v>258504</v>
          </cell>
          <cell r="H128">
            <v>2138</v>
          </cell>
          <cell r="I128">
            <v>473592</v>
          </cell>
          <cell r="J128">
            <v>3030</v>
          </cell>
          <cell r="K128">
            <v>671181</v>
          </cell>
          <cell r="L128">
            <v>6335</v>
          </cell>
          <cell r="M128">
            <v>1403277</v>
          </cell>
        </row>
        <row r="129">
          <cell r="B129" t="str">
            <v>블럭(한면치장)</v>
          </cell>
          <cell r="C129" t="str">
            <v>100*190*390</v>
          </cell>
          <cell r="D129" t="str">
            <v>M2</v>
          </cell>
          <cell r="E129">
            <v>869</v>
          </cell>
          <cell r="F129">
            <v>6997</v>
          </cell>
          <cell r="G129">
            <v>6080393</v>
          </cell>
          <cell r="H129">
            <v>14395</v>
          </cell>
          <cell r="I129">
            <v>12509255</v>
          </cell>
          <cell r="J129">
            <v>0</v>
          </cell>
          <cell r="K129">
            <v>0</v>
          </cell>
          <cell r="L129">
            <v>21392</v>
          </cell>
          <cell r="M129">
            <v>18589648</v>
          </cell>
        </row>
        <row r="130">
          <cell r="B130" t="str">
            <v>블럭(한면치장)</v>
          </cell>
          <cell r="C130" t="str">
            <v>190*190*390</v>
          </cell>
          <cell r="D130" t="str">
            <v>M2</v>
          </cell>
          <cell r="E130">
            <v>316</v>
          </cell>
          <cell r="F130">
            <v>7900</v>
          </cell>
          <cell r="G130">
            <v>2496400</v>
          </cell>
          <cell r="H130">
            <v>15762</v>
          </cell>
          <cell r="I130">
            <v>4980792</v>
          </cell>
          <cell r="J130">
            <v>0</v>
          </cell>
          <cell r="K130">
            <v>0</v>
          </cell>
          <cell r="L130">
            <v>23662</v>
          </cell>
          <cell r="M130">
            <v>7477192</v>
          </cell>
        </row>
        <row r="131">
          <cell r="B131" t="str">
            <v>블럭(양면치장)</v>
          </cell>
          <cell r="C131" t="str">
            <v>190*190*390</v>
          </cell>
          <cell r="D131" t="str">
            <v>M2</v>
          </cell>
          <cell r="E131">
            <v>663</v>
          </cell>
          <cell r="F131">
            <v>7900</v>
          </cell>
          <cell r="G131">
            <v>5237700</v>
          </cell>
          <cell r="H131">
            <v>15762</v>
          </cell>
          <cell r="I131">
            <v>10450206</v>
          </cell>
          <cell r="J131">
            <v>0</v>
          </cell>
          <cell r="K131">
            <v>0</v>
          </cell>
          <cell r="L131">
            <v>23662</v>
          </cell>
          <cell r="M131">
            <v>15687906</v>
          </cell>
        </row>
        <row r="132">
          <cell r="B132" t="str">
            <v>블럭(한면치장,1종보강)</v>
          </cell>
          <cell r="C132" t="str">
            <v>100*190*390</v>
          </cell>
          <cell r="D132" t="str">
            <v>M2</v>
          </cell>
          <cell r="E132">
            <v>301</v>
          </cell>
          <cell r="F132">
            <v>6997</v>
          </cell>
          <cell r="G132">
            <v>2106097</v>
          </cell>
          <cell r="H132">
            <v>14395</v>
          </cell>
          <cell r="I132">
            <v>4332895</v>
          </cell>
          <cell r="J132">
            <v>0</v>
          </cell>
          <cell r="K132">
            <v>0</v>
          </cell>
          <cell r="L132">
            <v>21392</v>
          </cell>
          <cell r="M132">
            <v>6438992</v>
          </cell>
        </row>
        <row r="133">
          <cell r="B133" t="str">
            <v>스치로폼(벽공간)</v>
          </cell>
          <cell r="C133" t="str">
            <v>#0.03,40MM</v>
          </cell>
          <cell r="D133" t="str">
            <v>M2</v>
          </cell>
          <cell r="E133">
            <v>64</v>
          </cell>
          <cell r="F133">
            <v>2442</v>
          </cell>
          <cell r="G133">
            <v>156288</v>
          </cell>
          <cell r="H133">
            <v>1745</v>
          </cell>
          <cell r="I133">
            <v>111680</v>
          </cell>
          <cell r="J133">
            <v>0</v>
          </cell>
          <cell r="K133">
            <v>0</v>
          </cell>
          <cell r="L133">
            <v>4187</v>
          </cell>
          <cell r="M133">
            <v>267968</v>
          </cell>
        </row>
        <row r="134">
          <cell r="B134" t="str">
            <v>인방제작설치</v>
          </cell>
          <cell r="C134" t="str">
            <v>100*200</v>
          </cell>
          <cell r="D134" t="str">
            <v>M</v>
          </cell>
          <cell r="E134">
            <v>3</v>
          </cell>
          <cell r="F134">
            <v>4711</v>
          </cell>
          <cell r="G134">
            <v>14133</v>
          </cell>
          <cell r="H134">
            <v>11390</v>
          </cell>
          <cell r="I134">
            <v>34170</v>
          </cell>
          <cell r="J134">
            <v>0</v>
          </cell>
          <cell r="K134">
            <v>0</v>
          </cell>
          <cell r="L134">
            <v>16101</v>
          </cell>
          <cell r="M134">
            <v>48303</v>
          </cell>
        </row>
        <row r="135">
          <cell r="B135" t="str">
            <v>인방제작설치</v>
          </cell>
          <cell r="C135" t="str">
            <v>100*450</v>
          </cell>
          <cell r="D135" t="str">
            <v>M</v>
          </cell>
          <cell r="E135">
            <v>50</v>
          </cell>
          <cell r="F135">
            <v>5182</v>
          </cell>
          <cell r="G135">
            <v>259100</v>
          </cell>
          <cell r="H135">
            <v>12529</v>
          </cell>
          <cell r="I135">
            <v>626450</v>
          </cell>
          <cell r="J135">
            <v>0</v>
          </cell>
          <cell r="K135">
            <v>0</v>
          </cell>
          <cell r="L135">
            <v>17711</v>
          </cell>
          <cell r="M135">
            <v>885550</v>
          </cell>
        </row>
        <row r="136">
          <cell r="B136" t="str">
            <v>인방제작설치</v>
          </cell>
          <cell r="C136" t="str">
            <v>200*200</v>
          </cell>
          <cell r="D136" t="str">
            <v>M</v>
          </cell>
          <cell r="E136">
            <v>86</v>
          </cell>
          <cell r="F136">
            <v>5889</v>
          </cell>
          <cell r="G136">
            <v>506454</v>
          </cell>
          <cell r="H136">
            <v>14238</v>
          </cell>
          <cell r="I136">
            <v>1224468</v>
          </cell>
          <cell r="J136">
            <v>0</v>
          </cell>
          <cell r="K136">
            <v>0</v>
          </cell>
          <cell r="L136">
            <v>20127</v>
          </cell>
          <cell r="M136">
            <v>1730922</v>
          </cell>
        </row>
        <row r="137">
          <cell r="B137" t="str">
            <v>인방제작설치</v>
          </cell>
          <cell r="C137" t="str">
            <v>200*450</v>
          </cell>
          <cell r="D137" t="str">
            <v>M</v>
          </cell>
          <cell r="E137">
            <v>13</v>
          </cell>
          <cell r="F137">
            <v>7067</v>
          </cell>
          <cell r="G137">
            <v>91871</v>
          </cell>
          <cell r="H137">
            <v>17086</v>
          </cell>
          <cell r="I137">
            <v>222118</v>
          </cell>
          <cell r="J137">
            <v>0</v>
          </cell>
          <cell r="K137">
            <v>0</v>
          </cell>
          <cell r="L137">
            <v>24153</v>
          </cell>
          <cell r="M137">
            <v>313989</v>
          </cell>
        </row>
        <row r="138">
          <cell r="B138" t="str">
            <v>블럭메쉬(4"용)</v>
          </cell>
          <cell r="C138" t="str">
            <v>#8</v>
          </cell>
          <cell r="D138" t="str">
            <v>M</v>
          </cell>
          <cell r="E138">
            <v>437</v>
          </cell>
          <cell r="F138">
            <v>186</v>
          </cell>
          <cell r="G138">
            <v>81282</v>
          </cell>
          <cell r="H138">
            <v>248</v>
          </cell>
          <cell r="I138">
            <v>108376</v>
          </cell>
          <cell r="J138">
            <v>0</v>
          </cell>
          <cell r="K138">
            <v>0</v>
          </cell>
          <cell r="L138">
            <v>434</v>
          </cell>
          <cell r="M138">
            <v>189658</v>
          </cell>
        </row>
        <row r="139">
          <cell r="B139" t="str">
            <v>블럭메쉬(8"용)</v>
          </cell>
          <cell r="C139" t="str">
            <v>#8</v>
          </cell>
          <cell r="D139" t="str">
            <v>M</v>
          </cell>
          <cell r="E139">
            <v>478</v>
          </cell>
          <cell r="F139">
            <v>250</v>
          </cell>
          <cell r="G139">
            <v>119500</v>
          </cell>
          <cell r="H139">
            <v>442</v>
          </cell>
          <cell r="I139">
            <v>211276</v>
          </cell>
          <cell r="J139">
            <v>0</v>
          </cell>
          <cell r="K139">
            <v>0</v>
          </cell>
          <cell r="L139">
            <v>692</v>
          </cell>
          <cell r="M139">
            <v>330776</v>
          </cell>
        </row>
        <row r="140">
          <cell r="B140" t="str">
            <v>합     계</v>
          </cell>
          <cell r="G140">
            <v>27560144</v>
          </cell>
          <cell r="I140">
            <v>59293034</v>
          </cell>
          <cell r="K140">
            <v>671181</v>
          </cell>
          <cell r="L140">
            <v>0</v>
          </cell>
          <cell r="M140">
            <v>87524359</v>
          </cell>
        </row>
        <row r="141">
          <cell r="G141">
            <v>0</v>
          </cell>
          <cell r="I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G142">
            <v>0</v>
          </cell>
          <cell r="I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G143">
            <v>0</v>
          </cell>
          <cell r="I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G144">
            <v>0</v>
          </cell>
          <cell r="I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G145">
            <v>0</v>
          </cell>
          <cell r="I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G146">
            <v>0</v>
          </cell>
          <cell r="I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G147">
            <v>0</v>
          </cell>
          <cell r="I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G148">
            <v>0</v>
          </cell>
          <cell r="I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G149">
            <v>0</v>
          </cell>
          <cell r="I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G150">
            <v>0</v>
          </cell>
          <cell r="I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G151">
            <v>0</v>
          </cell>
          <cell r="I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G152">
            <v>0</v>
          </cell>
          <cell r="I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G153">
            <v>0</v>
          </cell>
          <cell r="I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A154" t="str">
            <v>07.방  수  공  사</v>
          </cell>
          <cell r="G154">
            <v>0</v>
          </cell>
          <cell r="I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시멘트액체방수</v>
          </cell>
          <cell r="C155" t="str">
            <v>1종</v>
          </cell>
          <cell r="D155" t="str">
            <v>M2</v>
          </cell>
          <cell r="E155">
            <v>4828</v>
          </cell>
          <cell r="F155">
            <v>1270</v>
          </cell>
          <cell r="G155">
            <v>6131560</v>
          </cell>
          <cell r="H155">
            <v>10168</v>
          </cell>
          <cell r="I155">
            <v>49091104</v>
          </cell>
          <cell r="J155">
            <v>0</v>
          </cell>
          <cell r="K155">
            <v>0</v>
          </cell>
          <cell r="L155">
            <v>11438</v>
          </cell>
          <cell r="M155">
            <v>55222664</v>
          </cell>
        </row>
        <row r="156">
          <cell r="B156" t="str">
            <v>SHEET방수(바닥)</v>
          </cell>
          <cell r="C156" t="str">
            <v>T:3.0</v>
          </cell>
          <cell r="D156" t="str">
            <v>M2</v>
          </cell>
          <cell r="E156">
            <v>1217</v>
          </cell>
          <cell r="F156">
            <v>5264</v>
          </cell>
          <cell r="G156">
            <v>6406288</v>
          </cell>
          <cell r="H156">
            <v>6023</v>
          </cell>
          <cell r="I156">
            <v>7329991</v>
          </cell>
          <cell r="J156">
            <v>0</v>
          </cell>
          <cell r="K156">
            <v>0</v>
          </cell>
          <cell r="L156">
            <v>11287</v>
          </cell>
          <cell r="M156">
            <v>13736279</v>
          </cell>
        </row>
        <row r="157">
          <cell r="B157" t="str">
            <v>SHEET방수(벽)</v>
          </cell>
          <cell r="C157" t="str">
            <v>T:3.0</v>
          </cell>
          <cell r="D157" t="str">
            <v>M2</v>
          </cell>
          <cell r="E157">
            <v>167</v>
          </cell>
          <cell r="F157">
            <v>5393</v>
          </cell>
          <cell r="G157">
            <v>900631</v>
          </cell>
          <cell r="H157">
            <v>7517</v>
          </cell>
          <cell r="I157">
            <v>1255339</v>
          </cell>
          <cell r="J157">
            <v>0</v>
          </cell>
          <cell r="K157">
            <v>0</v>
          </cell>
          <cell r="L157">
            <v>12910</v>
          </cell>
          <cell r="M157">
            <v>2155970</v>
          </cell>
        </row>
        <row r="158">
          <cell r="B158" t="str">
            <v>배수블럭깔기</v>
          </cell>
          <cell r="C158" t="str">
            <v>P.V.C,500*500*50H</v>
          </cell>
          <cell r="D158" t="str">
            <v>M2</v>
          </cell>
          <cell r="E158">
            <v>798</v>
          </cell>
          <cell r="F158">
            <v>9141</v>
          </cell>
          <cell r="G158">
            <v>7294518</v>
          </cell>
          <cell r="H158">
            <v>6910</v>
          </cell>
          <cell r="I158">
            <v>5514180</v>
          </cell>
          <cell r="J158">
            <v>0</v>
          </cell>
          <cell r="K158">
            <v>0</v>
          </cell>
          <cell r="L158">
            <v>16051</v>
          </cell>
          <cell r="M158">
            <v>12808698</v>
          </cell>
        </row>
        <row r="159">
          <cell r="B159" t="str">
            <v>P.E필름깔기</v>
          </cell>
          <cell r="C159" t="str">
            <v>T=0.02  (바닥)</v>
          </cell>
          <cell r="D159" t="str">
            <v>M2</v>
          </cell>
          <cell r="E159">
            <v>1217</v>
          </cell>
          <cell r="F159">
            <v>106</v>
          </cell>
          <cell r="G159">
            <v>129002</v>
          </cell>
          <cell r="H159">
            <v>276</v>
          </cell>
          <cell r="I159">
            <v>335892</v>
          </cell>
          <cell r="J159">
            <v>0</v>
          </cell>
          <cell r="K159">
            <v>0</v>
          </cell>
          <cell r="L159">
            <v>382</v>
          </cell>
          <cell r="M159">
            <v>464894</v>
          </cell>
        </row>
        <row r="160">
          <cell r="B160" t="str">
            <v>수밀코킹(10mm각)</v>
          </cell>
          <cell r="C160" t="str">
            <v>실리콘</v>
          </cell>
          <cell r="D160" t="str">
            <v>M</v>
          </cell>
          <cell r="E160">
            <v>2339</v>
          </cell>
          <cell r="F160">
            <v>659</v>
          </cell>
          <cell r="G160">
            <v>1541401</v>
          </cell>
          <cell r="H160">
            <v>951</v>
          </cell>
          <cell r="I160">
            <v>2224389</v>
          </cell>
          <cell r="J160">
            <v>0</v>
          </cell>
          <cell r="K160">
            <v>0</v>
          </cell>
          <cell r="L160">
            <v>1610</v>
          </cell>
          <cell r="M160">
            <v>3765790</v>
          </cell>
        </row>
        <row r="161">
          <cell r="B161" t="str">
            <v>옥상EXP.죠인트</v>
          </cell>
          <cell r="C161" t="str">
            <v>간단한경우</v>
          </cell>
          <cell r="D161" t="str">
            <v>M</v>
          </cell>
          <cell r="E161">
            <v>242</v>
          </cell>
          <cell r="F161">
            <v>1168</v>
          </cell>
          <cell r="G161">
            <v>282656</v>
          </cell>
          <cell r="H161">
            <v>2138</v>
          </cell>
          <cell r="I161">
            <v>517396</v>
          </cell>
          <cell r="J161">
            <v>0</v>
          </cell>
          <cell r="K161">
            <v>0</v>
          </cell>
          <cell r="L161">
            <v>3306</v>
          </cell>
          <cell r="M161">
            <v>800052</v>
          </cell>
        </row>
        <row r="162">
          <cell r="B162" t="str">
            <v>합     계</v>
          </cell>
          <cell r="G162">
            <v>22686056</v>
          </cell>
          <cell r="I162">
            <v>66268291</v>
          </cell>
          <cell r="K162">
            <v>0</v>
          </cell>
          <cell r="L162">
            <v>0</v>
          </cell>
          <cell r="M162">
            <v>88954347</v>
          </cell>
        </row>
        <row r="163">
          <cell r="G163">
            <v>0</v>
          </cell>
          <cell r="I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G164">
            <v>0</v>
          </cell>
          <cell r="I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G165">
            <v>0</v>
          </cell>
          <cell r="I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G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G167">
            <v>0</v>
          </cell>
          <cell r="I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G168">
            <v>0</v>
          </cell>
          <cell r="I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 t="str">
            <v>08.미  장  공  사</v>
          </cell>
          <cell r="G169">
            <v>0</v>
          </cell>
          <cell r="I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몰탈바르기</v>
          </cell>
          <cell r="C170" t="str">
            <v>바닥 27mm</v>
          </cell>
          <cell r="D170" t="str">
            <v>M2</v>
          </cell>
          <cell r="E170">
            <v>4503</v>
          </cell>
          <cell r="F170">
            <v>0</v>
          </cell>
          <cell r="G170">
            <v>0</v>
          </cell>
          <cell r="H170">
            <v>5693</v>
          </cell>
          <cell r="I170">
            <v>25635579</v>
          </cell>
          <cell r="J170">
            <v>0</v>
          </cell>
          <cell r="K170">
            <v>0</v>
          </cell>
          <cell r="L170">
            <v>5693</v>
          </cell>
          <cell r="M170">
            <v>25635579</v>
          </cell>
        </row>
        <row r="171">
          <cell r="B171" t="str">
            <v>몰탈바르기</v>
          </cell>
          <cell r="C171" t="str">
            <v>바닥30mm(줄눈)</v>
          </cell>
          <cell r="D171" t="str">
            <v>M2</v>
          </cell>
          <cell r="E171">
            <v>195</v>
          </cell>
          <cell r="F171">
            <v>0</v>
          </cell>
          <cell r="G171">
            <v>0</v>
          </cell>
          <cell r="H171">
            <v>6149</v>
          </cell>
          <cell r="I171">
            <v>1199055</v>
          </cell>
          <cell r="J171">
            <v>0</v>
          </cell>
          <cell r="K171">
            <v>0</v>
          </cell>
          <cell r="L171">
            <v>6149</v>
          </cell>
          <cell r="M171">
            <v>1199055</v>
          </cell>
        </row>
        <row r="172">
          <cell r="B172" t="str">
            <v>몰탈바르기</v>
          </cell>
          <cell r="C172" t="str">
            <v>내벽 18mm</v>
          </cell>
          <cell r="D172" t="str">
            <v>M2</v>
          </cell>
          <cell r="E172">
            <v>4163</v>
          </cell>
          <cell r="F172">
            <v>0</v>
          </cell>
          <cell r="G172">
            <v>0</v>
          </cell>
          <cell r="H172">
            <v>8865</v>
          </cell>
          <cell r="I172">
            <v>36904995</v>
          </cell>
          <cell r="J172">
            <v>0</v>
          </cell>
          <cell r="K172">
            <v>0</v>
          </cell>
          <cell r="L172">
            <v>8865</v>
          </cell>
          <cell r="M172">
            <v>36904995</v>
          </cell>
        </row>
        <row r="173">
          <cell r="B173" t="str">
            <v>몰탈바르기</v>
          </cell>
          <cell r="C173" t="str">
            <v>내벽 15mm</v>
          </cell>
          <cell r="D173" t="str">
            <v>M2</v>
          </cell>
          <cell r="E173">
            <v>129</v>
          </cell>
          <cell r="F173">
            <v>0</v>
          </cell>
          <cell r="G173">
            <v>0</v>
          </cell>
          <cell r="H173">
            <v>9273</v>
          </cell>
          <cell r="I173">
            <v>1196217</v>
          </cell>
          <cell r="J173">
            <v>0</v>
          </cell>
          <cell r="K173">
            <v>0</v>
          </cell>
          <cell r="L173">
            <v>9273</v>
          </cell>
          <cell r="M173">
            <v>1196217</v>
          </cell>
        </row>
        <row r="174">
          <cell r="B174" t="str">
            <v>몰탈바르기</v>
          </cell>
          <cell r="C174" t="str">
            <v>내벽 9mm</v>
          </cell>
          <cell r="D174" t="str">
            <v>M2</v>
          </cell>
          <cell r="E174">
            <v>60</v>
          </cell>
          <cell r="F174">
            <v>0</v>
          </cell>
          <cell r="G174">
            <v>0</v>
          </cell>
          <cell r="H174">
            <v>7614</v>
          </cell>
          <cell r="I174">
            <v>456840</v>
          </cell>
          <cell r="J174">
            <v>0</v>
          </cell>
          <cell r="K174">
            <v>0</v>
          </cell>
          <cell r="L174">
            <v>7614</v>
          </cell>
          <cell r="M174">
            <v>456840</v>
          </cell>
        </row>
        <row r="175">
          <cell r="B175" t="str">
            <v>몰탈바르기</v>
          </cell>
          <cell r="C175" t="str">
            <v>외벽 24mm</v>
          </cell>
          <cell r="D175" t="str">
            <v>M2</v>
          </cell>
          <cell r="E175">
            <v>535</v>
          </cell>
          <cell r="F175">
            <v>0</v>
          </cell>
          <cell r="G175">
            <v>0</v>
          </cell>
          <cell r="H175">
            <v>10243</v>
          </cell>
          <cell r="I175">
            <v>5480005</v>
          </cell>
          <cell r="J175">
            <v>0</v>
          </cell>
          <cell r="K175">
            <v>0</v>
          </cell>
          <cell r="L175">
            <v>10243</v>
          </cell>
          <cell r="M175">
            <v>5480005</v>
          </cell>
        </row>
        <row r="176">
          <cell r="B176" t="str">
            <v>몰탈바르기</v>
          </cell>
          <cell r="C176" t="str">
            <v>천정  9mm</v>
          </cell>
          <cell r="D176" t="str">
            <v>M2</v>
          </cell>
          <cell r="E176">
            <v>799</v>
          </cell>
          <cell r="F176">
            <v>0</v>
          </cell>
          <cell r="G176">
            <v>0</v>
          </cell>
          <cell r="H176">
            <v>13048</v>
          </cell>
          <cell r="I176">
            <v>10425352</v>
          </cell>
          <cell r="J176">
            <v>0</v>
          </cell>
          <cell r="K176">
            <v>0</v>
          </cell>
          <cell r="L176">
            <v>13048</v>
          </cell>
          <cell r="M176">
            <v>10425352</v>
          </cell>
        </row>
        <row r="177">
          <cell r="B177" t="str">
            <v>보호몰탈바르기</v>
          </cell>
          <cell r="C177" t="str">
            <v>바닥 24mm</v>
          </cell>
          <cell r="D177" t="str">
            <v>M2</v>
          </cell>
          <cell r="E177">
            <v>248</v>
          </cell>
          <cell r="F177">
            <v>0</v>
          </cell>
          <cell r="G177">
            <v>0</v>
          </cell>
          <cell r="H177">
            <v>5940</v>
          </cell>
          <cell r="I177">
            <v>1473120</v>
          </cell>
          <cell r="J177">
            <v>0</v>
          </cell>
          <cell r="K177">
            <v>0</v>
          </cell>
          <cell r="L177">
            <v>5940</v>
          </cell>
          <cell r="M177">
            <v>1473120</v>
          </cell>
        </row>
        <row r="178">
          <cell r="B178" t="str">
            <v>보호몰탈바르기</v>
          </cell>
          <cell r="C178" t="str">
            <v>내벽 18mm</v>
          </cell>
          <cell r="D178" t="str">
            <v>M2</v>
          </cell>
          <cell r="E178">
            <v>655</v>
          </cell>
          <cell r="F178">
            <v>0</v>
          </cell>
          <cell r="G178">
            <v>0</v>
          </cell>
          <cell r="H178">
            <v>8196</v>
          </cell>
          <cell r="I178">
            <v>5368380</v>
          </cell>
          <cell r="J178">
            <v>0</v>
          </cell>
          <cell r="K178">
            <v>0</v>
          </cell>
          <cell r="L178">
            <v>8196</v>
          </cell>
          <cell r="M178">
            <v>5368380</v>
          </cell>
        </row>
        <row r="179">
          <cell r="B179" t="str">
            <v>콘크리트면마무리</v>
          </cell>
          <cell r="D179" t="str">
            <v>M2</v>
          </cell>
          <cell r="E179">
            <v>2967</v>
          </cell>
          <cell r="F179">
            <v>224</v>
          </cell>
          <cell r="G179">
            <v>664608</v>
          </cell>
          <cell r="H179">
            <v>2991</v>
          </cell>
          <cell r="I179">
            <v>8874297</v>
          </cell>
          <cell r="J179">
            <v>0</v>
          </cell>
          <cell r="K179">
            <v>0</v>
          </cell>
          <cell r="L179">
            <v>3215</v>
          </cell>
          <cell r="M179">
            <v>9538905</v>
          </cell>
        </row>
        <row r="180">
          <cell r="B180" t="str">
            <v>쇠흙손마감</v>
          </cell>
          <cell r="D180" t="str">
            <v>M2</v>
          </cell>
          <cell r="E180">
            <v>2088</v>
          </cell>
          <cell r="F180">
            <v>0</v>
          </cell>
          <cell r="G180">
            <v>0</v>
          </cell>
          <cell r="H180">
            <v>2641</v>
          </cell>
          <cell r="I180">
            <v>5514408</v>
          </cell>
          <cell r="J180">
            <v>0</v>
          </cell>
          <cell r="K180">
            <v>0</v>
          </cell>
          <cell r="L180">
            <v>2641</v>
          </cell>
          <cell r="M180">
            <v>5514408</v>
          </cell>
        </row>
        <row r="181">
          <cell r="B181" t="str">
            <v>후로아하드너</v>
          </cell>
          <cell r="C181" t="str">
            <v>CONC타설동시</v>
          </cell>
          <cell r="D181" t="str">
            <v>M2</v>
          </cell>
          <cell r="E181">
            <v>1873</v>
          </cell>
          <cell r="F181">
            <v>1940</v>
          </cell>
          <cell r="G181">
            <v>3633620</v>
          </cell>
          <cell r="H181">
            <v>9062</v>
          </cell>
          <cell r="I181">
            <v>16973126</v>
          </cell>
          <cell r="J181">
            <v>0</v>
          </cell>
          <cell r="K181">
            <v>0</v>
          </cell>
          <cell r="L181">
            <v>11002</v>
          </cell>
          <cell r="M181">
            <v>20606746</v>
          </cell>
        </row>
        <row r="182">
          <cell r="B182" t="str">
            <v>창틀주위몰탈충진</v>
          </cell>
          <cell r="C182" t="str">
            <v>양생포함</v>
          </cell>
          <cell r="D182" t="str">
            <v>M</v>
          </cell>
          <cell r="E182">
            <v>1380</v>
          </cell>
          <cell r="F182">
            <v>261</v>
          </cell>
          <cell r="G182">
            <v>360180</v>
          </cell>
          <cell r="H182">
            <v>1409</v>
          </cell>
          <cell r="I182">
            <v>1944420</v>
          </cell>
          <cell r="J182">
            <v>0</v>
          </cell>
          <cell r="K182">
            <v>0</v>
          </cell>
          <cell r="L182">
            <v>1670</v>
          </cell>
          <cell r="M182">
            <v>2304600</v>
          </cell>
        </row>
        <row r="183">
          <cell r="B183" t="str">
            <v>합     계</v>
          </cell>
          <cell r="G183">
            <v>4658408</v>
          </cell>
          <cell r="I183">
            <v>121445794</v>
          </cell>
          <cell r="K183">
            <v>0</v>
          </cell>
          <cell r="L183">
            <v>0</v>
          </cell>
          <cell r="M183">
            <v>126104202</v>
          </cell>
        </row>
        <row r="184">
          <cell r="A184" t="str">
            <v>09.타  일  공  사</v>
          </cell>
          <cell r="G184">
            <v>0</v>
          </cell>
          <cell r="I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자기질타일압착붙임</v>
          </cell>
          <cell r="C185" t="str">
            <v>200*200*7T,24mm.바닥(백)</v>
          </cell>
          <cell r="D185" t="str">
            <v>M2</v>
          </cell>
          <cell r="E185">
            <v>159</v>
          </cell>
          <cell r="F185">
            <v>10185</v>
          </cell>
          <cell r="G185">
            <v>1619415</v>
          </cell>
          <cell r="H185">
            <v>20564</v>
          </cell>
          <cell r="I185">
            <v>3269676</v>
          </cell>
          <cell r="J185">
            <v>0</v>
          </cell>
          <cell r="K185">
            <v>0</v>
          </cell>
          <cell r="L185">
            <v>30749</v>
          </cell>
          <cell r="M185">
            <v>4889091</v>
          </cell>
        </row>
        <row r="186">
          <cell r="B186" t="str">
            <v>석재타일압착붙임</v>
          </cell>
          <cell r="C186" t="str">
            <v>200*200*15,24mm.바닥(백)</v>
          </cell>
          <cell r="D186" t="str">
            <v>M2</v>
          </cell>
          <cell r="E186">
            <v>284</v>
          </cell>
          <cell r="F186">
            <v>21728</v>
          </cell>
          <cell r="G186">
            <v>6170752</v>
          </cell>
          <cell r="H186">
            <v>21825</v>
          </cell>
          <cell r="I186">
            <v>6198300</v>
          </cell>
          <cell r="J186">
            <v>0</v>
          </cell>
          <cell r="K186">
            <v>0</v>
          </cell>
          <cell r="L186">
            <v>43553</v>
          </cell>
          <cell r="M186">
            <v>12369052</v>
          </cell>
        </row>
        <row r="187">
          <cell r="B187" t="str">
            <v>석재타일압착붙임</v>
          </cell>
          <cell r="C187" t="str">
            <v>150*150*18,24mm.바닥(백)</v>
          </cell>
          <cell r="D187" t="str">
            <v>M2</v>
          </cell>
          <cell r="E187">
            <v>405</v>
          </cell>
          <cell r="F187">
            <v>20564</v>
          </cell>
          <cell r="G187">
            <v>8328420</v>
          </cell>
          <cell r="H187">
            <v>22504</v>
          </cell>
          <cell r="I187">
            <v>9114120</v>
          </cell>
          <cell r="J187">
            <v>0</v>
          </cell>
          <cell r="K187">
            <v>0</v>
          </cell>
          <cell r="L187">
            <v>43068</v>
          </cell>
          <cell r="M187">
            <v>17442540</v>
          </cell>
        </row>
        <row r="188">
          <cell r="B188" t="str">
            <v>도기질타일압착붙임</v>
          </cell>
          <cell r="C188" t="str">
            <v>200*250*7T,18mm.벽  (백)</v>
          </cell>
          <cell r="D188" t="str">
            <v>M2</v>
          </cell>
          <cell r="E188">
            <v>486</v>
          </cell>
          <cell r="F188">
            <v>10864</v>
          </cell>
          <cell r="G188">
            <v>5279904</v>
          </cell>
          <cell r="H188">
            <v>22698</v>
          </cell>
          <cell r="I188">
            <v>11031228</v>
          </cell>
          <cell r="J188">
            <v>0</v>
          </cell>
          <cell r="K188">
            <v>0</v>
          </cell>
          <cell r="L188">
            <v>33562</v>
          </cell>
          <cell r="M188">
            <v>16311132</v>
          </cell>
        </row>
        <row r="189">
          <cell r="B189" t="str">
            <v>합     계</v>
          </cell>
          <cell r="G189">
            <v>21398491</v>
          </cell>
          <cell r="I189">
            <v>29613324</v>
          </cell>
          <cell r="K189">
            <v>0</v>
          </cell>
          <cell r="L189">
            <v>0</v>
          </cell>
          <cell r="M189">
            <v>51011815</v>
          </cell>
        </row>
        <row r="190">
          <cell r="G190">
            <v>0</v>
          </cell>
          <cell r="I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G191">
            <v>0</v>
          </cell>
          <cell r="I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G192">
            <v>0</v>
          </cell>
          <cell r="I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G193">
            <v>0</v>
          </cell>
          <cell r="I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G194">
            <v>0</v>
          </cell>
          <cell r="I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G195">
            <v>0</v>
          </cell>
          <cell r="I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G196">
            <v>0</v>
          </cell>
          <cell r="I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G197">
            <v>0</v>
          </cell>
          <cell r="I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G198">
            <v>0</v>
          </cell>
          <cell r="I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A199" t="str">
            <v>10.석    공    사</v>
          </cell>
          <cell r="G199">
            <v>0</v>
          </cell>
          <cell r="I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B200" t="str">
            <v>화강석붙임(바닥)</v>
          </cell>
          <cell r="C200" t="str">
            <v>수마30mm포천석,몰30</v>
          </cell>
          <cell r="D200" t="str">
            <v>M2</v>
          </cell>
          <cell r="E200">
            <v>5</v>
          </cell>
          <cell r="F200">
            <v>39285</v>
          </cell>
          <cell r="G200">
            <v>196425</v>
          </cell>
          <cell r="H200">
            <v>39964</v>
          </cell>
          <cell r="I200">
            <v>199820</v>
          </cell>
          <cell r="J200">
            <v>0</v>
          </cell>
          <cell r="K200">
            <v>0</v>
          </cell>
          <cell r="L200">
            <v>79249</v>
          </cell>
          <cell r="M200">
            <v>396245</v>
          </cell>
        </row>
        <row r="201">
          <cell r="B201" t="str">
            <v>화강석붙임(바닥)</v>
          </cell>
          <cell r="C201" t="str">
            <v>수마30mm포천석,몰70</v>
          </cell>
          <cell r="D201" t="str">
            <v>M2</v>
          </cell>
          <cell r="E201">
            <v>229</v>
          </cell>
          <cell r="F201">
            <v>39285</v>
          </cell>
          <cell r="G201">
            <v>8996265</v>
          </cell>
          <cell r="H201">
            <v>39964</v>
          </cell>
          <cell r="I201">
            <v>9151756</v>
          </cell>
          <cell r="J201">
            <v>0</v>
          </cell>
          <cell r="K201">
            <v>0</v>
          </cell>
          <cell r="L201">
            <v>79249</v>
          </cell>
          <cell r="M201">
            <v>18148021</v>
          </cell>
        </row>
        <row r="202">
          <cell r="B202" t="str">
            <v>대리석붙임(바닥)</v>
          </cell>
          <cell r="C202" t="str">
            <v>수마30mm운모석,몰70</v>
          </cell>
          <cell r="D202" t="str">
            <v>M2</v>
          </cell>
          <cell r="E202">
            <v>29</v>
          </cell>
          <cell r="F202">
            <v>39285</v>
          </cell>
          <cell r="G202">
            <v>1139265</v>
          </cell>
          <cell r="H202">
            <v>39964</v>
          </cell>
          <cell r="I202">
            <v>1158956</v>
          </cell>
          <cell r="J202">
            <v>0</v>
          </cell>
          <cell r="K202">
            <v>0</v>
          </cell>
          <cell r="L202">
            <v>79249</v>
          </cell>
          <cell r="M202">
            <v>2298221</v>
          </cell>
        </row>
        <row r="203">
          <cell r="B203" t="str">
            <v>화강석붙임(바닥)</v>
          </cell>
          <cell r="C203" t="str">
            <v>버너30mm포천석,몰30</v>
          </cell>
          <cell r="D203" t="str">
            <v>M2</v>
          </cell>
          <cell r="E203">
            <v>197</v>
          </cell>
          <cell r="F203">
            <v>39285</v>
          </cell>
          <cell r="G203">
            <v>7739145</v>
          </cell>
          <cell r="H203">
            <v>39964</v>
          </cell>
          <cell r="I203">
            <v>7872908</v>
          </cell>
          <cell r="J203">
            <v>0</v>
          </cell>
          <cell r="K203">
            <v>0</v>
          </cell>
          <cell r="L203">
            <v>79249</v>
          </cell>
          <cell r="M203">
            <v>15612053</v>
          </cell>
        </row>
        <row r="204">
          <cell r="B204" t="str">
            <v>화강석붙임(계단챌판)</v>
          </cell>
          <cell r="C204" t="str">
            <v>버너30mm포천석,몰30</v>
          </cell>
          <cell r="D204" t="str">
            <v>M2</v>
          </cell>
          <cell r="E204">
            <v>16</v>
          </cell>
          <cell r="F204">
            <v>39964</v>
          </cell>
          <cell r="G204">
            <v>639424</v>
          </cell>
          <cell r="H204">
            <v>41225</v>
          </cell>
          <cell r="I204">
            <v>659600</v>
          </cell>
          <cell r="J204">
            <v>0</v>
          </cell>
          <cell r="K204">
            <v>0</v>
          </cell>
          <cell r="L204">
            <v>81189</v>
          </cell>
          <cell r="M204">
            <v>1299024</v>
          </cell>
        </row>
        <row r="205">
          <cell r="B205" t="str">
            <v>화강석붙임(건식,벽)</v>
          </cell>
          <cell r="C205" t="str">
            <v>버너30mm포천석</v>
          </cell>
          <cell r="D205" t="str">
            <v>M2</v>
          </cell>
          <cell r="E205">
            <v>57</v>
          </cell>
          <cell r="F205">
            <v>39964</v>
          </cell>
          <cell r="G205">
            <v>2277948</v>
          </cell>
          <cell r="H205">
            <v>41225</v>
          </cell>
          <cell r="I205">
            <v>2349825</v>
          </cell>
          <cell r="J205">
            <v>0</v>
          </cell>
          <cell r="K205">
            <v>0</v>
          </cell>
          <cell r="L205">
            <v>81189</v>
          </cell>
          <cell r="M205">
            <v>4627773</v>
          </cell>
        </row>
        <row r="206">
          <cell r="B206" t="str">
            <v>사고석붙임(바닥)</v>
          </cell>
          <cell r="C206" t="str">
            <v>버너30mm포천석,몰30</v>
          </cell>
          <cell r="D206" t="str">
            <v>M2</v>
          </cell>
          <cell r="E206">
            <v>117</v>
          </cell>
          <cell r="F206">
            <v>39285</v>
          </cell>
          <cell r="G206">
            <v>4596345</v>
          </cell>
          <cell r="H206">
            <v>39964</v>
          </cell>
          <cell r="I206">
            <v>4675788</v>
          </cell>
          <cell r="J206">
            <v>0</v>
          </cell>
          <cell r="K206">
            <v>0</v>
          </cell>
          <cell r="L206">
            <v>79249</v>
          </cell>
          <cell r="M206">
            <v>9272133</v>
          </cell>
        </row>
        <row r="207">
          <cell r="B207" t="str">
            <v>장애인용점자블럭붙임(바닥)</v>
          </cell>
          <cell r="C207" t="str">
            <v>300*300*30T</v>
          </cell>
          <cell r="D207" t="str">
            <v>M2</v>
          </cell>
          <cell r="E207">
            <v>8</v>
          </cell>
          <cell r="F207">
            <v>127555</v>
          </cell>
          <cell r="G207">
            <v>1020440</v>
          </cell>
          <cell r="H207">
            <v>5044</v>
          </cell>
          <cell r="I207">
            <v>40352</v>
          </cell>
          <cell r="J207">
            <v>0</v>
          </cell>
          <cell r="K207">
            <v>0</v>
          </cell>
          <cell r="L207">
            <v>132599</v>
          </cell>
          <cell r="M207">
            <v>1060792</v>
          </cell>
        </row>
        <row r="208">
          <cell r="B208" t="str">
            <v>장애안용유도블럭붙임(바닥)</v>
          </cell>
          <cell r="C208" t="str">
            <v>300*300*30T</v>
          </cell>
          <cell r="D208" t="str">
            <v>M2</v>
          </cell>
          <cell r="E208">
            <v>4</v>
          </cell>
          <cell r="F208">
            <v>127555</v>
          </cell>
          <cell r="G208">
            <v>510220</v>
          </cell>
          <cell r="H208">
            <v>5044</v>
          </cell>
          <cell r="I208">
            <v>20176</v>
          </cell>
          <cell r="J208">
            <v>0</v>
          </cell>
          <cell r="K208">
            <v>0</v>
          </cell>
          <cell r="L208">
            <v>132599</v>
          </cell>
          <cell r="M208">
            <v>530396</v>
          </cell>
        </row>
        <row r="209">
          <cell r="B209" t="str">
            <v>대리석붙임(걸레받이)</v>
          </cell>
          <cell r="C209" t="str">
            <v>수마24mm운모석,몰30</v>
          </cell>
          <cell r="D209" t="str">
            <v>M</v>
          </cell>
          <cell r="E209">
            <v>70</v>
          </cell>
          <cell r="F209">
            <v>20564</v>
          </cell>
          <cell r="G209">
            <v>1439480</v>
          </cell>
          <cell r="H209">
            <v>22746</v>
          </cell>
          <cell r="I209">
            <v>1592220</v>
          </cell>
          <cell r="J209">
            <v>0</v>
          </cell>
          <cell r="K209">
            <v>0</v>
          </cell>
          <cell r="L209">
            <v>43310</v>
          </cell>
          <cell r="M209">
            <v>3031700</v>
          </cell>
        </row>
        <row r="210">
          <cell r="B210" t="str">
            <v>화강석두겁석붙임</v>
          </cell>
          <cell r="C210" t="str">
            <v>버너230*30,포천,건식</v>
          </cell>
          <cell r="D210" t="str">
            <v>M</v>
          </cell>
          <cell r="E210">
            <v>32</v>
          </cell>
          <cell r="F210">
            <v>11011</v>
          </cell>
          <cell r="G210">
            <v>352352</v>
          </cell>
          <cell r="H210">
            <v>12028</v>
          </cell>
          <cell r="I210">
            <v>384896</v>
          </cell>
          <cell r="J210">
            <v>0</v>
          </cell>
          <cell r="K210">
            <v>0</v>
          </cell>
          <cell r="L210">
            <v>23039</v>
          </cell>
          <cell r="M210">
            <v>737248</v>
          </cell>
        </row>
        <row r="211">
          <cell r="B211" t="str">
            <v>화강석두겁석붙임</v>
          </cell>
          <cell r="C211" t="str">
            <v>버너400*30,포천,건식</v>
          </cell>
          <cell r="D211" t="str">
            <v>M</v>
          </cell>
          <cell r="E211">
            <v>14</v>
          </cell>
          <cell r="F211">
            <v>20437</v>
          </cell>
          <cell r="G211">
            <v>286118</v>
          </cell>
          <cell r="H211">
            <v>21679</v>
          </cell>
          <cell r="I211">
            <v>303506</v>
          </cell>
          <cell r="J211">
            <v>0</v>
          </cell>
          <cell r="K211">
            <v>0</v>
          </cell>
          <cell r="L211">
            <v>42116</v>
          </cell>
          <cell r="M211">
            <v>589624</v>
          </cell>
        </row>
        <row r="212">
          <cell r="B212" t="str">
            <v>화강석두겁석붙임</v>
          </cell>
          <cell r="C212" t="str">
            <v>연마250*30,포천,몰30</v>
          </cell>
          <cell r="D212" t="str">
            <v>M</v>
          </cell>
          <cell r="E212">
            <v>38</v>
          </cell>
          <cell r="F212">
            <v>13213</v>
          </cell>
          <cell r="G212">
            <v>502094</v>
          </cell>
          <cell r="H212">
            <v>14125</v>
          </cell>
          <cell r="I212">
            <v>536750</v>
          </cell>
          <cell r="J212">
            <v>0</v>
          </cell>
          <cell r="K212">
            <v>0</v>
          </cell>
          <cell r="L212">
            <v>27338</v>
          </cell>
          <cell r="M212">
            <v>1038844</v>
          </cell>
        </row>
        <row r="213">
          <cell r="B213" t="str">
            <v>화강석두겁석붙임/소변기상부</v>
          </cell>
          <cell r="C213" t="str">
            <v>연마150*30,포천,몰30</v>
          </cell>
          <cell r="D213" t="str">
            <v>M</v>
          </cell>
          <cell r="E213">
            <v>33</v>
          </cell>
          <cell r="F213">
            <v>8809</v>
          </cell>
          <cell r="G213">
            <v>290697</v>
          </cell>
          <cell r="H213">
            <v>9820</v>
          </cell>
          <cell r="I213">
            <v>324060</v>
          </cell>
          <cell r="J213">
            <v>0</v>
          </cell>
          <cell r="K213">
            <v>0</v>
          </cell>
          <cell r="L213">
            <v>18629</v>
          </cell>
          <cell r="M213">
            <v>614757</v>
          </cell>
        </row>
        <row r="214">
          <cell r="B214" t="str">
            <v>화강석경계석/공개공지</v>
          </cell>
          <cell r="C214" t="str">
            <v>버너200*200,포천,몰30</v>
          </cell>
          <cell r="D214" t="str">
            <v>M</v>
          </cell>
          <cell r="E214">
            <v>3</v>
          </cell>
          <cell r="F214">
            <v>16133</v>
          </cell>
          <cell r="G214">
            <v>48399</v>
          </cell>
          <cell r="H214">
            <v>18096</v>
          </cell>
          <cell r="I214">
            <v>54288</v>
          </cell>
          <cell r="J214">
            <v>0</v>
          </cell>
          <cell r="K214">
            <v>0</v>
          </cell>
          <cell r="L214">
            <v>34229</v>
          </cell>
          <cell r="M214">
            <v>102687</v>
          </cell>
        </row>
        <row r="215">
          <cell r="B215" t="str">
            <v>화강석경계석/공개공지</v>
          </cell>
          <cell r="C215" t="str">
            <v>버너200*300,포천,몰30</v>
          </cell>
          <cell r="D215" t="str">
            <v>M</v>
          </cell>
          <cell r="E215">
            <v>5</v>
          </cell>
          <cell r="F215">
            <v>20166</v>
          </cell>
          <cell r="G215">
            <v>100830</v>
          </cell>
          <cell r="H215">
            <v>22620</v>
          </cell>
          <cell r="I215">
            <v>113100</v>
          </cell>
          <cell r="J215">
            <v>0</v>
          </cell>
          <cell r="K215">
            <v>0</v>
          </cell>
          <cell r="L215">
            <v>42786</v>
          </cell>
          <cell r="M215">
            <v>213930</v>
          </cell>
        </row>
        <row r="216">
          <cell r="B216" t="str">
            <v>화강석통석/부출입구쪽</v>
          </cell>
          <cell r="C216" t="str">
            <v>버너200*150,포천,몰30</v>
          </cell>
          <cell r="D216" t="str">
            <v>M</v>
          </cell>
          <cell r="E216">
            <v>13</v>
          </cell>
          <cell r="F216">
            <v>21475</v>
          </cell>
          <cell r="G216">
            <v>279175</v>
          </cell>
          <cell r="H216">
            <v>22746</v>
          </cell>
          <cell r="I216">
            <v>295698</v>
          </cell>
          <cell r="J216">
            <v>0</v>
          </cell>
          <cell r="K216">
            <v>0</v>
          </cell>
          <cell r="L216">
            <v>44221</v>
          </cell>
          <cell r="M216">
            <v>574873</v>
          </cell>
        </row>
        <row r="217">
          <cell r="B217" t="str">
            <v>화강석통석계단/5층옥상</v>
          </cell>
          <cell r="C217" t="str">
            <v>버너120*150,포천,몰30</v>
          </cell>
          <cell r="D217" t="str">
            <v>M</v>
          </cell>
          <cell r="E217">
            <v>25</v>
          </cell>
          <cell r="F217">
            <v>21131</v>
          </cell>
          <cell r="G217">
            <v>528275</v>
          </cell>
          <cell r="H217">
            <v>22254</v>
          </cell>
          <cell r="I217">
            <v>556350</v>
          </cell>
          <cell r="J217">
            <v>0</v>
          </cell>
          <cell r="K217">
            <v>0</v>
          </cell>
          <cell r="L217">
            <v>43385</v>
          </cell>
          <cell r="M217">
            <v>1084625</v>
          </cell>
        </row>
        <row r="218">
          <cell r="B218" t="str">
            <v>화강석통석/옥외계단</v>
          </cell>
          <cell r="C218" t="str">
            <v>버너140*45,포천,몰30</v>
          </cell>
          <cell r="D218" t="str">
            <v>M</v>
          </cell>
          <cell r="E218">
            <v>26</v>
          </cell>
          <cell r="F218">
            <v>20788</v>
          </cell>
          <cell r="G218">
            <v>540488</v>
          </cell>
          <cell r="H218">
            <v>21886</v>
          </cell>
          <cell r="I218">
            <v>569036</v>
          </cell>
          <cell r="J218">
            <v>0</v>
          </cell>
          <cell r="K218">
            <v>0</v>
          </cell>
          <cell r="L218">
            <v>42674</v>
          </cell>
          <cell r="M218">
            <v>1109524</v>
          </cell>
        </row>
        <row r="219">
          <cell r="B219" t="str">
            <v>마블세면대설치</v>
          </cell>
          <cell r="C219" t="str">
            <v>W:600</v>
          </cell>
          <cell r="D219" t="str">
            <v>M</v>
          </cell>
          <cell r="E219">
            <v>23</v>
          </cell>
          <cell r="F219">
            <v>106700</v>
          </cell>
          <cell r="G219">
            <v>2454100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106700</v>
          </cell>
          <cell r="M219">
            <v>2454100</v>
          </cell>
        </row>
        <row r="220">
          <cell r="B220" t="str">
            <v>합     계</v>
          </cell>
          <cell r="G220">
            <v>33937485</v>
          </cell>
          <cell r="I220">
            <v>30859085</v>
          </cell>
          <cell r="K220">
            <v>0</v>
          </cell>
          <cell r="L220">
            <v>0</v>
          </cell>
          <cell r="M220">
            <v>64796570</v>
          </cell>
        </row>
        <row r="221">
          <cell r="G221">
            <v>0</v>
          </cell>
          <cell r="I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G222">
            <v>0</v>
          </cell>
          <cell r="I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G223">
            <v>0</v>
          </cell>
          <cell r="I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G224">
            <v>0</v>
          </cell>
          <cell r="I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G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G226">
            <v>0</v>
          </cell>
          <cell r="I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G227">
            <v>0</v>
          </cell>
          <cell r="I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G228">
            <v>0</v>
          </cell>
          <cell r="I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 t="str">
            <v>11.목    공    사</v>
          </cell>
          <cell r="G229">
            <v>0</v>
          </cell>
          <cell r="I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B230" t="str">
            <v>목조벽틀설치</v>
          </cell>
          <cell r="C230" t="str">
            <v>36*36@450,CONC.조적바탕</v>
          </cell>
          <cell r="D230" t="str">
            <v>M2</v>
          </cell>
          <cell r="E230">
            <v>285</v>
          </cell>
          <cell r="F230">
            <v>10185</v>
          </cell>
          <cell r="G230">
            <v>2902725</v>
          </cell>
          <cell r="H230">
            <v>11775</v>
          </cell>
          <cell r="I230">
            <v>3355875</v>
          </cell>
          <cell r="J230">
            <v>0</v>
          </cell>
          <cell r="K230">
            <v>0</v>
          </cell>
          <cell r="L230">
            <v>21960</v>
          </cell>
          <cell r="M230">
            <v>6258600</v>
          </cell>
        </row>
        <row r="231">
          <cell r="B231" t="str">
            <v>목조반자틀설치</v>
          </cell>
          <cell r="C231" t="str">
            <v>달대무</v>
          </cell>
          <cell r="D231" t="str">
            <v>M2</v>
          </cell>
          <cell r="E231">
            <v>143</v>
          </cell>
          <cell r="F231">
            <v>3030</v>
          </cell>
          <cell r="G231">
            <v>433290</v>
          </cell>
          <cell r="H231">
            <v>4000</v>
          </cell>
          <cell r="I231">
            <v>572000</v>
          </cell>
          <cell r="J231">
            <v>0</v>
          </cell>
          <cell r="K231">
            <v>0</v>
          </cell>
          <cell r="L231">
            <v>7030</v>
          </cell>
          <cell r="M231">
            <v>1005290</v>
          </cell>
        </row>
        <row r="232">
          <cell r="B232" t="str">
            <v>합판벽붙임</v>
          </cell>
          <cell r="C232" t="str">
            <v>2.7MM*2겹</v>
          </cell>
          <cell r="D232" t="str">
            <v>M2</v>
          </cell>
          <cell r="E232">
            <v>57</v>
          </cell>
          <cell r="F232">
            <v>4001</v>
          </cell>
          <cell r="G232">
            <v>228057</v>
          </cell>
          <cell r="H232">
            <v>4602</v>
          </cell>
          <cell r="I232">
            <v>262314</v>
          </cell>
          <cell r="J232">
            <v>0</v>
          </cell>
          <cell r="K232">
            <v>0</v>
          </cell>
          <cell r="L232">
            <v>8603</v>
          </cell>
          <cell r="M232">
            <v>490371</v>
          </cell>
        </row>
        <row r="233">
          <cell r="B233" t="str">
            <v>합판벽붙임</v>
          </cell>
          <cell r="C233" t="str">
            <v>12.0MM</v>
          </cell>
          <cell r="D233" t="str">
            <v>M2</v>
          </cell>
          <cell r="E233">
            <v>121</v>
          </cell>
          <cell r="F233">
            <v>5341</v>
          </cell>
          <cell r="G233">
            <v>646261</v>
          </cell>
          <cell r="H233">
            <v>5766</v>
          </cell>
          <cell r="I233">
            <v>697686</v>
          </cell>
          <cell r="J233">
            <v>0</v>
          </cell>
          <cell r="K233">
            <v>0</v>
          </cell>
          <cell r="L233">
            <v>11107</v>
          </cell>
          <cell r="M233">
            <v>1343947</v>
          </cell>
        </row>
        <row r="234">
          <cell r="B234" t="str">
            <v>무늬목벽붙임</v>
          </cell>
          <cell r="C234" t="str">
            <v>메이플</v>
          </cell>
          <cell r="D234" t="str">
            <v>M2</v>
          </cell>
          <cell r="E234">
            <v>134</v>
          </cell>
          <cell r="F234">
            <v>4126</v>
          </cell>
          <cell r="G234">
            <v>552884</v>
          </cell>
          <cell r="H234">
            <v>5267</v>
          </cell>
          <cell r="I234">
            <v>705778</v>
          </cell>
          <cell r="J234">
            <v>0</v>
          </cell>
          <cell r="K234">
            <v>0</v>
          </cell>
          <cell r="L234">
            <v>9393</v>
          </cell>
          <cell r="M234">
            <v>1258662</v>
          </cell>
        </row>
        <row r="235">
          <cell r="B235" t="str">
            <v>무늬목쉬트벽붙임</v>
          </cell>
          <cell r="C235" t="str">
            <v>지정색,T:0.3</v>
          </cell>
          <cell r="D235" t="str">
            <v>M2</v>
          </cell>
          <cell r="E235">
            <v>30</v>
          </cell>
          <cell r="F235">
            <v>4126</v>
          </cell>
          <cell r="G235">
            <v>123780</v>
          </cell>
          <cell r="H235">
            <v>5267</v>
          </cell>
          <cell r="I235">
            <v>158010</v>
          </cell>
          <cell r="J235">
            <v>0</v>
          </cell>
          <cell r="K235">
            <v>0</v>
          </cell>
          <cell r="L235">
            <v>9393</v>
          </cell>
          <cell r="M235">
            <v>281790</v>
          </cell>
        </row>
        <row r="236">
          <cell r="B236" t="str">
            <v>라왕걸레받이설치</v>
          </cell>
          <cell r="C236" t="str">
            <v>24*100H,락카도장</v>
          </cell>
          <cell r="D236" t="str">
            <v>M</v>
          </cell>
          <cell r="E236">
            <v>10</v>
          </cell>
          <cell r="F236">
            <v>2163</v>
          </cell>
          <cell r="G236">
            <v>21630</v>
          </cell>
          <cell r="H236">
            <v>2376</v>
          </cell>
          <cell r="I236">
            <v>23760</v>
          </cell>
          <cell r="J236">
            <v>0</v>
          </cell>
          <cell r="K236">
            <v>0</v>
          </cell>
          <cell r="L236">
            <v>4539</v>
          </cell>
          <cell r="M236">
            <v>45390</v>
          </cell>
        </row>
        <row r="237">
          <cell r="B237" t="str">
            <v>라왕창대목설치</v>
          </cell>
          <cell r="C237" t="str">
            <v>180*30T,락카도장</v>
          </cell>
          <cell r="D237" t="str">
            <v>M</v>
          </cell>
          <cell r="E237">
            <v>9</v>
          </cell>
          <cell r="F237">
            <v>4000</v>
          </cell>
          <cell r="G237">
            <v>36000</v>
          </cell>
          <cell r="H237">
            <v>4970</v>
          </cell>
          <cell r="I237">
            <v>44730</v>
          </cell>
          <cell r="J237">
            <v>0</v>
          </cell>
          <cell r="K237">
            <v>0</v>
          </cell>
          <cell r="L237">
            <v>8970</v>
          </cell>
          <cell r="M237">
            <v>80730</v>
          </cell>
        </row>
        <row r="238">
          <cell r="B238" t="str">
            <v>라왕창대목설치</v>
          </cell>
          <cell r="C238" t="str">
            <v>60*30T,락카도장</v>
          </cell>
          <cell r="D238" t="str">
            <v>M</v>
          </cell>
          <cell r="E238">
            <v>28</v>
          </cell>
          <cell r="F238">
            <v>3624</v>
          </cell>
          <cell r="G238">
            <v>101472</v>
          </cell>
          <cell r="H238">
            <v>4219</v>
          </cell>
          <cell r="I238">
            <v>118132</v>
          </cell>
          <cell r="J238">
            <v>0</v>
          </cell>
          <cell r="K238">
            <v>0</v>
          </cell>
          <cell r="L238">
            <v>7843</v>
          </cell>
          <cell r="M238">
            <v>219604</v>
          </cell>
        </row>
        <row r="239">
          <cell r="B239" t="str">
            <v>목재팬코일박스설치</v>
          </cell>
          <cell r="C239" t="str">
            <v>550*650,락카도장</v>
          </cell>
          <cell r="D239" t="str">
            <v>M</v>
          </cell>
          <cell r="E239">
            <v>9</v>
          </cell>
          <cell r="F239">
            <v>7226</v>
          </cell>
          <cell r="G239">
            <v>65034</v>
          </cell>
          <cell r="H239">
            <v>13046</v>
          </cell>
          <cell r="I239">
            <v>117414</v>
          </cell>
          <cell r="J239">
            <v>0</v>
          </cell>
          <cell r="K239">
            <v>0</v>
          </cell>
          <cell r="L239">
            <v>20272</v>
          </cell>
          <cell r="M239">
            <v>182448</v>
          </cell>
        </row>
        <row r="240">
          <cell r="B240" t="str">
            <v>현업실카운터(곡선형)</v>
          </cell>
          <cell r="C240" t="str">
            <v>1500*1200*950</v>
          </cell>
          <cell r="D240" t="str">
            <v>EA</v>
          </cell>
          <cell r="E240">
            <v>6</v>
          </cell>
          <cell r="F240">
            <v>174600</v>
          </cell>
          <cell r="G240">
            <v>1047600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174600</v>
          </cell>
          <cell r="M240">
            <v>1047600</v>
          </cell>
        </row>
        <row r="241">
          <cell r="B241" t="str">
            <v>현업실카운터(장애인용)</v>
          </cell>
          <cell r="C241" t="str">
            <v>1500*1200*850</v>
          </cell>
          <cell r="D241" t="str">
            <v>EA</v>
          </cell>
          <cell r="E241">
            <v>1</v>
          </cell>
          <cell r="F241">
            <v>174600</v>
          </cell>
          <cell r="G241">
            <v>174600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174600</v>
          </cell>
          <cell r="M241">
            <v>174600</v>
          </cell>
        </row>
        <row r="242">
          <cell r="B242" t="str">
            <v>현업실카운터(우편물투입구형)</v>
          </cell>
          <cell r="C242" t="str">
            <v>1500*1200*950</v>
          </cell>
          <cell r="D242" t="str">
            <v>EA</v>
          </cell>
          <cell r="E242">
            <v>1</v>
          </cell>
          <cell r="F242">
            <v>174600</v>
          </cell>
          <cell r="G242">
            <v>174600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174600</v>
          </cell>
          <cell r="M242">
            <v>174600</v>
          </cell>
        </row>
        <row r="243">
          <cell r="B243" t="str">
            <v>카운터장식박스</v>
          </cell>
          <cell r="C243" t="str">
            <v>900*1200*950</v>
          </cell>
          <cell r="D243" t="str">
            <v>EA</v>
          </cell>
          <cell r="E243">
            <v>1</v>
          </cell>
          <cell r="F243">
            <v>84448</v>
          </cell>
          <cell r="G243">
            <v>84448</v>
          </cell>
          <cell r="H243">
            <v>130856</v>
          </cell>
          <cell r="I243">
            <v>130856</v>
          </cell>
          <cell r="J243">
            <v>0</v>
          </cell>
          <cell r="K243">
            <v>0</v>
          </cell>
          <cell r="L243">
            <v>215304</v>
          </cell>
          <cell r="M243">
            <v>215304</v>
          </cell>
        </row>
        <row r="244">
          <cell r="B244" t="str">
            <v>카운터장식박스</v>
          </cell>
          <cell r="C244" t="str">
            <v>750*850*850</v>
          </cell>
          <cell r="D244" t="str">
            <v>EA</v>
          </cell>
          <cell r="E244">
            <v>1</v>
          </cell>
          <cell r="F244">
            <v>70373</v>
          </cell>
          <cell r="G244">
            <v>70373</v>
          </cell>
          <cell r="H244">
            <v>109047</v>
          </cell>
          <cell r="I244">
            <v>109047</v>
          </cell>
          <cell r="J244">
            <v>0</v>
          </cell>
          <cell r="K244">
            <v>0</v>
          </cell>
          <cell r="L244">
            <v>179420</v>
          </cell>
          <cell r="M244">
            <v>179420</v>
          </cell>
        </row>
        <row r="245">
          <cell r="B245" t="str">
            <v>카운터출입문</v>
          </cell>
          <cell r="C245" t="str">
            <v>750*850</v>
          </cell>
          <cell r="D245" t="str">
            <v>EA</v>
          </cell>
          <cell r="E245">
            <v>1</v>
          </cell>
          <cell r="F245">
            <v>110580</v>
          </cell>
          <cell r="G245">
            <v>110580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110580</v>
          </cell>
          <cell r="M245">
            <v>110580</v>
          </cell>
        </row>
        <row r="246">
          <cell r="B246" t="str">
            <v>합     계</v>
          </cell>
          <cell r="G246">
            <v>6773334</v>
          </cell>
          <cell r="I246">
            <v>6295602</v>
          </cell>
          <cell r="K246">
            <v>0</v>
          </cell>
          <cell r="L246">
            <v>0</v>
          </cell>
          <cell r="M246">
            <v>13068936</v>
          </cell>
        </row>
        <row r="247">
          <cell r="G247">
            <v>0</v>
          </cell>
          <cell r="I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G248">
            <v>0</v>
          </cell>
          <cell r="I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G249">
            <v>0</v>
          </cell>
          <cell r="I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G250">
            <v>0</v>
          </cell>
          <cell r="I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G251">
            <v>0</v>
          </cell>
          <cell r="I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G252">
            <v>0</v>
          </cell>
          <cell r="I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G253">
            <v>0</v>
          </cell>
          <cell r="I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G254">
            <v>0</v>
          </cell>
          <cell r="I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G255">
            <v>0</v>
          </cell>
          <cell r="I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G256">
            <v>0</v>
          </cell>
          <cell r="I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G257">
            <v>0</v>
          </cell>
          <cell r="I257">
            <v>0</v>
          </cell>
          <cell r="K257">
            <v>0</v>
          </cell>
          <cell r="L257">
            <v>0</v>
          </cell>
          <cell r="M257">
            <v>0</v>
          </cell>
        </row>
        <row r="258">
          <cell r="G258">
            <v>0</v>
          </cell>
          <cell r="I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A259" t="str">
            <v>12.수  장  공  사</v>
          </cell>
          <cell r="G259">
            <v>0</v>
          </cell>
          <cell r="I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B260" t="str">
            <v>석면시멘트판</v>
          </cell>
          <cell r="C260" t="str">
            <v>3*900*1800mm</v>
          </cell>
          <cell r="D260" t="str">
            <v>M2</v>
          </cell>
          <cell r="E260">
            <v>150</v>
          </cell>
          <cell r="F260">
            <v>37345</v>
          </cell>
          <cell r="G260">
            <v>5601750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37345</v>
          </cell>
          <cell r="M260">
            <v>5601750</v>
          </cell>
        </row>
        <row r="261">
          <cell r="B261" t="str">
            <v>규산질계텍스</v>
          </cell>
          <cell r="C261" t="str">
            <v>6*300*600mm</v>
          </cell>
          <cell r="D261" t="str">
            <v>M2</v>
          </cell>
          <cell r="E261">
            <v>528</v>
          </cell>
          <cell r="F261">
            <v>4202</v>
          </cell>
          <cell r="G261">
            <v>2218656</v>
          </cell>
          <cell r="H261">
            <v>4658</v>
          </cell>
          <cell r="I261">
            <v>2459424</v>
          </cell>
          <cell r="J261">
            <v>0</v>
          </cell>
          <cell r="K261">
            <v>0</v>
          </cell>
          <cell r="L261">
            <v>8860</v>
          </cell>
          <cell r="M261">
            <v>4678080</v>
          </cell>
        </row>
        <row r="262">
          <cell r="B262" t="str">
            <v>암면텍스</v>
          </cell>
          <cell r="C262" t="str">
            <v>12*300*600(M-BAR용)</v>
          </cell>
          <cell r="D262" t="str">
            <v>M2</v>
          </cell>
          <cell r="E262">
            <v>4064</v>
          </cell>
          <cell r="F262">
            <v>3996</v>
          </cell>
          <cell r="G262">
            <v>16239744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3996</v>
          </cell>
          <cell r="M262">
            <v>16239744</v>
          </cell>
        </row>
        <row r="263">
          <cell r="B263" t="str">
            <v>비닐타일(디럭스)붙이기</v>
          </cell>
          <cell r="C263" t="str">
            <v>T=3.0 300*300</v>
          </cell>
          <cell r="D263" t="str">
            <v>M2</v>
          </cell>
          <cell r="E263">
            <v>4198</v>
          </cell>
          <cell r="F263">
            <v>5207</v>
          </cell>
          <cell r="G263">
            <v>21858986</v>
          </cell>
          <cell r="H263">
            <v>6648</v>
          </cell>
          <cell r="I263">
            <v>27908304</v>
          </cell>
          <cell r="J263">
            <v>0</v>
          </cell>
          <cell r="K263">
            <v>0</v>
          </cell>
          <cell r="L263">
            <v>11855</v>
          </cell>
          <cell r="M263">
            <v>49767290</v>
          </cell>
        </row>
        <row r="264">
          <cell r="B264" t="str">
            <v>비닐타일(디럭스)붙이기</v>
          </cell>
          <cell r="C264" t="str">
            <v>T=3.0 300*300(계단실)</v>
          </cell>
          <cell r="D264" t="str">
            <v>M2</v>
          </cell>
          <cell r="E264">
            <v>498</v>
          </cell>
          <cell r="F264">
            <v>5207</v>
          </cell>
          <cell r="G264">
            <v>2593086</v>
          </cell>
          <cell r="H264">
            <v>6648</v>
          </cell>
          <cell r="I264">
            <v>3310704</v>
          </cell>
          <cell r="J264">
            <v>0</v>
          </cell>
          <cell r="K264">
            <v>0</v>
          </cell>
          <cell r="L264">
            <v>11855</v>
          </cell>
          <cell r="M264">
            <v>5903790</v>
          </cell>
        </row>
        <row r="265">
          <cell r="B265" t="str">
            <v>석고보드붙이기</v>
          </cell>
          <cell r="C265" t="str">
            <v>벽12.5mm</v>
          </cell>
          <cell r="D265" t="str">
            <v>M2</v>
          </cell>
          <cell r="E265">
            <v>258</v>
          </cell>
          <cell r="F265">
            <v>2659</v>
          </cell>
          <cell r="G265">
            <v>686022</v>
          </cell>
          <cell r="H265">
            <v>3030</v>
          </cell>
          <cell r="I265">
            <v>781740</v>
          </cell>
          <cell r="J265">
            <v>0</v>
          </cell>
          <cell r="K265">
            <v>0</v>
          </cell>
          <cell r="L265">
            <v>5689</v>
          </cell>
          <cell r="M265">
            <v>1467762</v>
          </cell>
        </row>
        <row r="266">
          <cell r="B266" t="str">
            <v>석고보드붙이기</v>
          </cell>
          <cell r="C266" t="str">
            <v>천정9.5MM*2겹</v>
          </cell>
          <cell r="D266" t="str">
            <v>M2</v>
          </cell>
          <cell r="E266">
            <v>288</v>
          </cell>
          <cell r="F266">
            <v>2759</v>
          </cell>
          <cell r="G266">
            <v>794592</v>
          </cell>
          <cell r="H266">
            <v>4202</v>
          </cell>
          <cell r="I266">
            <v>1210176</v>
          </cell>
          <cell r="J266">
            <v>0</v>
          </cell>
          <cell r="K266">
            <v>0</v>
          </cell>
          <cell r="L266">
            <v>6961</v>
          </cell>
          <cell r="M266">
            <v>2004768</v>
          </cell>
        </row>
        <row r="267">
          <cell r="B267" t="str">
            <v>스치로폼타설부착</v>
          </cell>
          <cell r="C267" t="str">
            <v>SLAB#0,03,60T</v>
          </cell>
          <cell r="D267" t="str">
            <v>M2</v>
          </cell>
          <cell r="E267">
            <v>1623</v>
          </cell>
          <cell r="F267">
            <v>3152</v>
          </cell>
          <cell r="G267">
            <v>5115696</v>
          </cell>
          <cell r="H267">
            <v>1784</v>
          </cell>
          <cell r="I267">
            <v>2895432</v>
          </cell>
          <cell r="J267">
            <v>0</v>
          </cell>
          <cell r="K267">
            <v>0</v>
          </cell>
          <cell r="L267">
            <v>4936</v>
          </cell>
          <cell r="M267">
            <v>8011128</v>
          </cell>
        </row>
        <row r="268">
          <cell r="B268" t="str">
            <v>스치로폼타설부착</v>
          </cell>
          <cell r="C268" t="str">
            <v>보측#0.03,60T</v>
          </cell>
          <cell r="D268" t="str">
            <v>M2</v>
          </cell>
          <cell r="E268">
            <v>773</v>
          </cell>
          <cell r="F268">
            <v>3152</v>
          </cell>
          <cell r="G268">
            <v>2436496</v>
          </cell>
          <cell r="H268">
            <v>1784</v>
          </cell>
          <cell r="I268">
            <v>1379032</v>
          </cell>
          <cell r="J268">
            <v>0</v>
          </cell>
          <cell r="K268">
            <v>0</v>
          </cell>
          <cell r="L268">
            <v>4936</v>
          </cell>
          <cell r="M268">
            <v>3815528</v>
          </cell>
        </row>
        <row r="269">
          <cell r="B269" t="str">
            <v>암면매트벽설치/화강석벽</v>
          </cell>
          <cell r="C269" t="str">
            <v>#50,T:40</v>
          </cell>
          <cell r="D269" t="str">
            <v>M2</v>
          </cell>
          <cell r="E269">
            <v>35</v>
          </cell>
          <cell r="F269">
            <v>2759</v>
          </cell>
          <cell r="G269">
            <v>96565</v>
          </cell>
          <cell r="H269">
            <v>1574</v>
          </cell>
          <cell r="I269">
            <v>55090</v>
          </cell>
          <cell r="J269">
            <v>0</v>
          </cell>
          <cell r="K269">
            <v>0</v>
          </cell>
          <cell r="L269">
            <v>4333</v>
          </cell>
          <cell r="M269">
            <v>151655</v>
          </cell>
        </row>
        <row r="270">
          <cell r="B270" t="str">
            <v>흡음판설치(벽)</v>
          </cell>
          <cell r="C270" t="str">
            <v>G/W25T</v>
          </cell>
          <cell r="D270" t="str">
            <v>M2</v>
          </cell>
          <cell r="E270">
            <v>97</v>
          </cell>
          <cell r="F270">
            <v>21475</v>
          </cell>
          <cell r="G270">
            <v>2083075</v>
          </cell>
          <cell r="H270">
            <v>10864</v>
          </cell>
          <cell r="I270">
            <v>1053808</v>
          </cell>
          <cell r="J270">
            <v>0</v>
          </cell>
          <cell r="K270">
            <v>0</v>
          </cell>
          <cell r="L270">
            <v>32339</v>
          </cell>
          <cell r="M270">
            <v>3136883</v>
          </cell>
        </row>
        <row r="271">
          <cell r="B271" t="str">
            <v>흡음판설치(천정)</v>
          </cell>
          <cell r="C271" t="str">
            <v>G/W25T</v>
          </cell>
          <cell r="D271" t="str">
            <v>M2</v>
          </cell>
          <cell r="E271">
            <v>63</v>
          </cell>
          <cell r="F271">
            <v>24482</v>
          </cell>
          <cell r="G271">
            <v>1542366</v>
          </cell>
          <cell r="H271">
            <v>15927</v>
          </cell>
          <cell r="I271">
            <v>1003401</v>
          </cell>
          <cell r="J271">
            <v>0</v>
          </cell>
          <cell r="K271">
            <v>0</v>
          </cell>
          <cell r="L271">
            <v>40409</v>
          </cell>
          <cell r="M271">
            <v>2545767</v>
          </cell>
        </row>
        <row r="272">
          <cell r="B272" t="str">
            <v>단열백보드설치</v>
          </cell>
          <cell r="C272" t="str">
            <v>R/W40T+B/L3MM+도장</v>
          </cell>
          <cell r="D272" t="str">
            <v>M2</v>
          </cell>
          <cell r="E272">
            <v>284</v>
          </cell>
          <cell r="F272">
            <v>4384</v>
          </cell>
          <cell r="G272">
            <v>1245056</v>
          </cell>
          <cell r="H272">
            <v>3346</v>
          </cell>
          <cell r="I272">
            <v>950264</v>
          </cell>
          <cell r="J272">
            <v>0</v>
          </cell>
          <cell r="K272">
            <v>0</v>
          </cell>
          <cell r="L272">
            <v>7730</v>
          </cell>
          <cell r="M272">
            <v>2195320</v>
          </cell>
        </row>
        <row r="273">
          <cell r="B273" t="str">
            <v>화장실칸막이</v>
          </cell>
          <cell r="C273" t="str">
            <v>13*1210*1820(수지피복형)</v>
          </cell>
          <cell r="D273" t="str">
            <v>M2</v>
          </cell>
          <cell r="E273">
            <v>140</v>
          </cell>
          <cell r="F273">
            <v>24250</v>
          </cell>
          <cell r="G273">
            <v>3395000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24250</v>
          </cell>
          <cell r="M273">
            <v>3395000</v>
          </cell>
        </row>
        <row r="274">
          <cell r="B274" t="str">
            <v>S.G.P</v>
          </cell>
          <cell r="C274" t="str">
            <v>A형</v>
          </cell>
          <cell r="D274" t="str">
            <v>M2</v>
          </cell>
          <cell r="E274">
            <v>348</v>
          </cell>
          <cell r="F274">
            <v>39770</v>
          </cell>
          <cell r="G274">
            <v>13839960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39770</v>
          </cell>
          <cell r="M274">
            <v>13839960</v>
          </cell>
        </row>
        <row r="275">
          <cell r="B275" t="str">
            <v>S.G.P도어</v>
          </cell>
          <cell r="C275" t="str">
            <v>편개,900*2100</v>
          </cell>
          <cell r="D275" t="str">
            <v>EA</v>
          </cell>
          <cell r="E275">
            <v>8</v>
          </cell>
          <cell r="F275">
            <v>58200</v>
          </cell>
          <cell r="G275">
            <v>465600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58200</v>
          </cell>
          <cell r="M275">
            <v>465600</v>
          </cell>
        </row>
        <row r="276">
          <cell r="B276" t="str">
            <v>S.G.P도어</v>
          </cell>
          <cell r="C276" t="str">
            <v>양개,1800*2100</v>
          </cell>
          <cell r="D276" t="str">
            <v>EA</v>
          </cell>
          <cell r="E276">
            <v>13</v>
          </cell>
          <cell r="F276">
            <v>92150</v>
          </cell>
          <cell r="G276">
            <v>1197950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92150</v>
          </cell>
          <cell r="M276">
            <v>1197950</v>
          </cell>
        </row>
        <row r="277">
          <cell r="B277" t="str">
            <v>방습거울설치</v>
          </cell>
          <cell r="C277" t="str">
            <v>6.0MM</v>
          </cell>
          <cell r="D277" t="str">
            <v>M2</v>
          </cell>
          <cell r="E277">
            <v>25</v>
          </cell>
          <cell r="F277">
            <v>17896</v>
          </cell>
          <cell r="G277">
            <v>447400</v>
          </cell>
          <cell r="H277">
            <v>9149</v>
          </cell>
          <cell r="I277">
            <v>228725</v>
          </cell>
          <cell r="J277">
            <v>0</v>
          </cell>
          <cell r="K277">
            <v>0</v>
          </cell>
          <cell r="L277">
            <v>27045</v>
          </cell>
          <cell r="M277">
            <v>676125</v>
          </cell>
        </row>
        <row r="278">
          <cell r="B278" t="str">
            <v>합성수지걸레받이부착</v>
          </cell>
          <cell r="C278" t="str">
            <v>H:100mm</v>
          </cell>
          <cell r="D278" t="str">
            <v>M</v>
          </cell>
          <cell r="E278">
            <v>28</v>
          </cell>
          <cell r="F278">
            <v>425</v>
          </cell>
          <cell r="G278">
            <v>11900</v>
          </cell>
          <cell r="H278">
            <v>1291</v>
          </cell>
          <cell r="I278">
            <v>36148</v>
          </cell>
          <cell r="J278">
            <v>0</v>
          </cell>
          <cell r="K278">
            <v>0</v>
          </cell>
          <cell r="L278">
            <v>1716</v>
          </cell>
          <cell r="M278">
            <v>48048</v>
          </cell>
        </row>
        <row r="279">
          <cell r="B279" t="str">
            <v>합     계</v>
          </cell>
          <cell r="G279">
            <v>81869900</v>
          </cell>
          <cell r="I279">
            <v>43272248</v>
          </cell>
          <cell r="K279">
            <v>0</v>
          </cell>
          <cell r="L279">
            <v>0</v>
          </cell>
          <cell r="M279">
            <v>125142148</v>
          </cell>
        </row>
        <row r="280">
          <cell r="G280">
            <v>0</v>
          </cell>
          <cell r="I280">
            <v>0</v>
          </cell>
          <cell r="K280">
            <v>0</v>
          </cell>
          <cell r="L280">
            <v>0</v>
          </cell>
          <cell r="M280">
            <v>0</v>
          </cell>
        </row>
        <row r="281">
          <cell r="G281">
            <v>0</v>
          </cell>
          <cell r="I281">
            <v>0</v>
          </cell>
          <cell r="K281">
            <v>0</v>
          </cell>
          <cell r="L281">
            <v>0</v>
          </cell>
          <cell r="M281">
            <v>0</v>
          </cell>
        </row>
        <row r="282">
          <cell r="G282">
            <v>0</v>
          </cell>
          <cell r="I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G283">
            <v>0</v>
          </cell>
          <cell r="I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G284">
            <v>0</v>
          </cell>
          <cell r="I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G285">
            <v>0</v>
          </cell>
          <cell r="I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G286">
            <v>0</v>
          </cell>
          <cell r="I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G287">
            <v>0</v>
          </cell>
          <cell r="I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G288">
            <v>0</v>
          </cell>
          <cell r="I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A289" t="str">
            <v>13.도  장  공  사</v>
          </cell>
          <cell r="G289">
            <v>0</v>
          </cell>
          <cell r="I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B290" t="str">
            <v>수성로울러 3회칠</v>
          </cell>
          <cell r="C290" t="str">
            <v>내벽.1급</v>
          </cell>
          <cell r="D290" t="str">
            <v>M2</v>
          </cell>
          <cell r="E290">
            <v>3970</v>
          </cell>
          <cell r="F290">
            <v>836</v>
          </cell>
          <cell r="G290">
            <v>3318920</v>
          </cell>
          <cell r="H290">
            <v>2856</v>
          </cell>
          <cell r="I290">
            <v>11338320</v>
          </cell>
          <cell r="J290">
            <v>0</v>
          </cell>
          <cell r="K290">
            <v>0</v>
          </cell>
          <cell r="L290">
            <v>3692</v>
          </cell>
          <cell r="M290">
            <v>14657240</v>
          </cell>
        </row>
        <row r="291">
          <cell r="B291" t="str">
            <v>수성로울러 3회칠</v>
          </cell>
          <cell r="C291" t="str">
            <v>내부.1급(천정)</v>
          </cell>
          <cell r="D291" t="str">
            <v>M2</v>
          </cell>
          <cell r="E291">
            <v>933</v>
          </cell>
          <cell r="F291">
            <v>984</v>
          </cell>
          <cell r="G291">
            <v>918072</v>
          </cell>
          <cell r="H291">
            <v>3520</v>
          </cell>
          <cell r="I291">
            <v>3284160</v>
          </cell>
          <cell r="J291">
            <v>0</v>
          </cell>
          <cell r="K291">
            <v>0</v>
          </cell>
          <cell r="L291">
            <v>4504</v>
          </cell>
          <cell r="M291">
            <v>4202232</v>
          </cell>
        </row>
        <row r="292">
          <cell r="B292" t="str">
            <v>수성로울러 3회칠</v>
          </cell>
          <cell r="C292" t="str">
            <v>외벽.1급</v>
          </cell>
          <cell r="D292" t="str">
            <v>M2</v>
          </cell>
          <cell r="E292">
            <v>421</v>
          </cell>
          <cell r="F292">
            <v>972</v>
          </cell>
          <cell r="G292">
            <v>409212</v>
          </cell>
          <cell r="H292">
            <v>2950</v>
          </cell>
          <cell r="I292">
            <v>1241950</v>
          </cell>
          <cell r="J292">
            <v>0</v>
          </cell>
          <cell r="K292">
            <v>0</v>
          </cell>
          <cell r="L292">
            <v>3922</v>
          </cell>
          <cell r="M292">
            <v>1651162</v>
          </cell>
        </row>
        <row r="293">
          <cell r="B293" t="str">
            <v>조합페인트철재면</v>
          </cell>
          <cell r="C293" t="str">
            <v>1급.2회</v>
          </cell>
          <cell r="D293" t="str">
            <v>M2</v>
          </cell>
          <cell r="E293">
            <v>807</v>
          </cell>
          <cell r="F293">
            <v>867</v>
          </cell>
          <cell r="G293">
            <v>699669</v>
          </cell>
          <cell r="H293">
            <v>2360</v>
          </cell>
          <cell r="I293">
            <v>1904520</v>
          </cell>
          <cell r="J293">
            <v>0</v>
          </cell>
          <cell r="K293">
            <v>0</v>
          </cell>
          <cell r="L293">
            <v>3227</v>
          </cell>
          <cell r="M293">
            <v>2604189</v>
          </cell>
        </row>
        <row r="294">
          <cell r="B294" t="str">
            <v>녹막이페인트칠</v>
          </cell>
          <cell r="C294" t="str">
            <v>1종.1회</v>
          </cell>
          <cell r="D294" t="str">
            <v>M2</v>
          </cell>
          <cell r="E294">
            <v>171</v>
          </cell>
          <cell r="F294">
            <v>648</v>
          </cell>
          <cell r="G294">
            <v>110808</v>
          </cell>
          <cell r="H294">
            <v>983</v>
          </cell>
          <cell r="I294">
            <v>168093</v>
          </cell>
          <cell r="J294">
            <v>0</v>
          </cell>
          <cell r="K294">
            <v>0</v>
          </cell>
          <cell r="L294">
            <v>1631</v>
          </cell>
          <cell r="M294">
            <v>278901</v>
          </cell>
        </row>
        <row r="295">
          <cell r="B295" t="str">
            <v>세라민페인트칠</v>
          </cell>
          <cell r="C295" t="str">
            <v>DAC-3108.  2회</v>
          </cell>
          <cell r="D295" t="str">
            <v>M2</v>
          </cell>
          <cell r="E295">
            <v>187</v>
          </cell>
          <cell r="F295">
            <v>1012</v>
          </cell>
          <cell r="G295">
            <v>189244</v>
          </cell>
          <cell r="H295">
            <v>3437</v>
          </cell>
          <cell r="I295">
            <v>642719</v>
          </cell>
          <cell r="J295">
            <v>0</v>
          </cell>
          <cell r="K295">
            <v>0</v>
          </cell>
          <cell r="L295">
            <v>4449</v>
          </cell>
          <cell r="M295">
            <v>831963</v>
          </cell>
        </row>
        <row r="296">
          <cell r="B296" t="str">
            <v>비닐페인트</v>
          </cell>
          <cell r="C296" t="str">
            <v>내벽 3회</v>
          </cell>
          <cell r="D296" t="str">
            <v>M2</v>
          </cell>
          <cell r="E296">
            <v>128</v>
          </cell>
          <cell r="F296">
            <v>667</v>
          </cell>
          <cell r="G296">
            <v>85376</v>
          </cell>
          <cell r="H296">
            <v>2972</v>
          </cell>
          <cell r="I296">
            <v>380416</v>
          </cell>
          <cell r="J296">
            <v>0</v>
          </cell>
          <cell r="K296">
            <v>0</v>
          </cell>
          <cell r="L296">
            <v>3639</v>
          </cell>
          <cell r="M296">
            <v>465792</v>
          </cell>
        </row>
        <row r="297">
          <cell r="B297" t="str">
            <v>비닐페인트</v>
          </cell>
          <cell r="C297" t="str">
            <v>천정 3회</v>
          </cell>
          <cell r="D297" t="str">
            <v>M2</v>
          </cell>
          <cell r="E297">
            <v>288</v>
          </cell>
          <cell r="F297">
            <v>702</v>
          </cell>
          <cell r="G297">
            <v>202176</v>
          </cell>
          <cell r="H297">
            <v>3128</v>
          </cell>
          <cell r="I297">
            <v>900864</v>
          </cell>
          <cell r="J297">
            <v>0</v>
          </cell>
          <cell r="K297">
            <v>0</v>
          </cell>
          <cell r="L297">
            <v>3830</v>
          </cell>
          <cell r="M297">
            <v>1103040</v>
          </cell>
        </row>
        <row r="298">
          <cell r="B298" t="str">
            <v>바니쉬칠</v>
          </cell>
          <cell r="C298" t="str">
            <v>목재면     3회</v>
          </cell>
          <cell r="D298" t="str">
            <v>M2</v>
          </cell>
          <cell r="E298">
            <v>18</v>
          </cell>
          <cell r="F298">
            <v>627</v>
          </cell>
          <cell r="G298">
            <v>11286</v>
          </cell>
          <cell r="H298">
            <v>4399</v>
          </cell>
          <cell r="I298">
            <v>79182</v>
          </cell>
          <cell r="J298">
            <v>0</v>
          </cell>
          <cell r="K298">
            <v>0</v>
          </cell>
          <cell r="L298">
            <v>5026</v>
          </cell>
          <cell r="M298">
            <v>90468</v>
          </cell>
        </row>
        <row r="299">
          <cell r="B299" t="str">
            <v>차선라인마킹</v>
          </cell>
          <cell r="C299" t="str">
            <v>W:100</v>
          </cell>
          <cell r="D299" t="str">
            <v>M</v>
          </cell>
          <cell r="E299">
            <v>649</v>
          </cell>
          <cell r="F299">
            <v>702</v>
          </cell>
          <cell r="G299">
            <v>455598</v>
          </cell>
          <cell r="H299">
            <v>610</v>
          </cell>
          <cell r="I299">
            <v>395890</v>
          </cell>
          <cell r="J299">
            <v>0</v>
          </cell>
          <cell r="K299">
            <v>0</v>
          </cell>
          <cell r="L299">
            <v>1312</v>
          </cell>
          <cell r="M299">
            <v>851488</v>
          </cell>
        </row>
        <row r="300">
          <cell r="B300" t="str">
            <v>합     계</v>
          </cell>
          <cell r="G300">
            <v>6400361</v>
          </cell>
          <cell r="I300">
            <v>20336114</v>
          </cell>
          <cell r="K300">
            <v>0</v>
          </cell>
          <cell r="L300">
            <v>0</v>
          </cell>
          <cell r="M300">
            <v>26736475</v>
          </cell>
        </row>
        <row r="301">
          <cell r="G301">
            <v>0</v>
          </cell>
          <cell r="I301">
            <v>0</v>
          </cell>
          <cell r="K301">
            <v>0</v>
          </cell>
          <cell r="L301">
            <v>0</v>
          </cell>
          <cell r="M301">
            <v>0</v>
          </cell>
        </row>
        <row r="302">
          <cell r="G302">
            <v>0</v>
          </cell>
          <cell r="I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G303">
            <v>0</v>
          </cell>
          <cell r="I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14.창  호  공  사</v>
          </cell>
          <cell r="G304">
            <v>0</v>
          </cell>
          <cell r="I304">
            <v>0</v>
          </cell>
          <cell r="K304">
            <v>0</v>
          </cell>
          <cell r="L304">
            <v>0</v>
          </cell>
          <cell r="M304">
            <v>0</v>
          </cell>
        </row>
        <row r="305">
          <cell r="B305" t="str">
            <v>AG01제작설치</v>
          </cell>
          <cell r="C305" t="str">
            <v>1.160*1.950</v>
          </cell>
          <cell r="D305" t="str">
            <v>EA</v>
          </cell>
          <cell r="E305">
            <v>1</v>
          </cell>
          <cell r="F305">
            <v>184307</v>
          </cell>
          <cell r="G305">
            <v>184307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184307</v>
          </cell>
          <cell r="M305">
            <v>184307</v>
          </cell>
        </row>
        <row r="306">
          <cell r="B306" t="str">
            <v>AG02제작설치</v>
          </cell>
          <cell r="C306" t="str">
            <v>2.400*1.300</v>
          </cell>
          <cell r="D306" t="str">
            <v>EA</v>
          </cell>
          <cell r="E306">
            <v>3</v>
          </cell>
          <cell r="F306">
            <v>254217</v>
          </cell>
          <cell r="G306">
            <v>762651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254217</v>
          </cell>
          <cell r="M306">
            <v>762651</v>
          </cell>
        </row>
        <row r="307">
          <cell r="B307" t="str">
            <v>AG03제작설치</v>
          </cell>
          <cell r="C307" t="str">
            <v>1.500*0.650</v>
          </cell>
          <cell r="D307" t="str">
            <v>EA</v>
          </cell>
          <cell r="E307">
            <v>1</v>
          </cell>
          <cell r="F307">
            <v>79443</v>
          </cell>
          <cell r="G307">
            <v>79443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79443</v>
          </cell>
          <cell r="M307">
            <v>79443</v>
          </cell>
        </row>
        <row r="308">
          <cell r="B308" t="str">
            <v>AG04제작설치</v>
          </cell>
          <cell r="C308" t="str">
            <v>1.600*0.650</v>
          </cell>
          <cell r="D308" t="str">
            <v>EA</v>
          </cell>
          <cell r="E308">
            <v>3</v>
          </cell>
          <cell r="F308">
            <v>84739</v>
          </cell>
          <cell r="G308">
            <v>254217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84739</v>
          </cell>
          <cell r="M308">
            <v>254217</v>
          </cell>
        </row>
        <row r="309">
          <cell r="B309" t="str">
            <v>AG05제작설치</v>
          </cell>
          <cell r="C309" t="str">
            <v>2.500*0.650</v>
          </cell>
          <cell r="D309" t="str">
            <v>EA</v>
          </cell>
          <cell r="E309">
            <v>2</v>
          </cell>
          <cell r="F309">
            <v>132405</v>
          </cell>
          <cell r="G309">
            <v>264810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132405</v>
          </cell>
          <cell r="M309">
            <v>264810</v>
          </cell>
        </row>
        <row r="310">
          <cell r="B310" t="str">
            <v>ASSD01제작설치</v>
          </cell>
          <cell r="C310" t="str">
            <v>5.260*3.200</v>
          </cell>
          <cell r="D310" t="str">
            <v>EA</v>
          </cell>
          <cell r="E310">
            <v>1</v>
          </cell>
          <cell r="F310">
            <v>1371471</v>
          </cell>
          <cell r="G310">
            <v>1371471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1371471</v>
          </cell>
          <cell r="M310">
            <v>1371471</v>
          </cell>
        </row>
        <row r="311">
          <cell r="B311" t="str">
            <v>AW01제작설치</v>
          </cell>
          <cell r="C311" t="str">
            <v>6.340*2.000</v>
          </cell>
          <cell r="D311" t="str">
            <v>EA</v>
          </cell>
          <cell r="E311">
            <v>1</v>
          </cell>
          <cell r="F311">
            <v>471752</v>
          </cell>
          <cell r="G311">
            <v>471752</v>
          </cell>
          <cell r="H311">
            <v>510247</v>
          </cell>
          <cell r="I311">
            <v>510247</v>
          </cell>
          <cell r="J311">
            <v>0</v>
          </cell>
          <cell r="K311">
            <v>0</v>
          </cell>
          <cell r="L311">
            <v>981999</v>
          </cell>
          <cell r="M311">
            <v>981999</v>
          </cell>
        </row>
        <row r="312">
          <cell r="B312" t="str">
            <v>AW02제작설치</v>
          </cell>
          <cell r="C312" t="str">
            <v>2.800*2.000</v>
          </cell>
          <cell r="D312" t="str">
            <v>EA</v>
          </cell>
          <cell r="E312">
            <v>3</v>
          </cell>
          <cell r="F312">
            <v>208344</v>
          </cell>
          <cell r="G312">
            <v>625032</v>
          </cell>
          <cell r="H312">
            <v>225346</v>
          </cell>
          <cell r="I312">
            <v>676038</v>
          </cell>
          <cell r="J312">
            <v>0</v>
          </cell>
          <cell r="K312">
            <v>0</v>
          </cell>
          <cell r="L312">
            <v>433690</v>
          </cell>
          <cell r="M312">
            <v>1301070</v>
          </cell>
        </row>
        <row r="313">
          <cell r="B313" t="str">
            <v>AW03제작설치</v>
          </cell>
          <cell r="C313" t="str">
            <v>2.750*2.000</v>
          </cell>
          <cell r="D313" t="str">
            <v>EA</v>
          </cell>
          <cell r="E313">
            <v>4</v>
          </cell>
          <cell r="F313">
            <v>204624</v>
          </cell>
          <cell r="G313">
            <v>818496</v>
          </cell>
          <cell r="H313">
            <v>221321</v>
          </cell>
          <cell r="I313">
            <v>885284</v>
          </cell>
          <cell r="J313">
            <v>0</v>
          </cell>
          <cell r="K313">
            <v>0</v>
          </cell>
          <cell r="L313">
            <v>425945</v>
          </cell>
          <cell r="M313">
            <v>1703780</v>
          </cell>
        </row>
        <row r="314">
          <cell r="B314" t="str">
            <v>AW04제작설치</v>
          </cell>
          <cell r="C314" t="str">
            <v>10.05*2.000</v>
          </cell>
          <cell r="D314" t="str">
            <v>EA</v>
          </cell>
          <cell r="E314">
            <v>1</v>
          </cell>
          <cell r="F314">
            <v>747809</v>
          </cell>
          <cell r="G314">
            <v>747809</v>
          </cell>
          <cell r="H314">
            <v>808830</v>
          </cell>
          <cell r="I314">
            <v>808830</v>
          </cell>
          <cell r="J314">
            <v>0</v>
          </cell>
          <cell r="K314">
            <v>0</v>
          </cell>
          <cell r="L314">
            <v>1556639</v>
          </cell>
          <cell r="M314">
            <v>1556639</v>
          </cell>
        </row>
        <row r="315">
          <cell r="B315" t="str">
            <v>AW05제작설치</v>
          </cell>
          <cell r="C315" t="str">
            <v>3.310*2.000</v>
          </cell>
          <cell r="D315" t="str">
            <v>EA</v>
          </cell>
          <cell r="E315">
            <v>1</v>
          </cell>
          <cell r="F315">
            <v>246292</v>
          </cell>
          <cell r="G315">
            <v>246292</v>
          </cell>
          <cell r="H315">
            <v>266391</v>
          </cell>
          <cell r="I315">
            <v>266391</v>
          </cell>
          <cell r="J315">
            <v>0</v>
          </cell>
          <cell r="K315">
            <v>0</v>
          </cell>
          <cell r="L315">
            <v>512683</v>
          </cell>
          <cell r="M315">
            <v>512683</v>
          </cell>
        </row>
        <row r="316">
          <cell r="B316" t="str">
            <v>AW06제작설치</v>
          </cell>
          <cell r="C316" t="str">
            <v>6.000*2.000</v>
          </cell>
          <cell r="D316" t="str">
            <v>EA</v>
          </cell>
          <cell r="E316">
            <v>2</v>
          </cell>
          <cell r="F316">
            <v>446453</v>
          </cell>
          <cell r="G316">
            <v>892906</v>
          </cell>
          <cell r="H316">
            <v>482884</v>
          </cell>
          <cell r="I316">
            <v>965768</v>
          </cell>
          <cell r="J316">
            <v>0</v>
          </cell>
          <cell r="K316">
            <v>0</v>
          </cell>
          <cell r="L316">
            <v>929337</v>
          </cell>
          <cell r="M316">
            <v>1858674</v>
          </cell>
        </row>
        <row r="317">
          <cell r="B317" t="str">
            <v>AW07제작설치</v>
          </cell>
          <cell r="C317" t="str">
            <v>3.640*2.000</v>
          </cell>
          <cell r="D317" t="str">
            <v>EA</v>
          </cell>
          <cell r="E317">
            <v>1</v>
          </cell>
          <cell r="F317">
            <v>270848</v>
          </cell>
          <cell r="G317">
            <v>270848</v>
          </cell>
          <cell r="H317">
            <v>292949</v>
          </cell>
          <cell r="I317">
            <v>292949</v>
          </cell>
          <cell r="J317">
            <v>0</v>
          </cell>
          <cell r="K317">
            <v>0</v>
          </cell>
          <cell r="L317">
            <v>563797</v>
          </cell>
          <cell r="M317">
            <v>563797</v>
          </cell>
        </row>
        <row r="318">
          <cell r="B318" t="str">
            <v>AW08제작설치</v>
          </cell>
          <cell r="C318" t="str">
            <v>2.400*1.950</v>
          </cell>
          <cell r="D318" t="str">
            <v>EA</v>
          </cell>
          <cell r="E318">
            <v>6</v>
          </cell>
          <cell r="F318">
            <v>174115</v>
          </cell>
          <cell r="G318">
            <v>1044690</v>
          </cell>
          <cell r="H318">
            <v>188325</v>
          </cell>
          <cell r="I318">
            <v>1129950</v>
          </cell>
          <cell r="J318">
            <v>0</v>
          </cell>
          <cell r="K318">
            <v>0</v>
          </cell>
          <cell r="L318">
            <v>362440</v>
          </cell>
          <cell r="M318">
            <v>2174640</v>
          </cell>
        </row>
        <row r="319">
          <cell r="B319" t="str">
            <v>AW08A제작설치</v>
          </cell>
          <cell r="C319" t="str">
            <v>1.200*1.950</v>
          </cell>
          <cell r="D319" t="str">
            <v>EA</v>
          </cell>
          <cell r="E319">
            <v>7</v>
          </cell>
          <cell r="F319">
            <v>87057</v>
          </cell>
          <cell r="G319">
            <v>609399</v>
          </cell>
          <cell r="H319">
            <v>94162</v>
          </cell>
          <cell r="I319">
            <v>659134</v>
          </cell>
          <cell r="J319">
            <v>0</v>
          </cell>
          <cell r="K319">
            <v>0</v>
          </cell>
          <cell r="L319">
            <v>181219</v>
          </cell>
          <cell r="M319">
            <v>1268533</v>
          </cell>
        </row>
        <row r="320">
          <cell r="B320" t="str">
            <v>AW09제작설치</v>
          </cell>
          <cell r="C320" t="str">
            <v>3.600*1.950</v>
          </cell>
          <cell r="D320" t="str">
            <v>EA</v>
          </cell>
          <cell r="E320">
            <v>7</v>
          </cell>
          <cell r="F320">
            <v>261174</v>
          </cell>
          <cell r="G320">
            <v>1828218</v>
          </cell>
          <cell r="H320">
            <v>282487</v>
          </cell>
          <cell r="I320">
            <v>1977409</v>
          </cell>
          <cell r="J320">
            <v>0</v>
          </cell>
          <cell r="K320">
            <v>0</v>
          </cell>
          <cell r="L320">
            <v>543661</v>
          </cell>
          <cell r="M320">
            <v>3805627</v>
          </cell>
        </row>
        <row r="321">
          <cell r="B321" t="str">
            <v>AW10제작설치</v>
          </cell>
          <cell r="C321" t="str">
            <v>1.190*1.300</v>
          </cell>
          <cell r="D321" t="str">
            <v>EA</v>
          </cell>
          <cell r="E321">
            <v>14</v>
          </cell>
          <cell r="F321">
            <v>57554</v>
          </cell>
          <cell r="G321">
            <v>805756</v>
          </cell>
          <cell r="H321">
            <v>62251</v>
          </cell>
          <cell r="I321">
            <v>871514</v>
          </cell>
          <cell r="J321">
            <v>0</v>
          </cell>
          <cell r="K321">
            <v>0</v>
          </cell>
          <cell r="L321">
            <v>119805</v>
          </cell>
          <cell r="M321">
            <v>1677270</v>
          </cell>
        </row>
        <row r="322">
          <cell r="B322" t="str">
            <v>AW11제작설치</v>
          </cell>
          <cell r="C322" t="str">
            <v>5.100*2.600</v>
          </cell>
          <cell r="D322" t="str">
            <v>EA</v>
          </cell>
          <cell r="E322">
            <v>1</v>
          </cell>
          <cell r="F322">
            <v>493330</v>
          </cell>
          <cell r="G322">
            <v>493330</v>
          </cell>
          <cell r="H322">
            <v>533587</v>
          </cell>
          <cell r="I322">
            <v>533587</v>
          </cell>
          <cell r="J322">
            <v>0</v>
          </cell>
          <cell r="K322">
            <v>0</v>
          </cell>
          <cell r="L322">
            <v>1026917</v>
          </cell>
          <cell r="M322">
            <v>1026917</v>
          </cell>
        </row>
        <row r="323">
          <cell r="B323" t="str">
            <v>AW12제작설치</v>
          </cell>
          <cell r="C323" t="str">
            <v>12.500*2.600</v>
          </cell>
          <cell r="D323" t="str">
            <v>EA</v>
          </cell>
          <cell r="E323">
            <v>6</v>
          </cell>
          <cell r="F323">
            <v>1209144</v>
          </cell>
          <cell r="G323">
            <v>7254864</v>
          </cell>
          <cell r="H323">
            <v>1307811</v>
          </cell>
          <cell r="I323">
            <v>7846866</v>
          </cell>
          <cell r="J323">
            <v>0</v>
          </cell>
          <cell r="K323">
            <v>0</v>
          </cell>
          <cell r="L323">
            <v>2516955</v>
          </cell>
          <cell r="M323">
            <v>15101730</v>
          </cell>
        </row>
        <row r="324">
          <cell r="B324" t="str">
            <v>AW13제작설치</v>
          </cell>
          <cell r="C324" t="str">
            <v>2.400*1.300</v>
          </cell>
          <cell r="D324" t="str">
            <v>EA</v>
          </cell>
          <cell r="E324">
            <v>2</v>
          </cell>
          <cell r="F324">
            <v>116076</v>
          </cell>
          <cell r="G324">
            <v>232152</v>
          </cell>
          <cell r="H324">
            <v>125550</v>
          </cell>
          <cell r="I324">
            <v>251100</v>
          </cell>
          <cell r="J324">
            <v>0</v>
          </cell>
          <cell r="K324">
            <v>0</v>
          </cell>
          <cell r="L324">
            <v>241626</v>
          </cell>
          <cell r="M324">
            <v>483252</v>
          </cell>
        </row>
        <row r="325">
          <cell r="B325" t="str">
            <v>AW14제작설치</v>
          </cell>
          <cell r="C325" t="str">
            <v>9.200*2.600</v>
          </cell>
          <cell r="D325" t="str">
            <v>EA</v>
          </cell>
          <cell r="E325">
            <v>3</v>
          </cell>
          <cell r="F325">
            <v>889930</v>
          </cell>
          <cell r="G325">
            <v>2669790</v>
          </cell>
          <cell r="H325">
            <v>962548</v>
          </cell>
          <cell r="I325">
            <v>2887644</v>
          </cell>
          <cell r="J325">
            <v>0</v>
          </cell>
          <cell r="K325">
            <v>0</v>
          </cell>
          <cell r="L325">
            <v>1852478</v>
          </cell>
          <cell r="M325">
            <v>5557434</v>
          </cell>
        </row>
        <row r="326">
          <cell r="B326" t="str">
            <v>AW15제작설치</v>
          </cell>
          <cell r="C326" t="str">
            <v>6.200*2.100</v>
          </cell>
          <cell r="D326" t="str">
            <v>EA</v>
          </cell>
          <cell r="E326">
            <v>1</v>
          </cell>
          <cell r="F326">
            <v>484401</v>
          </cell>
          <cell r="G326">
            <v>484401</v>
          </cell>
          <cell r="H326">
            <v>523929</v>
          </cell>
          <cell r="I326">
            <v>523929</v>
          </cell>
          <cell r="J326">
            <v>0</v>
          </cell>
          <cell r="K326">
            <v>0</v>
          </cell>
          <cell r="L326">
            <v>1008330</v>
          </cell>
          <cell r="M326">
            <v>1008330</v>
          </cell>
        </row>
        <row r="327">
          <cell r="B327" t="str">
            <v>AW16제작설치</v>
          </cell>
          <cell r="C327" t="str">
            <v>17.320*2.600</v>
          </cell>
          <cell r="D327" t="str">
            <v>EA</v>
          </cell>
          <cell r="E327">
            <v>1</v>
          </cell>
          <cell r="F327">
            <v>1675391</v>
          </cell>
          <cell r="G327">
            <v>1675391</v>
          </cell>
          <cell r="H327">
            <v>1812101</v>
          </cell>
          <cell r="I327">
            <v>1812101</v>
          </cell>
          <cell r="J327">
            <v>0</v>
          </cell>
          <cell r="K327">
            <v>0</v>
          </cell>
          <cell r="L327">
            <v>3487492</v>
          </cell>
          <cell r="M327">
            <v>3487492</v>
          </cell>
        </row>
        <row r="328">
          <cell r="B328" t="str">
            <v>AW17제작설치</v>
          </cell>
          <cell r="C328" t="str">
            <v>21.130*2.600</v>
          </cell>
          <cell r="D328" t="str">
            <v>EA</v>
          </cell>
          <cell r="E328">
            <v>1</v>
          </cell>
          <cell r="F328">
            <v>2043939</v>
          </cell>
          <cell r="G328">
            <v>2043939</v>
          </cell>
          <cell r="H328">
            <v>2210722</v>
          </cell>
          <cell r="I328">
            <v>2210722</v>
          </cell>
          <cell r="J328">
            <v>0</v>
          </cell>
          <cell r="K328">
            <v>0</v>
          </cell>
          <cell r="L328">
            <v>4254661</v>
          </cell>
          <cell r="M328">
            <v>4254661</v>
          </cell>
        </row>
        <row r="329">
          <cell r="B329" t="str">
            <v>AW18제작설치</v>
          </cell>
          <cell r="C329" t="str">
            <v>21.130*2.600</v>
          </cell>
          <cell r="D329" t="str">
            <v>EA</v>
          </cell>
          <cell r="E329">
            <v>4</v>
          </cell>
          <cell r="F329">
            <v>2043939</v>
          </cell>
          <cell r="G329">
            <v>8175756</v>
          </cell>
          <cell r="H329">
            <v>2210722</v>
          </cell>
          <cell r="I329">
            <v>8842888</v>
          </cell>
          <cell r="J329">
            <v>0</v>
          </cell>
          <cell r="K329">
            <v>0</v>
          </cell>
          <cell r="L329">
            <v>4254661</v>
          </cell>
          <cell r="M329">
            <v>17018644</v>
          </cell>
        </row>
        <row r="330">
          <cell r="B330" t="str">
            <v>AW19제작설치</v>
          </cell>
          <cell r="C330" t="str">
            <v>1.160*2.600</v>
          </cell>
          <cell r="D330" t="str">
            <v>EA</v>
          </cell>
          <cell r="E330">
            <v>4</v>
          </cell>
          <cell r="F330">
            <v>112207</v>
          </cell>
          <cell r="G330">
            <v>448828</v>
          </cell>
          <cell r="H330">
            <v>121365</v>
          </cell>
          <cell r="I330">
            <v>485460</v>
          </cell>
          <cell r="J330">
            <v>0</v>
          </cell>
          <cell r="K330">
            <v>0</v>
          </cell>
          <cell r="L330">
            <v>233572</v>
          </cell>
          <cell r="M330">
            <v>934288</v>
          </cell>
        </row>
        <row r="331">
          <cell r="B331" t="str">
            <v>AW20제작설치</v>
          </cell>
          <cell r="C331" t="str">
            <v>4.640*2.600</v>
          </cell>
          <cell r="D331" t="str">
            <v>EA</v>
          </cell>
          <cell r="E331">
            <v>8</v>
          </cell>
          <cell r="F331">
            <v>448833</v>
          </cell>
          <cell r="G331">
            <v>3590664</v>
          </cell>
          <cell r="H331">
            <v>485459</v>
          </cell>
          <cell r="I331">
            <v>3883672</v>
          </cell>
          <cell r="J331">
            <v>0</v>
          </cell>
          <cell r="K331">
            <v>0</v>
          </cell>
          <cell r="L331">
            <v>934292</v>
          </cell>
          <cell r="M331">
            <v>7474336</v>
          </cell>
        </row>
        <row r="332">
          <cell r="B332" t="str">
            <v>AW22제작설치</v>
          </cell>
          <cell r="C332" t="str">
            <v>19.090*3.900</v>
          </cell>
          <cell r="D332" t="str">
            <v>EA</v>
          </cell>
          <cell r="E332">
            <v>4</v>
          </cell>
          <cell r="F332">
            <v>2769909</v>
          </cell>
          <cell r="G332">
            <v>11079636</v>
          </cell>
          <cell r="H332">
            <v>2995932</v>
          </cell>
          <cell r="I332">
            <v>11983728</v>
          </cell>
          <cell r="J332">
            <v>0</v>
          </cell>
          <cell r="K332">
            <v>0</v>
          </cell>
          <cell r="L332">
            <v>5765841</v>
          </cell>
          <cell r="M332">
            <v>23063364</v>
          </cell>
        </row>
        <row r="333">
          <cell r="B333" t="str">
            <v>AW23제작설치</v>
          </cell>
          <cell r="C333" t="str">
            <v>9.280*2.400</v>
          </cell>
          <cell r="D333" t="str">
            <v>EA</v>
          </cell>
          <cell r="E333">
            <v>2</v>
          </cell>
          <cell r="F333">
            <v>821474</v>
          </cell>
          <cell r="G333">
            <v>1642948</v>
          </cell>
          <cell r="H333">
            <v>888506</v>
          </cell>
          <cell r="I333">
            <v>1777012</v>
          </cell>
          <cell r="J333">
            <v>0</v>
          </cell>
          <cell r="K333">
            <v>0</v>
          </cell>
          <cell r="L333">
            <v>1709980</v>
          </cell>
          <cell r="M333">
            <v>3419960</v>
          </cell>
        </row>
        <row r="334">
          <cell r="B334" t="str">
            <v>AW24제작설치</v>
          </cell>
          <cell r="C334" t="str">
            <v>1.700*18.200</v>
          </cell>
          <cell r="D334" t="str">
            <v>EA</v>
          </cell>
          <cell r="E334">
            <v>1</v>
          </cell>
          <cell r="F334">
            <v>1151105</v>
          </cell>
          <cell r="G334">
            <v>1151105</v>
          </cell>
          <cell r="H334">
            <v>1245035</v>
          </cell>
          <cell r="I334">
            <v>1245035</v>
          </cell>
          <cell r="J334">
            <v>0</v>
          </cell>
          <cell r="K334">
            <v>0</v>
          </cell>
          <cell r="L334">
            <v>2396140</v>
          </cell>
          <cell r="M334">
            <v>2396140</v>
          </cell>
        </row>
        <row r="335">
          <cell r="B335" t="str">
            <v>AW25제작설치</v>
          </cell>
          <cell r="C335" t="str">
            <v>2.250*2.450</v>
          </cell>
          <cell r="D335" t="str">
            <v>EA</v>
          </cell>
          <cell r="E335">
            <v>1</v>
          </cell>
          <cell r="F335">
            <v>205089</v>
          </cell>
          <cell r="G335">
            <v>205089</v>
          </cell>
          <cell r="H335">
            <v>221825</v>
          </cell>
          <cell r="I335">
            <v>221825</v>
          </cell>
          <cell r="J335">
            <v>0</v>
          </cell>
          <cell r="K335">
            <v>0</v>
          </cell>
          <cell r="L335">
            <v>426914</v>
          </cell>
          <cell r="M335">
            <v>426914</v>
          </cell>
        </row>
        <row r="336">
          <cell r="B336" t="str">
            <v>AW26제작설치</v>
          </cell>
          <cell r="C336" t="str">
            <v>8.100*2.450</v>
          </cell>
          <cell r="D336" t="str">
            <v>EA</v>
          </cell>
          <cell r="E336">
            <v>1</v>
          </cell>
          <cell r="F336">
            <v>738322</v>
          </cell>
          <cell r="G336">
            <v>738322</v>
          </cell>
          <cell r="H336">
            <v>798568</v>
          </cell>
          <cell r="I336">
            <v>798568</v>
          </cell>
          <cell r="J336">
            <v>0</v>
          </cell>
          <cell r="K336">
            <v>0</v>
          </cell>
          <cell r="L336">
            <v>1536890</v>
          </cell>
          <cell r="M336">
            <v>1536890</v>
          </cell>
        </row>
        <row r="337">
          <cell r="B337" t="str">
            <v>AW27제작설치</v>
          </cell>
          <cell r="C337" t="str">
            <v>14.900*2.450</v>
          </cell>
          <cell r="D337" t="str">
            <v>EA</v>
          </cell>
          <cell r="E337">
            <v>2</v>
          </cell>
          <cell r="F337">
            <v>1358149</v>
          </cell>
          <cell r="G337">
            <v>2716298</v>
          </cell>
          <cell r="H337">
            <v>1468972</v>
          </cell>
          <cell r="I337">
            <v>2937944</v>
          </cell>
          <cell r="J337">
            <v>0</v>
          </cell>
          <cell r="K337">
            <v>0</v>
          </cell>
          <cell r="L337">
            <v>2827121</v>
          </cell>
          <cell r="M337">
            <v>5654242</v>
          </cell>
        </row>
        <row r="338">
          <cell r="B338" t="str">
            <v>AW28제작설치</v>
          </cell>
          <cell r="C338" t="str">
            <v>16.05*2.450</v>
          </cell>
          <cell r="D338" t="str">
            <v>EA</v>
          </cell>
          <cell r="E338">
            <v>1</v>
          </cell>
          <cell r="F338">
            <v>1462972</v>
          </cell>
          <cell r="G338">
            <v>1462972</v>
          </cell>
          <cell r="H338">
            <v>1582350</v>
          </cell>
          <cell r="I338">
            <v>1582350</v>
          </cell>
          <cell r="J338">
            <v>0</v>
          </cell>
          <cell r="K338">
            <v>0</v>
          </cell>
          <cell r="L338">
            <v>3045322</v>
          </cell>
          <cell r="M338">
            <v>3045322</v>
          </cell>
        </row>
        <row r="339">
          <cell r="B339" t="str">
            <v>AW29제작설치</v>
          </cell>
          <cell r="C339" t="str">
            <v>17.800*2.450</v>
          </cell>
          <cell r="D339" t="str">
            <v>EA</v>
          </cell>
          <cell r="E339">
            <v>1</v>
          </cell>
          <cell r="F339">
            <v>1622486</v>
          </cell>
          <cell r="G339">
            <v>1622486</v>
          </cell>
          <cell r="H339">
            <v>1754880</v>
          </cell>
          <cell r="I339">
            <v>1754880</v>
          </cell>
          <cell r="J339">
            <v>0</v>
          </cell>
          <cell r="K339">
            <v>0</v>
          </cell>
          <cell r="L339">
            <v>3377366</v>
          </cell>
          <cell r="M339">
            <v>3377366</v>
          </cell>
        </row>
        <row r="340">
          <cell r="B340" t="str">
            <v>AW30제작설치</v>
          </cell>
          <cell r="C340" t="str">
            <v>26.400*2.450</v>
          </cell>
          <cell r="D340" t="str">
            <v>EA</v>
          </cell>
          <cell r="E340">
            <v>1</v>
          </cell>
          <cell r="F340">
            <v>2406385</v>
          </cell>
          <cell r="G340">
            <v>2406385</v>
          </cell>
          <cell r="H340">
            <v>2602743</v>
          </cell>
          <cell r="I340">
            <v>2602743</v>
          </cell>
          <cell r="J340">
            <v>0</v>
          </cell>
          <cell r="K340">
            <v>0</v>
          </cell>
          <cell r="L340">
            <v>5009128</v>
          </cell>
          <cell r="M340">
            <v>5009128</v>
          </cell>
        </row>
        <row r="341">
          <cell r="B341" t="str">
            <v>AW31제작설치</v>
          </cell>
          <cell r="C341" t="str">
            <v>1.800*1.500</v>
          </cell>
          <cell r="D341" t="str">
            <v>EA</v>
          </cell>
          <cell r="E341">
            <v>1</v>
          </cell>
          <cell r="F341">
            <v>100451</v>
          </cell>
          <cell r="G341">
            <v>100451</v>
          </cell>
          <cell r="H341">
            <v>108649</v>
          </cell>
          <cell r="I341">
            <v>108649</v>
          </cell>
          <cell r="J341">
            <v>0</v>
          </cell>
          <cell r="K341">
            <v>0</v>
          </cell>
          <cell r="L341">
            <v>209100</v>
          </cell>
          <cell r="M341">
            <v>209100</v>
          </cell>
        </row>
        <row r="342">
          <cell r="B342" t="str">
            <v>AW32제작설치</v>
          </cell>
          <cell r="C342" t="str">
            <v>2.500*1.200</v>
          </cell>
          <cell r="D342" t="str">
            <v>EA</v>
          </cell>
          <cell r="E342">
            <v>1</v>
          </cell>
          <cell r="F342">
            <v>111613</v>
          </cell>
          <cell r="G342">
            <v>111613</v>
          </cell>
          <cell r="H342">
            <v>120721</v>
          </cell>
          <cell r="I342">
            <v>120721</v>
          </cell>
          <cell r="J342">
            <v>0</v>
          </cell>
          <cell r="K342">
            <v>0</v>
          </cell>
          <cell r="L342">
            <v>232334</v>
          </cell>
          <cell r="M342">
            <v>232334</v>
          </cell>
        </row>
        <row r="343">
          <cell r="B343" t="str">
            <v>FSD01설치</v>
          </cell>
          <cell r="C343" t="str">
            <v>1.000*2.100</v>
          </cell>
          <cell r="D343" t="str">
            <v>EA</v>
          </cell>
          <cell r="E343">
            <v>31</v>
          </cell>
          <cell r="F343">
            <v>314950</v>
          </cell>
          <cell r="G343">
            <v>9763450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314950</v>
          </cell>
          <cell r="M343">
            <v>9763450</v>
          </cell>
        </row>
        <row r="344">
          <cell r="B344" t="str">
            <v>SD01설치</v>
          </cell>
          <cell r="C344" t="str">
            <v>0.900*2.100</v>
          </cell>
          <cell r="D344" t="str">
            <v>EA</v>
          </cell>
          <cell r="E344">
            <v>10</v>
          </cell>
          <cell r="F344">
            <v>249328</v>
          </cell>
          <cell r="G344">
            <v>2493280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249328</v>
          </cell>
          <cell r="M344">
            <v>2493280</v>
          </cell>
        </row>
        <row r="345">
          <cell r="B345" t="str">
            <v>SD01A설치</v>
          </cell>
          <cell r="C345" t="str">
            <v>1.000*2.100</v>
          </cell>
          <cell r="D345" t="str">
            <v>EA</v>
          </cell>
          <cell r="E345">
            <v>4</v>
          </cell>
          <cell r="F345">
            <v>277032</v>
          </cell>
          <cell r="G345">
            <v>1108128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277032</v>
          </cell>
          <cell r="M345">
            <v>1108128</v>
          </cell>
        </row>
        <row r="346">
          <cell r="B346" t="str">
            <v>SD02설치</v>
          </cell>
          <cell r="C346" t="str">
            <v>0.800*2.100</v>
          </cell>
          <cell r="D346" t="str">
            <v>EA</v>
          </cell>
          <cell r="E346">
            <v>14</v>
          </cell>
          <cell r="F346">
            <v>221625</v>
          </cell>
          <cell r="G346">
            <v>3102750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221625</v>
          </cell>
          <cell r="M346">
            <v>3102750</v>
          </cell>
        </row>
        <row r="347">
          <cell r="B347" t="str">
            <v>SD03설치</v>
          </cell>
          <cell r="C347" t="str">
            <v>1.000*2.100</v>
          </cell>
          <cell r="D347" t="str">
            <v>EA</v>
          </cell>
          <cell r="E347">
            <v>19</v>
          </cell>
          <cell r="F347">
            <v>277032</v>
          </cell>
          <cell r="G347">
            <v>5263608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277032</v>
          </cell>
          <cell r="M347">
            <v>5263608</v>
          </cell>
        </row>
        <row r="348">
          <cell r="B348" t="str">
            <v>SD04설치</v>
          </cell>
          <cell r="C348" t="str">
            <v>0.700*1.800</v>
          </cell>
          <cell r="D348" t="str">
            <v>EA</v>
          </cell>
          <cell r="E348">
            <v>22</v>
          </cell>
          <cell r="F348">
            <v>166219</v>
          </cell>
          <cell r="G348">
            <v>3656818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166219</v>
          </cell>
          <cell r="M348">
            <v>3656818</v>
          </cell>
        </row>
        <row r="349">
          <cell r="B349" t="str">
            <v>SD05설치</v>
          </cell>
          <cell r="C349" t="str">
            <v>1.800*2.100</v>
          </cell>
          <cell r="D349" t="str">
            <v>EA</v>
          </cell>
          <cell r="E349">
            <v>8</v>
          </cell>
          <cell r="F349">
            <v>498657</v>
          </cell>
          <cell r="G349">
            <v>3989256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498657</v>
          </cell>
          <cell r="M349">
            <v>3989256</v>
          </cell>
        </row>
        <row r="350">
          <cell r="B350" t="str">
            <v>SD08설치</v>
          </cell>
          <cell r="C350" t="str">
            <v>0.600*1.350</v>
          </cell>
          <cell r="D350" t="str">
            <v>EA</v>
          </cell>
          <cell r="E350">
            <v>1</v>
          </cell>
          <cell r="F350">
            <v>106855</v>
          </cell>
          <cell r="G350">
            <v>106855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106855</v>
          </cell>
          <cell r="M350">
            <v>106855</v>
          </cell>
        </row>
        <row r="351">
          <cell r="B351" t="str">
            <v>SSD01설치</v>
          </cell>
          <cell r="C351" t="str">
            <v>5.650*2.100</v>
          </cell>
          <cell r="D351" t="str">
            <v>EA</v>
          </cell>
          <cell r="E351">
            <v>1</v>
          </cell>
          <cell r="F351">
            <v>1565230</v>
          </cell>
          <cell r="G351">
            <v>1565230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1565230</v>
          </cell>
          <cell r="M351">
            <v>1565230</v>
          </cell>
        </row>
        <row r="352">
          <cell r="B352" t="str">
            <v>SSD02설치</v>
          </cell>
          <cell r="C352" t="str">
            <v>5.100*3.200</v>
          </cell>
          <cell r="D352" t="str">
            <v>EA</v>
          </cell>
          <cell r="E352">
            <v>1</v>
          </cell>
          <cell r="F352">
            <v>2152934</v>
          </cell>
          <cell r="G352">
            <v>2152934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2152934</v>
          </cell>
          <cell r="M352">
            <v>2152934</v>
          </cell>
        </row>
        <row r="353">
          <cell r="B353" t="str">
            <v>SSD03설치</v>
          </cell>
          <cell r="C353" t="str">
            <v>2.550*3.200</v>
          </cell>
          <cell r="D353" t="str">
            <v>EA</v>
          </cell>
          <cell r="E353">
            <v>2</v>
          </cell>
          <cell r="F353">
            <v>1076467</v>
          </cell>
          <cell r="G353">
            <v>2152934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1076467</v>
          </cell>
          <cell r="M353">
            <v>2152934</v>
          </cell>
        </row>
        <row r="354">
          <cell r="B354" t="str">
            <v>SSD05설치</v>
          </cell>
          <cell r="C354" t="str">
            <v>1.520*3.200</v>
          </cell>
          <cell r="D354" t="str">
            <v>EA</v>
          </cell>
          <cell r="E354">
            <v>2</v>
          </cell>
          <cell r="F354">
            <v>641658</v>
          </cell>
          <cell r="G354">
            <v>1283316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641658</v>
          </cell>
          <cell r="M354">
            <v>1283316</v>
          </cell>
        </row>
        <row r="355">
          <cell r="B355" t="str">
            <v>SSD06설치</v>
          </cell>
          <cell r="C355" t="str">
            <v>2.224*2.600</v>
          </cell>
          <cell r="D355" t="str">
            <v>EA</v>
          </cell>
          <cell r="E355">
            <v>1</v>
          </cell>
          <cell r="F355">
            <v>762813</v>
          </cell>
          <cell r="G355">
            <v>762813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762813</v>
          </cell>
          <cell r="M355">
            <v>762813</v>
          </cell>
        </row>
        <row r="356">
          <cell r="B356" t="str">
            <v>SSD07설치</v>
          </cell>
          <cell r="C356" t="str">
            <v>0.900*2.600</v>
          </cell>
          <cell r="D356" t="str">
            <v>EA</v>
          </cell>
          <cell r="E356">
            <v>2</v>
          </cell>
          <cell r="F356">
            <v>308692</v>
          </cell>
          <cell r="G356">
            <v>617384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308692</v>
          </cell>
          <cell r="M356">
            <v>617384</v>
          </cell>
        </row>
        <row r="357">
          <cell r="B357" t="str">
            <v>SSD08설치</v>
          </cell>
          <cell r="C357" t="str">
            <v>2.340*3.100</v>
          </cell>
          <cell r="D357" t="str">
            <v>EA</v>
          </cell>
          <cell r="E357">
            <v>1</v>
          </cell>
          <cell r="F357">
            <v>956947</v>
          </cell>
          <cell r="G357">
            <v>956947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956947</v>
          </cell>
          <cell r="M357">
            <v>956947</v>
          </cell>
        </row>
        <row r="358">
          <cell r="B358" t="str">
            <v>SSD09설치</v>
          </cell>
          <cell r="C358" t="str">
            <v>3.200*2.600</v>
          </cell>
          <cell r="D358" t="str">
            <v>EA</v>
          </cell>
          <cell r="E358">
            <v>1</v>
          </cell>
          <cell r="F358">
            <v>1097574</v>
          </cell>
          <cell r="G358">
            <v>1097574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1097574</v>
          </cell>
          <cell r="M358">
            <v>1097574</v>
          </cell>
        </row>
        <row r="359">
          <cell r="B359" t="str">
            <v>SSS01설치</v>
          </cell>
          <cell r="C359" t="str">
            <v>1.300*2.900</v>
          </cell>
          <cell r="D359" t="str">
            <v>EA</v>
          </cell>
          <cell r="E359">
            <v>1</v>
          </cell>
          <cell r="F359">
            <v>497338</v>
          </cell>
          <cell r="G359">
            <v>497338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497338</v>
          </cell>
          <cell r="M359">
            <v>497338</v>
          </cell>
        </row>
        <row r="360">
          <cell r="B360" t="str">
            <v>SSS02설치</v>
          </cell>
          <cell r="C360" t="str">
            <v>5.100*3.000</v>
          </cell>
          <cell r="D360" t="str">
            <v>EA</v>
          </cell>
          <cell r="E360">
            <v>1</v>
          </cell>
          <cell r="F360">
            <v>2018376</v>
          </cell>
          <cell r="G360">
            <v>2018376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2018376</v>
          </cell>
          <cell r="M360">
            <v>2018376</v>
          </cell>
        </row>
        <row r="361">
          <cell r="B361" t="str">
            <v>SSS03설치</v>
          </cell>
          <cell r="C361" t="str">
            <v>5.260*3.000</v>
          </cell>
          <cell r="D361" t="str">
            <v>EA</v>
          </cell>
          <cell r="E361">
            <v>1</v>
          </cell>
          <cell r="F361">
            <v>2081697</v>
          </cell>
          <cell r="G361">
            <v>2081697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2081697</v>
          </cell>
          <cell r="M361">
            <v>2081697</v>
          </cell>
        </row>
        <row r="362">
          <cell r="B362" t="str">
            <v>SSS04설치</v>
          </cell>
          <cell r="C362" t="str">
            <v>2.250*3.000</v>
          </cell>
          <cell r="D362" t="str">
            <v>EA</v>
          </cell>
          <cell r="E362">
            <v>1</v>
          </cell>
          <cell r="F362">
            <v>890460</v>
          </cell>
          <cell r="G362">
            <v>890460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890460</v>
          </cell>
          <cell r="M362">
            <v>890460</v>
          </cell>
        </row>
        <row r="363">
          <cell r="B363" t="str">
            <v>SSS05설치</v>
          </cell>
          <cell r="C363" t="str">
            <v>1.520*3.000</v>
          </cell>
          <cell r="D363" t="str">
            <v>EA</v>
          </cell>
          <cell r="E363">
            <v>1</v>
          </cell>
          <cell r="F363">
            <v>601555</v>
          </cell>
          <cell r="G363">
            <v>601555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601555</v>
          </cell>
          <cell r="M363">
            <v>601555</v>
          </cell>
        </row>
        <row r="364">
          <cell r="B364" t="str">
            <v>SSS06설치</v>
          </cell>
          <cell r="C364" t="str">
            <v>2.200*3.000</v>
          </cell>
          <cell r="D364" t="str">
            <v>EA</v>
          </cell>
          <cell r="E364">
            <v>1</v>
          </cell>
          <cell r="F364">
            <v>870672</v>
          </cell>
          <cell r="G364">
            <v>870672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870672</v>
          </cell>
          <cell r="M364">
            <v>870672</v>
          </cell>
        </row>
        <row r="365">
          <cell r="B365" t="str">
            <v>SSS07설치</v>
          </cell>
          <cell r="C365" t="str">
            <v>3.100*3.000</v>
          </cell>
          <cell r="D365" t="str">
            <v>EA</v>
          </cell>
          <cell r="E365">
            <v>1</v>
          </cell>
          <cell r="F365">
            <v>1226856</v>
          </cell>
          <cell r="G365">
            <v>1226856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1226856</v>
          </cell>
          <cell r="M365">
            <v>1226856</v>
          </cell>
        </row>
        <row r="366">
          <cell r="B366" t="str">
            <v>FSS01설치</v>
          </cell>
          <cell r="C366" t="str">
            <v>4.600*2.500</v>
          </cell>
          <cell r="D366" t="str">
            <v>EA</v>
          </cell>
          <cell r="E366">
            <v>2</v>
          </cell>
          <cell r="F366">
            <v>1724729</v>
          </cell>
          <cell r="G366">
            <v>3449458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1724729</v>
          </cell>
          <cell r="M366">
            <v>3449458</v>
          </cell>
        </row>
        <row r="367">
          <cell r="B367" t="str">
            <v>FSS02설치</v>
          </cell>
          <cell r="C367" t="str">
            <v>6.900*2.500</v>
          </cell>
          <cell r="D367" t="str">
            <v>EA</v>
          </cell>
          <cell r="E367">
            <v>2</v>
          </cell>
          <cell r="F367">
            <v>2587094</v>
          </cell>
          <cell r="G367">
            <v>5174188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2587094</v>
          </cell>
          <cell r="M367">
            <v>5174188</v>
          </cell>
        </row>
        <row r="368">
          <cell r="B368" t="str">
            <v>FSS03설치</v>
          </cell>
          <cell r="C368" t="str">
            <v>6.000*2.500</v>
          </cell>
          <cell r="D368" t="str">
            <v>EA</v>
          </cell>
          <cell r="E368">
            <v>2</v>
          </cell>
          <cell r="F368">
            <v>2249648</v>
          </cell>
          <cell r="G368">
            <v>4499296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2249648</v>
          </cell>
          <cell r="M368">
            <v>4499296</v>
          </cell>
        </row>
        <row r="369">
          <cell r="B369" t="str">
            <v>FSS04설치</v>
          </cell>
          <cell r="C369" t="str">
            <v>1.300*2.500</v>
          </cell>
          <cell r="D369" t="str">
            <v>EA</v>
          </cell>
          <cell r="E369">
            <v>2</v>
          </cell>
          <cell r="F369">
            <v>487423</v>
          </cell>
          <cell r="G369">
            <v>974846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487423</v>
          </cell>
          <cell r="M369">
            <v>974846</v>
          </cell>
        </row>
        <row r="370">
          <cell r="B370" t="str">
            <v>WD01제작설치</v>
          </cell>
          <cell r="C370" t="str">
            <v>1.000*2.100</v>
          </cell>
          <cell r="D370" t="str">
            <v>EA</v>
          </cell>
          <cell r="E370">
            <v>3</v>
          </cell>
          <cell r="F370">
            <v>43909</v>
          </cell>
          <cell r="G370">
            <v>131727</v>
          </cell>
          <cell r="H370">
            <v>156501</v>
          </cell>
          <cell r="I370">
            <v>469503</v>
          </cell>
          <cell r="J370">
            <v>0</v>
          </cell>
          <cell r="K370">
            <v>0</v>
          </cell>
          <cell r="L370">
            <v>200410</v>
          </cell>
          <cell r="M370">
            <v>601230</v>
          </cell>
        </row>
        <row r="371">
          <cell r="B371" t="str">
            <v>후로아힌지설치</v>
          </cell>
          <cell r="C371" t="str">
            <v>3호강화문.8300</v>
          </cell>
          <cell r="D371" t="str">
            <v>개소</v>
          </cell>
          <cell r="E371">
            <v>19</v>
          </cell>
          <cell r="F371">
            <v>47742</v>
          </cell>
          <cell r="G371">
            <v>907098</v>
          </cell>
          <cell r="H371">
            <v>6693</v>
          </cell>
          <cell r="I371">
            <v>127167</v>
          </cell>
          <cell r="J371">
            <v>0</v>
          </cell>
          <cell r="K371">
            <v>0</v>
          </cell>
          <cell r="L371">
            <v>54435</v>
          </cell>
          <cell r="M371">
            <v>1034265</v>
          </cell>
        </row>
        <row r="372">
          <cell r="B372" t="str">
            <v>도아첵설치(강제)</v>
          </cell>
          <cell r="C372" t="str">
            <v>4호.방화용</v>
          </cell>
          <cell r="D372" t="str">
            <v>개소</v>
          </cell>
          <cell r="E372">
            <v>31</v>
          </cell>
          <cell r="F372">
            <v>13774</v>
          </cell>
          <cell r="G372">
            <v>426994</v>
          </cell>
          <cell r="H372">
            <v>4966</v>
          </cell>
          <cell r="I372">
            <v>153946</v>
          </cell>
          <cell r="J372">
            <v>0</v>
          </cell>
          <cell r="K372">
            <v>0</v>
          </cell>
          <cell r="L372">
            <v>18740</v>
          </cell>
          <cell r="M372">
            <v>580940</v>
          </cell>
        </row>
        <row r="373">
          <cell r="B373" t="str">
            <v>도아첵설치(강제)</v>
          </cell>
          <cell r="C373" t="str">
            <v>4호.보통용</v>
          </cell>
          <cell r="D373" t="str">
            <v>개소</v>
          </cell>
          <cell r="E373">
            <v>8</v>
          </cell>
          <cell r="F373">
            <v>13774</v>
          </cell>
          <cell r="G373">
            <v>110192</v>
          </cell>
          <cell r="H373">
            <v>4966</v>
          </cell>
          <cell r="I373">
            <v>39728</v>
          </cell>
          <cell r="J373">
            <v>0</v>
          </cell>
          <cell r="K373">
            <v>0</v>
          </cell>
          <cell r="L373">
            <v>18740</v>
          </cell>
          <cell r="M373">
            <v>149920</v>
          </cell>
        </row>
        <row r="374">
          <cell r="B374" t="str">
            <v>도아록설치</v>
          </cell>
          <cell r="C374" t="str">
            <v>원통형(철재문)9000SS</v>
          </cell>
          <cell r="D374" t="str">
            <v>개소</v>
          </cell>
          <cell r="E374">
            <v>130</v>
          </cell>
          <cell r="F374">
            <v>9215</v>
          </cell>
          <cell r="G374">
            <v>1197950</v>
          </cell>
          <cell r="H374">
            <v>3045</v>
          </cell>
          <cell r="I374">
            <v>395850</v>
          </cell>
          <cell r="J374">
            <v>0</v>
          </cell>
          <cell r="K374">
            <v>0</v>
          </cell>
          <cell r="L374">
            <v>12260</v>
          </cell>
          <cell r="M374">
            <v>1593800</v>
          </cell>
        </row>
        <row r="375">
          <cell r="B375" t="str">
            <v>도아록설치</v>
          </cell>
          <cell r="C375" t="str">
            <v>원통형(목재문)</v>
          </cell>
          <cell r="D375" t="str">
            <v>개소</v>
          </cell>
          <cell r="E375">
            <v>3</v>
          </cell>
          <cell r="F375">
            <v>6305</v>
          </cell>
          <cell r="G375">
            <v>18915</v>
          </cell>
          <cell r="H375">
            <v>2764</v>
          </cell>
          <cell r="I375">
            <v>8292</v>
          </cell>
          <cell r="J375">
            <v>0</v>
          </cell>
          <cell r="K375">
            <v>0</v>
          </cell>
          <cell r="L375">
            <v>9069</v>
          </cell>
          <cell r="M375">
            <v>27207</v>
          </cell>
        </row>
        <row r="376">
          <cell r="B376" t="str">
            <v>도아록설치</v>
          </cell>
          <cell r="C376" t="str">
            <v>원통형(철재문)공정</v>
          </cell>
          <cell r="D376" t="str">
            <v>개소</v>
          </cell>
          <cell r="E376">
            <v>21</v>
          </cell>
          <cell r="F376">
            <v>9215</v>
          </cell>
          <cell r="G376">
            <v>193515</v>
          </cell>
          <cell r="H376">
            <v>3045</v>
          </cell>
          <cell r="I376">
            <v>63945</v>
          </cell>
          <cell r="J376">
            <v>0</v>
          </cell>
          <cell r="K376">
            <v>0</v>
          </cell>
          <cell r="L376">
            <v>12260</v>
          </cell>
          <cell r="M376">
            <v>257460</v>
          </cell>
        </row>
        <row r="377">
          <cell r="B377" t="str">
            <v>피보트힌지</v>
          </cell>
          <cell r="C377" t="str">
            <v>㉿K-1400</v>
          </cell>
          <cell r="D377" t="str">
            <v>조</v>
          </cell>
          <cell r="E377">
            <v>151</v>
          </cell>
          <cell r="F377">
            <v>15520</v>
          </cell>
          <cell r="G377">
            <v>2343520</v>
          </cell>
          <cell r="H377">
            <v>4716</v>
          </cell>
          <cell r="I377">
            <v>712116</v>
          </cell>
          <cell r="J377">
            <v>0</v>
          </cell>
          <cell r="K377">
            <v>0</v>
          </cell>
          <cell r="L377">
            <v>20236</v>
          </cell>
          <cell r="M377">
            <v>3055636</v>
          </cell>
        </row>
        <row r="378">
          <cell r="B378" t="str">
            <v>황동정첩</v>
          </cell>
          <cell r="C378" t="str">
            <v>4"</v>
          </cell>
          <cell r="D378" t="str">
            <v>EA</v>
          </cell>
          <cell r="E378">
            <v>9</v>
          </cell>
          <cell r="F378">
            <v>1649</v>
          </cell>
          <cell r="G378">
            <v>14841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1649</v>
          </cell>
          <cell r="M378">
            <v>14841</v>
          </cell>
        </row>
        <row r="379">
          <cell r="B379" t="str">
            <v>배연창개폐기</v>
          </cell>
          <cell r="C379" t="str">
            <v>CHAIN전동구동식(SINGLE)</v>
          </cell>
          <cell r="D379" t="str">
            <v>SET</v>
          </cell>
          <cell r="E379">
            <v>24</v>
          </cell>
          <cell r="F379">
            <v>242500</v>
          </cell>
          <cell r="G379">
            <v>5820000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242500</v>
          </cell>
          <cell r="M379">
            <v>5820000</v>
          </cell>
        </row>
        <row r="380">
          <cell r="B380" t="str">
            <v>합     계</v>
          </cell>
          <cell r="G380">
            <v>135107288</v>
          </cell>
          <cell r="I380">
            <v>65425485</v>
          </cell>
          <cell r="K380">
            <v>0</v>
          </cell>
          <cell r="L380">
            <v>0</v>
          </cell>
          <cell r="M380">
            <v>200532773</v>
          </cell>
        </row>
        <row r="381">
          <cell r="G381">
            <v>0</v>
          </cell>
          <cell r="I381">
            <v>0</v>
          </cell>
          <cell r="K381">
            <v>0</v>
          </cell>
          <cell r="L381">
            <v>0</v>
          </cell>
          <cell r="M381">
            <v>0</v>
          </cell>
        </row>
        <row r="382">
          <cell r="G382">
            <v>0</v>
          </cell>
          <cell r="I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G383">
            <v>0</v>
          </cell>
          <cell r="I383">
            <v>0</v>
          </cell>
          <cell r="K383">
            <v>0</v>
          </cell>
          <cell r="L383">
            <v>0</v>
          </cell>
          <cell r="M383">
            <v>0</v>
          </cell>
        </row>
        <row r="384">
          <cell r="G384">
            <v>0</v>
          </cell>
          <cell r="I384">
            <v>0</v>
          </cell>
          <cell r="K384">
            <v>0</v>
          </cell>
          <cell r="L384">
            <v>0</v>
          </cell>
          <cell r="M384">
            <v>0</v>
          </cell>
        </row>
        <row r="385">
          <cell r="G385">
            <v>0</v>
          </cell>
          <cell r="I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G386">
            <v>0</v>
          </cell>
          <cell r="I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G387">
            <v>0</v>
          </cell>
          <cell r="I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G388">
            <v>0</v>
          </cell>
          <cell r="I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G389">
            <v>0</v>
          </cell>
          <cell r="I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G390">
            <v>0</v>
          </cell>
          <cell r="I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G391">
            <v>0</v>
          </cell>
          <cell r="I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G392">
            <v>0</v>
          </cell>
          <cell r="I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G393">
            <v>0</v>
          </cell>
          <cell r="I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A394" t="str">
            <v>15.유  리  공  사</v>
          </cell>
          <cell r="G394">
            <v>0</v>
          </cell>
          <cell r="I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B395" t="str">
            <v>강화유리DOOR</v>
          </cell>
          <cell r="C395" t="str">
            <v>12T*0.9*2.1 투명</v>
          </cell>
          <cell r="D395" t="str">
            <v>EA</v>
          </cell>
          <cell r="E395">
            <v>3</v>
          </cell>
          <cell r="F395">
            <v>116400</v>
          </cell>
          <cell r="G395">
            <v>349200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116400</v>
          </cell>
          <cell r="M395">
            <v>349200</v>
          </cell>
        </row>
        <row r="396">
          <cell r="B396" t="str">
            <v>강화유리DOOR</v>
          </cell>
          <cell r="C396" t="str">
            <v>12T*1.0*2.1 투명</v>
          </cell>
          <cell r="D396" t="str">
            <v>EA</v>
          </cell>
          <cell r="E396">
            <v>4</v>
          </cell>
          <cell r="F396">
            <v>126100</v>
          </cell>
          <cell r="G396">
            <v>504400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126100</v>
          </cell>
          <cell r="M396">
            <v>504400</v>
          </cell>
        </row>
        <row r="397">
          <cell r="B397" t="str">
            <v>강화유리DOOR</v>
          </cell>
          <cell r="C397" t="str">
            <v>12T*0.9*2.1 칼라</v>
          </cell>
          <cell r="D397" t="str">
            <v>EA</v>
          </cell>
          <cell r="E397">
            <v>12</v>
          </cell>
          <cell r="F397">
            <v>135800</v>
          </cell>
          <cell r="G397">
            <v>1629600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135800</v>
          </cell>
          <cell r="M397">
            <v>1629600</v>
          </cell>
        </row>
        <row r="398">
          <cell r="B398" t="str">
            <v>강화유리</v>
          </cell>
          <cell r="C398" t="str">
            <v>8mm  투명</v>
          </cell>
          <cell r="D398" t="str">
            <v>M2</v>
          </cell>
          <cell r="E398">
            <v>35</v>
          </cell>
          <cell r="F398">
            <v>25375</v>
          </cell>
          <cell r="G398">
            <v>888125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25375</v>
          </cell>
          <cell r="M398">
            <v>888125</v>
          </cell>
        </row>
        <row r="399">
          <cell r="B399" t="str">
            <v>강화유리</v>
          </cell>
          <cell r="C399" t="str">
            <v>8mm  칼라</v>
          </cell>
          <cell r="D399" t="str">
            <v>M2</v>
          </cell>
          <cell r="E399">
            <v>22</v>
          </cell>
          <cell r="F399">
            <v>30696</v>
          </cell>
          <cell r="G399">
            <v>675312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30696</v>
          </cell>
          <cell r="M399">
            <v>675312</v>
          </cell>
        </row>
        <row r="400">
          <cell r="B400" t="str">
            <v>투명유리</v>
          </cell>
          <cell r="C400" t="str">
            <v>5mm(A)</v>
          </cell>
          <cell r="D400" t="str">
            <v>M2</v>
          </cell>
          <cell r="E400">
            <v>3</v>
          </cell>
          <cell r="F400">
            <v>4907</v>
          </cell>
          <cell r="G400">
            <v>14721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4907</v>
          </cell>
          <cell r="M400">
            <v>14721</v>
          </cell>
        </row>
        <row r="401">
          <cell r="B401" t="str">
            <v>복층유리</v>
          </cell>
          <cell r="C401" t="str">
            <v>16mm 투명</v>
          </cell>
          <cell r="D401" t="str">
            <v>M2</v>
          </cell>
          <cell r="E401">
            <v>36</v>
          </cell>
          <cell r="F401">
            <v>19520</v>
          </cell>
          <cell r="G401">
            <v>702720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19520</v>
          </cell>
          <cell r="M401">
            <v>702720</v>
          </cell>
        </row>
        <row r="402">
          <cell r="B402" t="str">
            <v>복층유리</v>
          </cell>
          <cell r="C402" t="str">
            <v>16mm 칼라</v>
          </cell>
          <cell r="D402" t="str">
            <v>M2</v>
          </cell>
          <cell r="E402">
            <v>1445</v>
          </cell>
          <cell r="F402">
            <v>25058</v>
          </cell>
          <cell r="G402">
            <v>36208810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25058</v>
          </cell>
          <cell r="M402">
            <v>36208810</v>
          </cell>
        </row>
        <row r="403">
          <cell r="B403" t="str">
            <v>유리끼우기및닦기</v>
          </cell>
          <cell r="C403" t="str">
            <v>AL.PL 5mm이하</v>
          </cell>
          <cell r="D403" t="str">
            <v>M2</v>
          </cell>
          <cell r="E403">
            <v>3</v>
          </cell>
          <cell r="F403">
            <v>56</v>
          </cell>
          <cell r="G403">
            <v>168</v>
          </cell>
          <cell r="H403">
            <v>11775</v>
          </cell>
          <cell r="I403">
            <v>35325</v>
          </cell>
          <cell r="J403">
            <v>0</v>
          </cell>
          <cell r="K403">
            <v>0</v>
          </cell>
          <cell r="L403">
            <v>11831</v>
          </cell>
          <cell r="M403">
            <v>35493</v>
          </cell>
        </row>
        <row r="404">
          <cell r="B404" t="str">
            <v>유리끼우기및닦기</v>
          </cell>
          <cell r="C404" t="str">
            <v>10mm미만</v>
          </cell>
          <cell r="D404" t="str">
            <v>M2</v>
          </cell>
          <cell r="E404">
            <v>57</v>
          </cell>
          <cell r="F404">
            <v>56</v>
          </cell>
          <cell r="G404">
            <v>3192</v>
          </cell>
          <cell r="H404">
            <v>19933</v>
          </cell>
          <cell r="I404">
            <v>1136181</v>
          </cell>
          <cell r="J404">
            <v>0</v>
          </cell>
          <cell r="K404">
            <v>0</v>
          </cell>
          <cell r="L404">
            <v>19989</v>
          </cell>
          <cell r="M404">
            <v>1139373</v>
          </cell>
        </row>
        <row r="405">
          <cell r="B405" t="str">
            <v>복층유리끼우기 및 닦기</v>
          </cell>
          <cell r="C405" t="str">
            <v>16mm</v>
          </cell>
          <cell r="D405" t="str">
            <v>M2</v>
          </cell>
          <cell r="E405">
            <v>1481</v>
          </cell>
          <cell r="F405">
            <v>56</v>
          </cell>
          <cell r="G405">
            <v>82936</v>
          </cell>
          <cell r="H405">
            <v>14997</v>
          </cell>
          <cell r="I405">
            <v>22210557</v>
          </cell>
          <cell r="J405">
            <v>0</v>
          </cell>
          <cell r="K405">
            <v>0</v>
          </cell>
          <cell r="L405">
            <v>15053</v>
          </cell>
          <cell r="M405">
            <v>22293493</v>
          </cell>
        </row>
        <row r="406">
          <cell r="B406" t="str">
            <v>방범안전유리필름붙이기</v>
          </cell>
          <cell r="C406" t="str">
            <v>0.258T</v>
          </cell>
          <cell r="D406" t="str">
            <v>M2</v>
          </cell>
          <cell r="E406">
            <v>103</v>
          </cell>
          <cell r="F406">
            <v>2357</v>
          </cell>
          <cell r="G406">
            <v>242771</v>
          </cell>
          <cell r="H406">
            <v>1789</v>
          </cell>
          <cell r="I406">
            <v>184267</v>
          </cell>
          <cell r="J406">
            <v>0</v>
          </cell>
          <cell r="K406">
            <v>0</v>
          </cell>
          <cell r="L406">
            <v>4146</v>
          </cell>
          <cell r="M406">
            <v>427038</v>
          </cell>
        </row>
        <row r="407">
          <cell r="B407" t="str">
            <v>유리코킹</v>
          </cell>
          <cell r="C407" t="str">
            <v>실리콘,5*5</v>
          </cell>
          <cell r="D407" t="str">
            <v>M</v>
          </cell>
          <cell r="E407">
            <v>12368</v>
          </cell>
          <cell r="F407">
            <v>465</v>
          </cell>
          <cell r="G407">
            <v>5751120</v>
          </cell>
          <cell r="H407">
            <v>951</v>
          </cell>
          <cell r="I407">
            <v>11761968</v>
          </cell>
          <cell r="J407">
            <v>0</v>
          </cell>
          <cell r="K407">
            <v>0</v>
          </cell>
          <cell r="L407">
            <v>1416</v>
          </cell>
          <cell r="M407">
            <v>17513088</v>
          </cell>
        </row>
        <row r="408">
          <cell r="B408" t="str">
            <v>합     계</v>
          </cell>
          <cell r="G408">
            <v>47053075</v>
          </cell>
          <cell r="I408">
            <v>35328298</v>
          </cell>
          <cell r="K408">
            <v>0</v>
          </cell>
          <cell r="L408">
            <v>0</v>
          </cell>
          <cell r="M408">
            <v>82381373</v>
          </cell>
        </row>
        <row r="409">
          <cell r="A409" t="str">
            <v>16.금  속  공  사</v>
          </cell>
          <cell r="G409">
            <v>0</v>
          </cell>
          <cell r="I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B410" t="str">
            <v>경량철골천정틀</v>
          </cell>
          <cell r="C410" t="str">
            <v>M-BAR</v>
          </cell>
          <cell r="D410" t="str">
            <v>M2</v>
          </cell>
          <cell r="E410">
            <v>4661</v>
          </cell>
          <cell r="F410">
            <v>3696</v>
          </cell>
          <cell r="G410">
            <v>17227056</v>
          </cell>
          <cell r="H410">
            <v>9118</v>
          </cell>
          <cell r="I410">
            <v>42498998</v>
          </cell>
          <cell r="J410">
            <v>0</v>
          </cell>
          <cell r="K410">
            <v>0</v>
          </cell>
          <cell r="L410">
            <v>12814</v>
          </cell>
          <cell r="M410">
            <v>59726054</v>
          </cell>
          <cell r="N410" t="str">
            <v>시공도</v>
          </cell>
        </row>
        <row r="411">
          <cell r="B411" t="str">
            <v>AL스판드럴</v>
          </cell>
          <cell r="C411" t="str">
            <v>W100*0.5T 무공</v>
          </cell>
          <cell r="D411" t="str">
            <v>M2</v>
          </cell>
          <cell r="E411">
            <v>614</v>
          </cell>
          <cell r="F411">
            <v>21340</v>
          </cell>
          <cell r="G411">
            <v>13102760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21340</v>
          </cell>
          <cell r="M411">
            <v>13102760</v>
          </cell>
          <cell r="N411" t="str">
            <v>시공도</v>
          </cell>
        </row>
        <row r="412">
          <cell r="B412" t="str">
            <v>칼라AL타일</v>
          </cell>
          <cell r="C412" t="str">
            <v>평판무공 300각</v>
          </cell>
          <cell r="D412" t="str">
            <v>M2</v>
          </cell>
          <cell r="E412">
            <v>222</v>
          </cell>
          <cell r="F412">
            <v>22310</v>
          </cell>
          <cell r="G412">
            <v>4952820</v>
          </cell>
          <cell r="H412">
            <v>12125</v>
          </cell>
          <cell r="I412">
            <v>2691750</v>
          </cell>
          <cell r="J412">
            <v>0</v>
          </cell>
          <cell r="K412">
            <v>0</v>
          </cell>
          <cell r="L412">
            <v>34435</v>
          </cell>
          <cell r="M412">
            <v>7644570</v>
          </cell>
          <cell r="N412" t="str">
            <v>시공도</v>
          </cell>
        </row>
        <row r="413">
          <cell r="B413" t="str">
            <v>ACCESS FLOOR(STL)</v>
          </cell>
          <cell r="C413" t="str">
            <v>마감재별도</v>
          </cell>
          <cell r="D413" t="str">
            <v>M2</v>
          </cell>
          <cell r="E413">
            <v>68</v>
          </cell>
          <cell r="F413">
            <v>59509</v>
          </cell>
          <cell r="G413">
            <v>4046612</v>
          </cell>
          <cell r="H413">
            <v>21825</v>
          </cell>
          <cell r="I413">
            <v>1484100</v>
          </cell>
          <cell r="J413">
            <v>0</v>
          </cell>
          <cell r="K413">
            <v>0</v>
          </cell>
          <cell r="L413">
            <v>81334</v>
          </cell>
          <cell r="M413">
            <v>5530712</v>
          </cell>
          <cell r="N413" t="str">
            <v>시공도</v>
          </cell>
        </row>
        <row r="414">
          <cell r="B414" t="str">
            <v>O.A FLOOR</v>
          </cell>
          <cell r="C414" t="str">
            <v>마감재별도</v>
          </cell>
          <cell r="D414" t="str">
            <v>M2</v>
          </cell>
          <cell r="E414">
            <v>77</v>
          </cell>
          <cell r="F414">
            <v>63050</v>
          </cell>
          <cell r="G414">
            <v>4854850</v>
          </cell>
          <cell r="H414">
            <v>21825</v>
          </cell>
          <cell r="I414">
            <v>1680525</v>
          </cell>
          <cell r="J414">
            <v>0</v>
          </cell>
          <cell r="K414">
            <v>0</v>
          </cell>
          <cell r="L414">
            <v>84875</v>
          </cell>
          <cell r="M414">
            <v>6535375</v>
          </cell>
          <cell r="N414" t="str">
            <v>시공도</v>
          </cell>
        </row>
        <row r="415">
          <cell r="B415" t="str">
            <v>AL복합판넬(단열재포함)</v>
          </cell>
          <cell r="C415" t="str">
            <v>4.0T,평판,PVDF2코팅</v>
          </cell>
          <cell r="D415" t="str">
            <v>M2</v>
          </cell>
          <cell r="E415">
            <v>3285</v>
          </cell>
          <cell r="F415">
            <v>20564</v>
          </cell>
          <cell r="G415">
            <v>67552740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20564</v>
          </cell>
          <cell r="M415">
            <v>67552740</v>
          </cell>
          <cell r="N415" t="str">
            <v>시공도</v>
          </cell>
        </row>
        <row r="416">
          <cell r="B416" t="str">
            <v>AL복합판넬(단열재포함)</v>
          </cell>
          <cell r="C416" t="str">
            <v>4.0T,곡판,PVDF2코팅</v>
          </cell>
          <cell r="D416" t="str">
            <v>M2</v>
          </cell>
          <cell r="E416">
            <v>5</v>
          </cell>
          <cell r="F416">
            <v>24104</v>
          </cell>
          <cell r="G416">
            <v>120520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24104</v>
          </cell>
          <cell r="M416">
            <v>120520</v>
          </cell>
          <cell r="N416" t="str">
            <v>시공도</v>
          </cell>
        </row>
        <row r="417">
          <cell r="B417" t="str">
            <v>AL쉬트(하지철물포함)</v>
          </cell>
          <cell r="C417" t="str">
            <v>3.0T,PVDF2코팅</v>
          </cell>
          <cell r="D417" t="str">
            <v>M2</v>
          </cell>
          <cell r="E417">
            <v>99</v>
          </cell>
          <cell r="F417">
            <v>20564</v>
          </cell>
          <cell r="G417">
            <v>2035836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20564</v>
          </cell>
          <cell r="M417">
            <v>2035836</v>
          </cell>
          <cell r="N417" t="str">
            <v>시공도</v>
          </cell>
        </row>
        <row r="418">
          <cell r="B418" t="str">
            <v>와이어메쉬깔기</v>
          </cell>
          <cell r="C418" t="str">
            <v>#8 -150*150</v>
          </cell>
          <cell r="D418" t="str">
            <v>M2</v>
          </cell>
          <cell r="E418">
            <v>3454</v>
          </cell>
          <cell r="F418">
            <v>728</v>
          </cell>
          <cell r="G418">
            <v>2514512</v>
          </cell>
          <cell r="H418">
            <v>816</v>
          </cell>
          <cell r="I418">
            <v>2818464</v>
          </cell>
          <cell r="J418">
            <v>0</v>
          </cell>
          <cell r="K418">
            <v>0</v>
          </cell>
          <cell r="L418">
            <v>1544</v>
          </cell>
          <cell r="M418">
            <v>5332976</v>
          </cell>
        </row>
        <row r="419">
          <cell r="B419" t="str">
            <v>메탈스터드설치</v>
          </cell>
          <cell r="C419" t="str">
            <v>C-75*45*0.8</v>
          </cell>
          <cell r="D419" t="str">
            <v>M2</v>
          </cell>
          <cell r="E419">
            <v>692</v>
          </cell>
          <cell r="F419">
            <v>23765</v>
          </cell>
          <cell r="G419">
            <v>16445380</v>
          </cell>
          <cell r="H419">
            <v>9166</v>
          </cell>
          <cell r="I419">
            <v>6342872</v>
          </cell>
          <cell r="J419">
            <v>0</v>
          </cell>
          <cell r="K419">
            <v>0</v>
          </cell>
          <cell r="L419">
            <v>32931</v>
          </cell>
          <cell r="M419">
            <v>22788252</v>
          </cell>
        </row>
        <row r="420">
          <cell r="B420" t="str">
            <v>창호상부보강</v>
          </cell>
          <cell r="C420" t="str">
            <v>소형형강</v>
          </cell>
          <cell r="D420" t="str">
            <v>M2</v>
          </cell>
          <cell r="E420">
            <v>6</v>
          </cell>
          <cell r="F420">
            <v>13968</v>
          </cell>
          <cell r="G420">
            <v>83808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13968</v>
          </cell>
          <cell r="M420">
            <v>83808</v>
          </cell>
        </row>
        <row r="421">
          <cell r="B421" t="str">
            <v>AL쉬트후레싱</v>
          </cell>
          <cell r="C421" t="str">
            <v>W:370*H:100*T:4.0</v>
          </cell>
          <cell r="D421" t="str">
            <v>M</v>
          </cell>
          <cell r="E421">
            <v>216</v>
          </cell>
          <cell r="F421">
            <v>24250</v>
          </cell>
          <cell r="G421">
            <v>5238000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24250</v>
          </cell>
          <cell r="M421">
            <v>5238000</v>
          </cell>
        </row>
        <row r="422">
          <cell r="B422" t="str">
            <v>AL몰딩설치</v>
          </cell>
          <cell r="C422" t="str">
            <v>칼라</v>
          </cell>
          <cell r="D422" t="str">
            <v>M</v>
          </cell>
          <cell r="E422">
            <v>1806</v>
          </cell>
          <cell r="F422">
            <v>894</v>
          </cell>
          <cell r="G422">
            <v>1614564</v>
          </cell>
          <cell r="H422">
            <v>2080</v>
          </cell>
          <cell r="I422">
            <v>3756480</v>
          </cell>
          <cell r="J422">
            <v>0</v>
          </cell>
          <cell r="K422">
            <v>0</v>
          </cell>
          <cell r="L422">
            <v>2974</v>
          </cell>
          <cell r="M422">
            <v>5371044</v>
          </cell>
        </row>
        <row r="423">
          <cell r="B423" t="str">
            <v>계단논슬립</v>
          </cell>
          <cell r="C423" t="str">
            <v>스텐 L형 50mm</v>
          </cell>
          <cell r="D423" t="str">
            <v>M</v>
          </cell>
          <cell r="E423">
            <v>738</v>
          </cell>
          <cell r="F423">
            <v>5335</v>
          </cell>
          <cell r="G423">
            <v>3937230</v>
          </cell>
          <cell r="H423">
            <v>5766</v>
          </cell>
          <cell r="I423">
            <v>4255308</v>
          </cell>
          <cell r="J423">
            <v>0</v>
          </cell>
          <cell r="K423">
            <v>0</v>
          </cell>
          <cell r="L423">
            <v>11101</v>
          </cell>
          <cell r="M423">
            <v>8192538</v>
          </cell>
        </row>
        <row r="424">
          <cell r="B424" t="str">
            <v>스톱비드설치</v>
          </cell>
          <cell r="C424" t="str">
            <v>KB120</v>
          </cell>
          <cell r="D424" t="str">
            <v>M</v>
          </cell>
          <cell r="E424">
            <v>1435</v>
          </cell>
          <cell r="F424">
            <v>640</v>
          </cell>
          <cell r="G424">
            <v>918400</v>
          </cell>
          <cell r="H424">
            <v>1424</v>
          </cell>
          <cell r="I424">
            <v>2043440</v>
          </cell>
          <cell r="J424">
            <v>0</v>
          </cell>
          <cell r="K424">
            <v>0</v>
          </cell>
          <cell r="L424">
            <v>2064</v>
          </cell>
          <cell r="M424">
            <v>2961840</v>
          </cell>
        </row>
        <row r="425">
          <cell r="B425" t="str">
            <v>코너비드설치</v>
          </cell>
          <cell r="C425" t="str">
            <v>KB130(AL13*29)</v>
          </cell>
          <cell r="D425" t="str">
            <v>M</v>
          </cell>
          <cell r="E425">
            <v>308</v>
          </cell>
          <cell r="F425">
            <v>679</v>
          </cell>
          <cell r="G425">
            <v>209132</v>
          </cell>
          <cell r="H425">
            <v>2017</v>
          </cell>
          <cell r="I425">
            <v>621236</v>
          </cell>
          <cell r="J425">
            <v>0</v>
          </cell>
          <cell r="K425">
            <v>0</v>
          </cell>
          <cell r="L425">
            <v>2696</v>
          </cell>
          <cell r="M425">
            <v>830368</v>
          </cell>
        </row>
        <row r="426">
          <cell r="B426" t="str">
            <v>조이너비드설치</v>
          </cell>
          <cell r="C426" t="str">
            <v>KB101(홈내기)</v>
          </cell>
          <cell r="D426" t="str">
            <v>M</v>
          </cell>
          <cell r="E426">
            <v>265</v>
          </cell>
          <cell r="F426">
            <v>1141</v>
          </cell>
          <cell r="G426">
            <v>302365</v>
          </cell>
          <cell r="H426">
            <v>1424</v>
          </cell>
          <cell r="I426">
            <v>377360</v>
          </cell>
          <cell r="J426">
            <v>0</v>
          </cell>
          <cell r="K426">
            <v>0</v>
          </cell>
          <cell r="L426">
            <v>2565</v>
          </cell>
          <cell r="M426">
            <v>679725</v>
          </cell>
        </row>
        <row r="427">
          <cell r="B427" t="str">
            <v>철제커텐박스설치</v>
          </cell>
          <cell r="C427" t="str">
            <v>100*100*1.2T,조합페인트</v>
          </cell>
          <cell r="D427" t="str">
            <v>M</v>
          </cell>
          <cell r="E427">
            <v>557</v>
          </cell>
          <cell r="F427">
            <v>7609</v>
          </cell>
          <cell r="G427">
            <v>4238213</v>
          </cell>
          <cell r="H427">
            <v>14550</v>
          </cell>
          <cell r="I427">
            <v>8104350</v>
          </cell>
          <cell r="J427">
            <v>0</v>
          </cell>
          <cell r="K427">
            <v>0</v>
          </cell>
          <cell r="L427">
            <v>22159</v>
          </cell>
          <cell r="M427">
            <v>12342563</v>
          </cell>
        </row>
        <row r="428">
          <cell r="B428" t="str">
            <v>팬코일박스커버</v>
          </cell>
          <cell r="C428" t="str">
            <v>STL,415*650*1.2T,정전분</v>
          </cell>
          <cell r="D428" t="str">
            <v>M</v>
          </cell>
          <cell r="E428">
            <v>472</v>
          </cell>
          <cell r="F428">
            <v>20855</v>
          </cell>
          <cell r="G428">
            <v>9843560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20855</v>
          </cell>
          <cell r="M428">
            <v>9843560</v>
          </cell>
          <cell r="N428" t="str">
            <v>시공도</v>
          </cell>
        </row>
        <row r="429">
          <cell r="B429" t="str">
            <v>철제핸드레일/실내조경</v>
          </cell>
          <cell r="C429" t="str">
            <v>H:1100,도장포함</v>
          </cell>
          <cell r="D429" t="str">
            <v>M</v>
          </cell>
          <cell r="E429">
            <v>44</v>
          </cell>
          <cell r="F429">
            <v>32675</v>
          </cell>
          <cell r="G429">
            <v>1437700</v>
          </cell>
          <cell r="H429">
            <v>34700</v>
          </cell>
          <cell r="I429">
            <v>1526800</v>
          </cell>
          <cell r="J429">
            <v>0</v>
          </cell>
          <cell r="K429">
            <v>0</v>
          </cell>
          <cell r="L429">
            <v>67375</v>
          </cell>
          <cell r="M429">
            <v>2964500</v>
          </cell>
        </row>
        <row r="430">
          <cell r="B430" t="str">
            <v>스텐레스핸드레일/내부계단</v>
          </cell>
          <cell r="C430" t="str">
            <v>Φ50.8+Φ25.4,H:900</v>
          </cell>
          <cell r="D430" t="str">
            <v>M</v>
          </cell>
          <cell r="E430">
            <v>167</v>
          </cell>
          <cell r="F430">
            <v>26675</v>
          </cell>
          <cell r="G430">
            <v>4454725</v>
          </cell>
          <cell r="H430">
            <v>23765</v>
          </cell>
          <cell r="I430">
            <v>3968755</v>
          </cell>
          <cell r="J430">
            <v>0</v>
          </cell>
          <cell r="K430">
            <v>0</v>
          </cell>
          <cell r="L430">
            <v>50440</v>
          </cell>
          <cell r="M430">
            <v>8423480</v>
          </cell>
        </row>
        <row r="431">
          <cell r="B431" t="str">
            <v>스텐레스핸드레일/외부계단</v>
          </cell>
          <cell r="C431" t="str">
            <v>Φ38.1+Φ38.1,H:1100</v>
          </cell>
          <cell r="D431" t="str">
            <v>M</v>
          </cell>
          <cell r="E431">
            <v>39</v>
          </cell>
          <cell r="F431">
            <v>25656</v>
          </cell>
          <cell r="G431">
            <v>1000584</v>
          </cell>
          <cell r="H431">
            <v>19943</v>
          </cell>
          <cell r="I431">
            <v>777777</v>
          </cell>
          <cell r="J431">
            <v>0</v>
          </cell>
          <cell r="K431">
            <v>0</v>
          </cell>
          <cell r="L431">
            <v>45599</v>
          </cell>
          <cell r="M431">
            <v>1778361</v>
          </cell>
        </row>
        <row r="432">
          <cell r="B432" t="str">
            <v>스텐레스핸드레일/벽부형</v>
          </cell>
          <cell r="C432" t="str">
            <v>Φ38.1+Φ25.4,H:500</v>
          </cell>
          <cell r="D432" t="str">
            <v>M</v>
          </cell>
          <cell r="E432">
            <v>15</v>
          </cell>
          <cell r="F432">
            <v>20855</v>
          </cell>
          <cell r="G432">
            <v>312825</v>
          </cell>
          <cell r="H432">
            <v>17266</v>
          </cell>
          <cell r="I432">
            <v>258990</v>
          </cell>
          <cell r="J432">
            <v>0</v>
          </cell>
          <cell r="K432">
            <v>0</v>
          </cell>
          <cell r="L432">
            <v>38121</v>
          </cell>
          <cell r="M432">
            <v>571815</v>
          </cell>
        </row>
        <row r="433">
          <cell r="B433" t="str">
            <v>스텐레스핸드레일/옥상벽부형</v>
          </cell>
          <cell r="C433" t="str">
            <v>Φ101.6+PL6T,H:500</v>
          </cell>
          <cell r="D433" t="str">
            <v>M</v>
          </cell>
          <cell r="E433">
            <v>133</v>
          </cell>
          <cell r="F433">
            <v>25282</v>
          </cell>
          <cell r="G433">
            <v>3362506</v>
          </cell>
          <cell r="H433">
            <v>18866</v>
          </cell>
          <cell r="I433">
            <v>2509178</v>
          </cell>
          <cell r="J433">
            <v>0</v>
          </cell>
          <cell r="K433">
            <v>0</v>
          </cell>
          <cell r="L433">
            <v>44148</v>
          </cell>
          <cell r="M433">
            <v>5871684</v>
          </cell>
        </row>
        <row r="434">
          <cell r="B434" t="str">
            <v>스텐레스재료분리대</v>
          </cell>
          <cell r="C434" t="str">
            <v>40*20*1.2T</v>
          </cell>
          <cell r="D434" t="str">
            <v>M</v>
          </cell>
          <cell r="E434">
            <v>26</v>
          </cell>
          <cell r="F434">
            <v>17460</v>
          </cell>
          <cell r="G434">
            <v>453960</v>
          </cell>
          <cell r="H434">
            <v>11737</v>
          </cell>
          <cell r="I434">
            <v>305162</v>
          </cell>
          <cell r="J434">
            <v>0</v>
          </cell>
          <cell r="K434">
            <v>0</v>
          </cell>
          <cell r="L434">
            <v>29197</v>
          </cell>
          <cell r="M434">
            <v>759122</v>
          </cell>
        </row>
        <row r="435">
          <cell r="B435" t="str">
            <v>트랜치커버</v>
          </cell>
          <cell r="C435" t="str">
            <v>무늬강판,W:300</v>
          </cell>
          <cell r="D435" t="str">
            <v>M</v>
          </cell>
          <cell r="E435">
            <v>4</v>
          </cell>
          <cell r="F435">
            <v>10772</v>
          </cell>
          <cell r="G435">
            <v>43088</v>
          </cell>
          <cell r="H435">
            <v>34122</v>
          </cell>
          <cell r="I435">
            <v>136488</v>
          </cell>
          <cell r="J435">
            <v>0</v>
          </cell>
          <cell r="K435">
            <v>0</v>
          </cell>
          <cell r="L435">
            <v>44894</v>
          </cell>
          <cell r="M435">
            <v>179576</v>
          </cell>
        </row>
        <row r="436">
          <cell r="B436" t="str">
            <v>트랜치커버</v>
          </cell>
          <cell r="C436" t="str">
            <v>그레이팅,W:200</v>
          </cell>
          <cell r="D436" t="str">
            <v>M</v>
          </cell>
          <cell r="E436">
            <v>200</v>
          </cell>
          <cell r="F436">
            <v>10185</v>
          </cell>
          <cell r="G436">
            <v>2037000</v>
          </cell>
          <cell r="H436">
            <v>30312</v>
          </cell>
          <cell r="I436">
            <v>6062400</v>
          </cell>
          <cell r="J436">
            <v>0</v>
          </cell>
          <cell r="K436">
            <v>0</v>
          </cell>
          <cell r="L436">
            <v>40497</v>
          </cell>
          <cell r="M436">
            <v>8099400</v>
          </cell>
        </row>
        <row r="437">
          <cell r="B437" t="str">
            <v>트랜치커버</v>
          </cell>
          <cell r="C437" t="str">
            <v>그레이팅,W:300</v>
          </cell>
          <cell r="D437" t="str">
            <v>M</v>
          </cell>
          <cell r="E437">
            <v>9</v>
          </cell>
          <cell r="F437">
            <v>10772</v>
          </cell>
          <cell r="G437">
            <v>96948</v>
          </cell>
          <cell r="H437">
            <v>34122</v>
          </cell>
          <cell r="I437">
            <v>307098</v>
          </cell>
          <cell r="J437">
            <v>0</v>
          </cell>
          <cell r="K437">
            <v>0</v>
          </cell>
          <cell r="L437">
            <v>44894</v>
          </cell>
          <cell r="M437">
            <v>404046</v>
          </cell>
        </row>
        <row r="438">
          <cell r="B438" t="str">
            <v>현업실카운터상부조명박스</v>
          </cell>
          <cell r="C438" t="str">
            <v>750*400</v>
          </cell>
          <cell r="D438" t="str">
            <v>M</v>
          </cell>
          <cell r="E438">
            <v>16</v>
          </cell>
          <cell r="F438">
            <v>23765</v>
          </cell>
          <cell r="G438">
            <v>380240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23765</v>
          </cell>
          <cell r="M438">
            <v>380240</v>
          </cell>
        </row>
        <row r="439">
          <cell r="B439" t="str">
            <v>스텐레스사다리/정화조점검</v>
          </cell>
          <cell r="C439" t="str">
            <v>500*1400</v>
          </cell>
          <cell r="D439" t="str">
            <v>EA</v>
          </cell>
          <cell r="E439">
            <v>1</v>
          </cell>
          <cell r="F439">
            <v>31040</v>
          </cell>
          <cell r="G439">
            <v>31040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31040</v>
          </cell>
          <cell r="M439">
            <v>31040</v>
          </cell>
        </row>
        <row r="440">
          <cell r="B440" t="str">
            <v>스텐레스사다리/옥탑</v>
          </cell>
          <cell r="C440" t="str">
            <v>500*6000</v>
          </cell>
          <cell r="D440" t="str">
            <v>EA</v>
          </cell>
          <cell r="E440">
            <v>1</v>
          </cell>
          <cell r="F440">
            <v>121250</v>
          </cell>
          <cell r="G440">
            <v>121250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121250</v>
          </cell>
          <cell r="M440">
            <v>121250</v>
          </cell>
        </row>
        <row r="441">
          <cell r="B441" t="str">
            <v>D.A커버</v>
          </cell>
          <cell r="C441" t="str">
            <v>그레이팅,2600*900</v>
          </cell>
          <cell r="D441" t="str">
            <v>EA</v>
          </cell>
          <cell r="E441">
            <v>1</v>
          </cell>
          <cell r="F441">
            <v>86815</v>
          </cell>
          <cell r="G441">
            <v>86815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86815</v>
          </cell>
          <cell r="M441">
            <v>86815</v>
          </cell>
        </row>
        <row r="442">
          <cell r="B442" t="str">
            <v>집수정커버</v>
          </cell>
          <cell r="C442" t="str">
            <v>그레이팅,1500*1500</v>
          </cell>
          <cell r="D442" t="str">
            <v>EA</v>
          </cell>
          <cell r="E442">
            <v>1</v>
          </cell>
          <cell r="F442">
            <v>72265</v>
          </cell>
          <cell r="G442">
            <v>72265</v>
          </cell>
          <cell r="H442">
            <v>22698</v>
          </cell>
          <cell r="I442">
            <v>22698</v>
          </cell>
          <cell r="J442">
            <v>0</v>
          </cell>
          <cell r="K442">
            <v>0</v>
          </cell>
          <cell r="L442">
            <v>94963</v>
          </cell>
          <cell r="M442">
            <v>94963</v>
          </cell>
        </row>
        <row r="443">
          <cell r="B443" t="str">
            <v>점검구뚜껑/화장실PIT</v>
          </cell>
          <cell r="C443" t="str">
            <v>철제,600*600</v>
          </cell>
          <cell r="D443" t="str">
            <v>EA</v>
          </cell>
          <cell r="E443">
            <v>1</v>
          </cell>
          <cell r="F443">
            <v>62584</v>
          </cell>
          <cell r="G443">
            <v>62584</v>
          </cell>
          <cell r="H443">
            <v>14050</v>
          </cell>
          <cell r="I443">
            <v>14050</v>
          </cell>
          <cell r="J443">
            <v>0</v>
          </cell>
          <cell r="K443">
            <v>0</v>
          </cell>
          <cell r="L443">
            <v>76634</v>
          </cell>
          <cell r="M443">
            <v>76634</v>
          </cell>
        </row>
        <row r="444">
          <cell r="B444" t="str">
            <v>청소용고리</v>
          </cell>
          <cell r="C444" t="str">
            <v>SSTL,Φ19</v>
          </cell>
          <cell r="D444" t="str">
            <v>EA</v>
          </cell>
          <cell r="E444">
            <v>46</v>
          </cell>
          <cell r="F444">
            <v>1455</v>
          </cell>
          <cell r="G444">
            <v>66930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1455</v>
          </cell>
          <cell r="M444">
            <v>66930</v>
          </cell>
        </row>
        <row r="445">
          <cell r="B445" t="str">
            <v>천정등기구보강</v>
          </cell>
          <cell r="C445" t="str">
            <v>310*1250</v>
          </cell>
          <cell r="D445" t="str">
            <v>EA</v>
          </cell>
          <cell r="E445">
            <v>532</v>
          </cell>
          <cell r="F445">
            <v>21475</v>
          </cell>
          <cell r="G445">
            <v>11424700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21475</v>
          </cell>
          <cell r="M445">
            <v>11424700</v>
          </cell>
          <cell r="N445" t="str">
            <v>시공도</v>
          </cell>
        </row>
        <row r="446">
          <cell r="B446" t="str">
            <v>천정등기구보강</v>
          </cell>
          <cell r="C446" t="str">
            <v>600*600</v>
          </cell>
          <cell r="D446" t="str">
            <v>EA</v>
          </cell>
          <cell r="E446">
            <v>26</v>
          </cell>
          <cell r="F446">
            <v>8196</v>
          </cell>
          <cell r="G446">
            <v>213096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8196</v>
          </cell>
          <cell r="M446">
            <v>213096</v>
          </cell>
          <cell r="N446" t="str">
            <v>시공도</v>
          </cell>
        </row>
        <row r="447">
          <cell r="B447" t="str">
            <v>장애자용손잡이</v>
          </cell>
          <cell r="C447" t="str">
            <v>소변기용</v>
          </cell>
          <cell r="D447" t="str">
            <v>EA</v>
          </cell>
          <cell r="E447">
            <v>1</v>
          </cell>
          <cell r="F447">
            <v>24832</v>
          </cell>
          <cell r="G447">
            <v>24832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24832</v>
          </cell>
          <cell r="M447">
            <v>24832</v>
          </cell>
          <cell r="N447" t="str">
            <v>시공도</v>
          </cell>
        </row>
        <row r="448">
          <cell r="B448" t="str">
            <v>장애자용손잡이</v>
          </cell>
          <cell r="C448" t="str">
            <v>양변기용</v>
          </cell>
          <cell r="D448" t="str">
            <v>EA</v>
          </cell>
          <cell r="E448">
            <v>4</v>
          </cell>
          <cell r="F448">
            <v>30264</v>
          </cell>
          <cell r="G448">
            <v>121056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30264</v>
          </cell>
          <cell r="M448">
            <v>121056</v>
          </cell>
          <cell r="N448" t="str">
            <v>시공도</v>
          </cell>
        </row>
        <row r="449">
          <cell r="B449" t="str">
            <v>천정점검구설치</v>
          </cell>
          <cell r="C449" t="str">
            <v>450*450 AL</v>
          </cell>
          <cell r="D449" t="str">
            <v>EA</v>
          </cell>
          <cell r="E449">
            <v>13</v>
          </cell>
          <cell r="F449">
            <v>21475</v>
          </cell>
          <cell r="G449">
            <v>279175</v>
          </cell>
          <cell r="H449">
            <v>8676</v>
          </cell>
          <cell r="I449">
            <v>112788</v>
          </cell>
          <cell r="J449">
            <v>0</v>
          </cell>
          <cell r="K449">
            <v>0</v>
          </cell>
          <cell r="L449">
            <v>30151</v>
          </cell>
          <cell r="M449">
            <v>391963</v>
          </cell>
        </row>
        <row r="450">
          <cell r="B450" t="str">
            <v>스텐레스금고비</v>
          </cell>
          <cell r="C450" t="str">
            <v>1.44*2.2(보조금고비포함)</v>
          </cell>
          <cell r="D450" t="str">
            <v>EA</v>
          </cell>
          <cell r="E450">
            <v>1</v>
          </cell>
          <cell r="F450">
            <v>1940000</v>
          </cell>
          <cell r="G450">
            <v>1940000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1940000</v>
          </cell>
          <cell r="M450">
            <v>1940000</v>
          </cell>
          <cell r="N450" t="str">
            <v>견 적</v>
          </cell>
        </row>
        <row r="451">
          <cell r="B451" t="str">
            <v>완 강 기</v>
          </cell>
          <cell r="D451" t="str">
            <v>EA</v>
          </cell>
          <cell r="E451">
            <v>5</v>
          </cell>
          <cell r="F451">
            <v>48500</v>
          </cell>
          <cell r="G451">
            <v>242500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48500</v>
          </cell>
          <cell r="M451">
            <v>242500</v>
          </cell>
          <cell r="N451" t="str">
            <v>시공도</v>
          </cell>
        </row>
        <row r="452">
          <cell r="B452" t="str">
            <v>국기게양대</v>
          </cell>
          <cell r="C452" t="str">
            <v>스텐레스,2봉식*10.0M</v>
          </cell>
          <cell r="D452" t="str">
            <v>EA</v>
          </cell>
          <cell r="E452">
            <v>1</v>
          </cell>
          <cell r="F452">
            <v>664450</v>
          </cell>
          <cell r="G452">
            <v>664450</v>
          </cell>
          <cell r="H452">
            <v>525740</v>
          </cell>
          <cell r="I452">
            <v>525740</v>
          </cell>
          <cell r="J452">
            <v>20564</v>
          </cell>
          <cell r="K452">
            <v>20564</v>
          </cell>
          <cell r="L452">
            <v>1210754</v>
          </cell>
          <cell r="M452">
            <v>1210754</v>
          </cell>
        </row>
        <row r="453">
          <cell r="B453" t="str">
            <v>준 공 판</v>
          </cell>
          <cell r="C453" t="str">
            <v>황동양각,400*600</v>
          </cell>
          <cell r="D453" t="str">
            <v>EA</v>
          </cell>
          <cell r="E453">
            <v>1</v>
          </cell>
          <cell r="F453">
            <v>339500</v>
          </cell>
          <cell r="G453">
            <v>339500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339500</v>
          </cell>
          <cell r="M453">
            <v>339500</v>
          </cell>
        </row>
        <row r="454">
          <cell r="B454" t="str">
            <v>합     계</v>
          </cell>
          <cell r="G454">
            <v>188508127</v>
          </cell>
          <cell r="I454">
            <v>93202807</v>
          </cell>
          <cell r="K454">
            <v>20564</v>
          </cell>
          <cell r="L454">
            <v>0</v>
          </cell>
          <cell r="M454">
            <v>281731498</v>
          </cell>
        </row>
        <row r="455">
          <cell r="A455" t="str">
            <v>17.기  타  공  사</v>
          </cell>
          <cell r="G455">
            <v>0</v>
          </cell>
          <cell r="I455">
            <v>0</v>
          </cell>
          <cell r="K455">
            <v>0</v>
          </cell>
          <cell r="L455">
            <v>0</v>
          </cell>
          <cell r="M455">
            <v>0</v>
          </cell>
        </row>
        <row r="456">
          <cell r="B456" t="str">
            <v>루프드레인설치</v>
          </cell>
          <cell r="C456" t="str">
            <v>100mm</v>
          </cell>
          <cell r="D456" t="str">
            <v>개소</v>
          </cell>
          <cell r="E456">
            <v>19</v>
          </cell>
          <cell r="F456">
            <v>2882</v>
          </cell>
          <cell r="G456">
            <v>54758</v>
          </cell>
          <cell r="H456">
            <v>12193</v>
          </cell>
          <cell r="I456">
            <v>231667</v>
          </cell>
          <cell r="J456">
            <v>0</v>
          </cell>
          <cell r="K456">
            <v>0</v>
          </cell>
          <cell r="L456">
            <v>15075</v>
          </cell>
          <cell r="M456">
            <v>286425</v>
          </cell>
        </row>
        <row r="457">
          <cell r="B457" t="str">
            <v>스텐레스상자홈통</v>
          </cell>
          <cell r="C457" t="str">
            <v>200*200*200</v>
          </cell>
          <cell r="D457" t="str">
            <v>개소</v>
          </cell>
          <cell r="E457">
            <v>9</v>
          </cell>
          <cell r="F457">
            <v>21340</v>
          </cell>
          <cell r="G457">
            <v>192060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21340</v>
          </cell>
          <cell r="M457">
            <v>192060</v>
          </cell>
        </row>
        <row r="458">
          <cell r="B458" t="str">
            <v>스텐선홈통</v>
          </cell>
          <cell r="C458" t="str">
            <v>∮100</v>
          </cell>
          <cell r="D458" t="str">
            <v>M</v>
          </cell>
          <cell r="E458">
            <v>174</v>
          </cell>
          <cell r="F458">
            <v>8865</v>
          </cell>
          <cell r="G458">
            <v>1542510</v>
          </cell>
          <cell r="H458">
            <v>8685</v>
          </cell>
          <cell r="I458">
            <v>1511190</v>
          </cell>
          <cell r="J458">
            <v>0</v>
          </cell>
          <cell r="K458">
            <v>0</v>
          </cell>
          <cell r="L458">
            <v>17550</v>
          </cell>
          <cell r="M458">
            <v>3053700</v>
          </cell>
        </row>
        <row r="459">
          <cell r="B459" t="str">
            <v>국기게양대토공사</v>
          </cell>
          <cell r="C459" t="str">
            <v xml:space="preserve"> </v>
          </cell>
          <cell r="E459">
            <v>0</v>
          </cell>
          <cell r="G459">
            <v>0</v>
          </cell>
          <cell r="I459">
            <v>0</v>
          </cell>
          <cell r="K459">
            <v>0</v>
          </cell>
          <cell r="L459">
            <v>0</v>
          </cell>
          <cell r="M459">
            <v>0</v>
          </cell>
        </row>
        <row r="460">
          <cell r="B460" t="str">
            <v>인력터파기</v>
          </cell>
          <cell r="C460" t="str">
            <v>보통토사0-1m</v>
          </cell>
          <cell r="D460" t="str">
            <v>M3</v>
          </cell>
          <cell r="E460">
            <v>5</v>
          </cell>
          <cell r="F460">
            <v>0</v>
          </cell>
          <cell r="G460">
            <v>0</v>
          </cell>
          <cell r="H460">
            <v>6548</v>
          </cell>
          <cell r="I460">
            <v>32740</v>
          </cell>
          <cell r="J460">
            <v>0</v>
          </cell>
          <cell r="K460">
            <v>0</v>
          </cell>
          <cell r="L460">
            <v>6548</v>
          </cell>
          <cell r="M460">
            <v>32740</v>
          </cell>
        </row>
        <row r="461">
          <cell r="B461" t="str">
            <v>되메우기</v>
          </cell>
          <cell r="D461" t="str">
            <v>M3</v>
          </cell>
          <cell r="E461">
            <v>3</v>
          </cell>
          <cell r="F461">
            <v>213</v>
          </cell>
          <cell r="G461">
            <v>639</v>
          </cell>
          <cell r="H461">
            <v>1789</v>
          </cell>
          <cell r="I461">
            <v>5367</v>
          </cell>
          <cell r="J461">
            <v>258</v>
          </cell>
          <cell r="K461">
            <v>774</v>
          </cell>
          <cell r="L461">
            <v>2260</v>
          </cell>
          <cell r="M461">
            <v>6780</v>
          </cell>
        </row>
        <row r="462">
          <cell r="B462" t="str">
            <v>현장내잔토처리</v>
          </cell>
          <cell r="C462" t="str">
            <v>소운반.고르기</v>
          </cell>
          <cell r="D462" t="str">
            <v>M3</v>
          </cell>
          <cell r="E462">
            <v>2</v>
          </cell>
          <cell r="F462">
            <v>0</v>
          </cell>
          <cell r="G462">
            <v>0</v>
          </cell>
          <cell r="H462">
            <v>6665</v>
          </cell>
          <cell r="I462">
            <v>13330</v>
          </cell>
          <cell r="J462">
            <v>0</v>
          </cell>
          <cell r="K462">
            <v>0</v>
          </cell>
          <cell r="L462">
            <v>6665</v>
          </cell>
          <cell r="M462">
            <v>13330</v>
          </cell>
        </row>
        <row r="463">
          <cell r="B463" t="str">
            <v>쇄석채우기</v>
          </cell>
          <cell r="C463" t="str">
            <v>옥상,T:370</v>
          </cell>
          <cell r="D463" t="str">
            <v>M3</v>
          </cell>
          <cell r="E463">
            <v>36</v>
          </cell>
          <cell r="F463">
            <v>11058</v>
          </cell>
          <cell r="G463">
            <v>398088</v>
          </cell>
          <cell r="H463">
            <v>21475</v>
          </cell>
          <cell r="I463">
            <v>773100</v>
          </cell>
          <cell r="J463">
            <v>0</v>
          </cell>
          <cell r="K463">
            <v>0</v>
          </cell>
          <cell r="L463">
            <v>32533</v>
          </cell>
          <cell r="M463">
            <v>1171188</v>
          </cell>
        </row>
        <row r="464">
          <cell r="B464" t="str">
            <v>쇄석채우기</v>
          </cell>
          <cell r="C464" t="str">
            <v>정화조</v>
          </cell>
          <cell r="D464" t="str">
            <v>M3</v>
          </cell>
          <cell r="E464">
            <v>13</v>
          </cell>
          <cell r="F464">
            <v>11058</v>
          </cell>
          <cell r="G464">
            <v>143754</v>
          </cell>
          <cell r="H464">
            <v>21475</v>
          </cell>
          <cell r="I464">
            <v>279175</v>
          </cell>
          <cell r="J464">
            <v>0</v>
          </cell>
          <cell r="K464">
            <v>0</v>
          </cell>
          <cell r="L464">
            <v>32533</v>
          </cell>
          <cell r="M464">
            <v>422929</v>
          </cell>
        </row>
        <row r="465">
          <cell r="B465" t="str">
            <v>흑자갈채우기</v>
          </cell>
          <cell r="C465" t="str">
            <v>T:100</v>
          </cell>
          <cell r="D465" t="str">
            <v>M3</v>
          </cell>
          <cell r="E465">
            <v>5</v>
          </cell>
          <cell r="F465">
            <v>3152</v>
          </cell>
          <cell r="G465">
            <v>15760</v>
          </cell>
          <cell r="H465">
            <v>2759</v>
          </cell>
          <cell r="I465">
            <v>13795</v>
          </cell>
          <cell r="J465">
            <v>86</v>
          </cell>
          <cell r="K465">
            <v>430</v>
          </cell>
          <cell r="L465">
            <v>5997</v>
          </cell>
          <cell r="M465">
            <v>29985</v>
          </cell>
        </row>
        <row r="466">
          <cell r="B466" t="str">
            <v>탄화콜크판설치/발전기패드</v>
          </cell>
          <cell r="C466" t="str">
            <v>50MM</v>
          </cell>
          <cell r="D466" t="str">
            <v>M2</v>
          </cell>
          <cell r="E466">
            <v>6</v>
          </cell>
          <cell r="F466">
            <v>21475</v>
          </cell>
          <cell r="G466">
            <v>128850</v>
          </cell>
          <cell r="H466">
            <v>8681</v>
          </cell>
          <cell r="I466">
            <v>52086</v>
          </cell>
          <cell r="J466">
            <v>0</v>
          </cell>
          <cell r="K466">
            <v>0</v>
          </cell>
          <cell r="L466">
            <v>30156</v>
          </cell>
          <cell r="M466">
            <v>180936</v>
          </cell>
        </row>
        <row r="467">
          <cell r="B467" t="str">
            <v>주차장코너비드설치</v>
          </cell>
          <cell r="C467" t="str">
            <v>80*80*1000,네오프랜</v>
          </cell>
          <cell r="D467" t="str">
            <v>M</v>
          </cell>
          <cell r="E467">
            <v>70</v>
          </cell>
          <cell r="F467">
            <v>679</v>
          </cell>
          <cell r="G467">
            <v>47530</v>
          </cell>
          <cell r="H467">
            <v>2017</v>
          </cell>
          <cell r="I467">
            <v>141190</v>
          </cell>
          <cell r="J467">
            <v>0</v>
          </cell>
          <cell r="K467">
            <v>0</v>
          </cell>
          <cell r="L467">
            <v>2696</v>
          </cell>
          <cell r="M467">
            <v>188720</v>
          </cell>
        </row>
        <row r="468">
          <cell r="B468" t="str">
            <v>주차장카스톱설치</v>
          </cell>
          <cell r="C468" t="str">
            <v>120*150*1000,네오프랜</v>
          </cell>
          <cell r="D468" t="str">
            <v>M</v>
          </cell>
          <cell r="E468">
            <v>68</v>
          </cell>
          <cell r="F468">
            <v>8245</v>
          </cell>
          <cell r="G468">
            <v>560660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8245</v>
          </cell>
          <cell r="M468">
            <v>560660</v>
          </cell>
        </row>
        <row r="469">
          <cell r="B469" t="str">
            <v>층별방화구획</v>
          </cell>
          <cell r="C469" t="str">
            <v>150*120</v>
          </cell>
          <cell r="D469" t="str">
            <v>M</v>
          </cell>
          <cell r="E469">
            <v>316</v>
          </cell>
          <cell r="F469">
            <v>20655</v>
          </cell>
          <cell r="G469">
            <v>6526980</v>
          </cell>
          <cell r="H469">
            <v>21518</v>
          </cell>
          <cell r="I469">
            <v>6799688</v>
          </cell>
          <cell r="J469">
            <v>0</v>
          </cell>
          <cell r="K469">
            <v>0</v>
          </cell>
          <cell r="L469">
            <v>42173</v>
          </cell>
          <cell r="M469">
            <v>13326668</v>
          </cell>
        </row>
        <row r="470">
          <cell r="B470" t="str">
            <v>정화조로스톨제작설치</v>
          </cell>
          <cell r="C470" t="str">
            <v>100*100*1780</v>
          </cell>
          <cell r="D470" t="str">
            <v>EA</v>
          </cell>
          <cell r="E470">
            <v>16</v>
          </cell>
          <cell r="F470">
            <v>21728</v>
          </cell>
          <cell r="G470">
            <v>347648</v>
          </cell>
          <cell r="H470">
            <v>12125</v>
          </cell>
          <cell r="I470">
            <v>194000</v>
          </cell>
          <cell r="J470">
            <v>0</v>
          </cell>
          <cell r="K470">
            <v>0</v>
          </cell>
          <cell r="L470">
            <v>33853</v>
          </cell>
          <cell r="M470">
            <v>541648</v>
          </cell>
        </row>
        <row r="471">
          <cell r="B471" t="str">
            <v>정화조맨홀뚜껑</v>
          </cell>
          <cell r="C471" t="str">
            <v>주철제 Φ600</v>
          </cell>
          <cell r="D471" t="str">
            <v>EA</v>
          </cell>
          <cell r="E471">
            <v>4</v>
          </cell>
          <cell r="F471">
            <v>62080</v>
          </cell>
          <cell r="G471">
            <v>248320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62080</v>
          </cell>
          <cell r="M471">
            <v>248320</v>
          </cell>
        </row>
        <row r="472">
          <cell r="B472" t="str">
            <v>블럭담장설치(6"양면치장)</v>
          </cell>
          <cell r="C472" t="str">
            <v>L:6000*H:1800</v>
          </cell>
          <cell r="D472" t="str">
            <v>경간</v>
          </cell>
          <cell r="E472">
            <v>16</v>
          </cell>
          <cell r="F472">
            <v>44038</v>
          </cell>
          <cell r="G472">
            <v>704608</v>
          </cell>
          <cell r="H472">
            <v>46366</v>
          </cell>
          <cell r="I472">
            <v>741856</v>
          </cell>
          <cell r="J472">
            <v>0</v>
          </cell>
          <cell r="K472">
            <v>0</v>
          </cell>
          <cell r="L472">
            <v>90404</v>
          </cell>
          <cell r="M472">
            <v>1446464</v>
          </cell>
        </row>
        <row r="473">
          <cell r="B473" t="str">
            <v>합     계</v>
          </cell>
          <cell r="G473">
            <v>10912165</v>
          </cell>
          <cell r="I473">
            <v>10789184</v>
          </cell>
          <cell r="K473">
            <v>1204</v>
          </cell>
          <cell r="L473">
            <v>0</v>
          </cell>
          <cell r="M473">
            <v>21702553</v>
          </cell>
        </row>
        <row r="474">
          <cell r="G474">
            <v>0</v>
          </cell>
          <cell r="I474">
            <v>0</v>
          </cell>
          <cell r="K474">
            <v>0</v>
          </cell>
          <cell r="L474">
            <v>0</v>
          </cell>
          <cell r="M474">
            <v>0</v>
          </cell>
        </row>
        <row r="475">
          <cell r="G475">
            <v>0</v>
          </cell>
          <cell r="I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G476">
            <v>0</v>
          </cell>
          <cell r="I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G477">
            <v>0</v>
          </cell>
          <cell r="I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G478">
            <v>0</v>
          </cell>
          <cell r="I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G479">
            <v>0</v>
          </cell>
          <cell r="I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G480">
            <v>0</v>
          </cell>
          <cell r="I480">
            <v>0</v>
          </cell>
          <cell r="K480">
            <v>0</v>
          </cell>
          <cell r="L480">
            <v>0</v>
          </cell>
          <cell r="M480">
            <v>0</v>
          </cell>
        </row>
        <row r="482">
          <cell r="G482">
            <v>0</v>
          </cell>
          <cell r="I482">
            <v>0</v>
          </cell>
          <cell r="K482">
            <v>0</v>
          </cell>
          <cell r="L482">
            <v>0</v>
          </cell>
          <cell r="M482">
            <v>0</v>
          </cell>
        </row>
        <row r="483">
          <cell r="G483">
            <v>0</v>
          </cell>
          <cell r="I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G484">
            <v>0</v>
          </cell>
          <cell r="I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A485" t="str">
            <v>18.철  거  공  사</v>
          </cell>
          <cell r="G485">
            <v>0</v>
          </cell>
          <cell r="I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철근CONC철거</v>
          </cell>
          <cell r="C486" t="str">
            <v>장비(압쇄기)</v>
          </cell>
          <cell r="D486" t="str">
            <v>M3</v>
          </cell>
          <cell r="E486">
            <v>806</v>
          </cell>
          <cell r="F486">
            <v>2463</v>
          </cell>
          <cell r="G486">
            <v>1985178</v>
          </cell>
          <cell r="H486">
            <v>6830</v>
          </cell>
          <cell r="I486">
            <v>5504980</v>
          </cell>
          <cell r="J486">
            <v>8741</v>
          </cell>
          <cell r="K486">
            <v>7045246</v>
          </cell>
          <cell r="L486">
            <v>18034</v>
          </cell>
          <cell r="M486">
            <v>14535404</v>
          </cell>
        </row>
        <row r="487">
          <cell r="B487" t="str">
            <v>무근CONC철거</v>
          </cell>
          <cell r="C487" t="str">
            <v>백호0.7M3+브레이카</v>
          </cell>
          <cell r="D487" t="str">
            <v>M3</v>
          </cell>
          <cell r="E487">
            <v>214</v>
          </cell>
          <cell r="F487">
            <v>1998</v>
          </cell>
          <cell r="G487">
            <v>427572</v>
          </cell>
          <cell r="H487">
            <v>6784</v>
          </cell>
          <cell r="I487">
            <v>1451776</v>
          </cell>
          <cell r="J487">
            <v>8169</v>
          </cell>
          <cell r="K487">
            <v>1748166</v>
          </cell>
          <cell r="L487">
            <v>16951</v>
          </cell>
          <cell r="M487">
            <v>3627514</v>
          </cell>
        </row>
        <row r="488">
          <cell r="B488" t="str">
            <v>콘크리트파일철거</v>
          </cell>
          <cell r="C488" t="str">
            <v>장비(압쇄기)</v>
          </cell>
          <cell r="D488" t="str">
            <v>M3</v>
          </cell>
          <cell r="E488">
            <v>55</v>
          </cell>
          <cell r="F488">
            <v>237</v>
          </cell>
          <cell r="G488">
            <v>13035</v>
          </cell>
          <cell r="H488">
            <v>7022</v>
          </cell>
          <cell r="I488">
            <v>386210</v>
          </cell>
          <cell r="J488">
            <v>8177</v>
          </cell>
          <cell r="K488">
            <v>449735</v>
          </cell>
          <cell r="L488">
            <v>15436</v>
          </cell>
          <cell r="M488">
            <v>848980</v>
          </cell>
        </row>
        <row r="489">
          <cell r="B489" t="str">
            <v>조적조철거</v>
          </cell>
          <cell r="C489" t="str">
            <v>장비(브레이커)</v>
          </cell>
          <cell r="D489" t="str">
            <v>M3</v>
          </cell>
          <cell r="E489">
            <v>313</v>
          </cell>
          <cell r="F489">
            <v>1972</v>
          </cell>
          <cell r="G489">
            <v>617236</v>
          </cell>
          <cell r="H489">
            <v>6052</v>
          </cell>
          <cell r="I489">
            <v>1894276</v>
          </cell>
          <cell r="J489">
            <v>7066</v>
          </cell>
          <cell r="K489">
            <v>2211658</v>
          </cell>
          <cell r="L489">
            <v>15090</v>
          </cell>
          <cell r="M489">
            <v>4723170</v>
          </cell>
        </row>
        <row r="490">
          <cell r="B490" t="str">
            <v>설비,전기철거포함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</row>
        <row r="491">
          <cell r="B491" t="str">
            <v>합     계</v>
          </cell>
          <cell r="G491">
            <v>3043021</v>
          </cell>
          <cell r="I491">
            <v>9237242</v>
          </cell>
          <cell r="K491">
            <v>11454805</v>
          </cell>
          <cell r="L491">
            <v>0</v>
          </cell>
          <cell r="M491">
            <v>23735068</v>
          </cell>
        </row>
        <row r="492">
          <cell r="G492">
            <v>0</v>
          </cell>
          <cell r="I492">
            <v>0</v>
          </cell>
          <cell r="K492">
            <v>0</v>
          </cell>
          <cell r="L492">
            <v>0</v>
          </cell>
          <cell r="M492">
            <v>0</v>
          </cell>
        </row>
        <row r="493">
          <cell r="G493">
            <v>0</v>
          </cell>
          <cell r="I493">
            <v>0</v>
          </cell>
          <cell r="K493">
            <v>0</v>
          </cell>
          <cell r="L493">
            <v>0</v>
          </cell>
          <cell r="M493">
            <v>0</v>
          </cell>
        </row>
        <row r="494">
          <cell r="G494">
            <v>0</v>
          </cell>
          <cell r="I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G495">
            <v>0</v>
          </cell>
          <cell r="I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G496">
            <v>0</v>
          </cell>
          <cell r="I496">
            <v>0</v>
          </cell>
          <cell r="K496">
            <v>0</v>
          </cell>
          <cell r="L496">
            <v>0</v>
          </cell>
          <cell r="M496">
            <v>0</v>
          </cell>
        </row>
        <row r="497">
          <cell r="G497">
            <v>0</v>
          </cell>
          <cell r="I497">
            <v>0</v>
          </cell>
          <cell r="K497">
            <v>0</v>
          </cell>
          <cell r="L497">
            <v>0</v>
          </cell>
          <cell r="M497">
            <v>0</v>
          </cell>
        </row>
        <row r="498">
          <cell r="G498">
            <v>0</v>
          </cell>
          <cell r="I498">
            <v>0</v>
          </cell>
          <cell r="K498">
            <v>0</v>
          </cell>
          <cell r="L498">
            <v>0</v>
          </cell>
          <cell r="M498">
            <v>0</v>
          </cell>
        </row>
        <row r="499">
          <cell r="G499">
            <v>0</v>
          </cell>
          <cell r="I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A500" t="str">
            <v>19.폐 자 재 처 리 비</v>
          </cell>
          <cell r="G500">
            <v>0</v>
          </cell>
          <cell r="I500">
            <v>0</v>
          </cell>
          <cell r="K500">
            <v>0</v>
          </cell>
          <cell r="L500">
            <v>0</v>
          </cell>
          <cell r="M500">
            <v>0</v>
          </cell>
        </row>
        <row r="501">
          <cell r="B501" t="str">
            <v>폐자재처리비</v>
          </cell>
          <cell r="C501" t="str">
            <v>구조체(운반비포함)</v>
          </cell>
          <cell r="D501" t="str">
            <v>TON</v>
          </cell>
          <cell r="E501">
            <v>3371</v>
          </cell>
          <cell r="F501">
            <v>1953</v>
          </cell>
          <cell r="G501">
            <v>6583563</v>
          </cell>
          <cell r="H501">
            <v>2448</v>
          </cell>
          <cell r="I501">
            <v>8252208</v>
          </cell>
          <cell r="J501">
            <v>14084</v>
          </cell>
          <cell r="K501">
            <v>47477164</v>
          </cell>
          <cell r="L501">
            <v>18485</v>
          </cell>
          <cell r="M501">
            <v>62312935</v>
          </cell>
          <cell r="N501" t="str">
            <v>견 적</v>
          </cell>
        </row>
        <row r="502">
          <cell r="B502" t="str">
            <v>폐자재처리비</v>
          </cell>
          <cell r="C502" t="str">
            <v>일반폐기물(운반비포함)</v>
          </cell>
          <cell r="D502" t="str">
            <v>TON</v>
          </cell>
          <cell r="E502">
            <v>33</v>
          </cell>
          <cell r="F502">
            <v>1953</v>
          </cell>
          <cell r="G502">
            <v>64449</v>
          </cell>
          <cell r="H502">
            <v>2448</v>
          </cell>
          <cell r="I502">
            <v>80784</v>
          </cell>
          <cell r="J502">
            <v>14084</v>
          </cell>
          <cell r="K502">
            <v>464772</v>
          </cell>
          <cell r="L502">
            <v>18485</v>
          </cell>
          <cell r="M502">
            <v>610005</v>
          </cell>
          <cell r="N502" t="str">
            <v>견 적</v>
          </cell>
        </row>
        <row r="503">
          <cell r="B503" t="str">
            <v>합     계</v>
          </cell>
          <cell r="G503">
            <v>6648012</v>
          </cell>
          <cell r="I503">
            <v>8332992</v>
          </cell>
          <cell r="K503">
            <v>47941936</v>
          </cell>
          <cell r="L503">
            <v>0</v>
          </cell>
          <cell r="M503">
            <v>62922940</v>
          </cell>
        </row>
        <row r="504">
          <cell r="G504">
            <v>0</v>
          </cell>
          <cell r="I504">
            <v>0</v>
          </cell>
          <cell r="K504">
            <v>0</v>
          </cell>
          <cell r="L504">
            <v>0</v>
          </cell>
          <cell r="M504">
            <v>0</v>
          </cell>
        </row>
        <row r="505">
          <cell r="G505">
            <v>0</v>
          </cell>
          <cell r="I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G506">
            <v>0</v>
          </cell>
          <cell r="I506">
            <v>0</v>
          </cell>
          <cell r="K506">
            <v>0</v>
          </cell>
          <cell r="L506">
            <v>0</v>
          </cell>
          <cell r="M506">
            <v>0</v>
          </cell>
        </row>
        <row r="507">
          <cell r="G507">
            <v>0</v>
          </cell>
          <cell r="I507">
            <v>0</v>
          </cell>
          <cell r="K507">
            <v>0</v>
          </cell>
          <cell r="L507">
            <v>0</v>
          </cell>
          <cell r="M507">
            <v>0</v>
          </cell>
        </row>
        <row r="508">
          <cell r="G508">
            <v>0</v>
          </cell>
          <cell r="I508">
            <v>0</v>
          </cell>
          <cell r="K508">
            <v>0</v>
          </cell>
          <cell r="L508">
            <v>0</v>
          </cell>
          <cell r="M508">
            <v>0</v>
          </cell>
        </row>
        <row r="509">
          <cell r="G509">
            <v>0</v>
          </cell>
          <cell r="I509">
            <v>0</v>
          </cell>
          <cell r="K509">
            <v>0</v>
          </cell>
          <cell r="L509">
            <v>0</v>
          </cell>
          <cell r="M509">
            <v>0</v>
          </cell>
        </row>
        <row r="510">
          <cell r="G510">
            <v>0</v>
          </cell>
          <cell r="I510">
            <v>0</v>
          </cell>
          <cell r="K510">
            <v>0</v>
          </cell>
          <cell r="L510">
            <v>0</v>
          </cell>
          <cell r="M510">
            <v>0</v>
          </cell>
        </row>
        <row r="511">
          <cell r="G511">
            <v>0</v>
          </cell>
          <cell r="I511">
            <v>0</v>
          </cell>
          <cell r="K511">
            <v>0</v>
          </cell>
          <cell r="L511">
            <v>0</v>
          </cell>
          <cell r="M511">
            <v>0</v>
          </cell>
        </row>
        <row r="512">
          <cell r="G512">
            <v>0</v>
          </cell>
          <cell r="I512">
            <v>0</v>
          </cell>
          <cell r="K512">
            <v>0</v>
          </cell>
          <cell r="L512">
            <v>0</v>
          </cell>
          <cell r="M512">
            <v>0</v>
          </cell>
        </row>
        <row r="513">
          <cell r="G513">
            <v>0</v>
          </cell>
          <cell r="I513">
            <v>0</v>
          </cell>
          <cell r="K513">
            <v>0</v>
          </cell>
          <cell r="L513">
            <v>0</v>
          </cell>
          <cell r="M513">
            <v>0</v>
          </cell>
        </row>
        <row r="514">
          <cell r="G514">
            <v>0</v>
          </cell>
          <cell r="I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A515" t="str">
            <v>20.골    재    대</v>
          </cell>
          <cell r="G515">
            <v>0</v>
          </cell>
          <cell r="I515">
            <v>0</v>
          </cell>
          <cell r="K515">
            <v>0</v>
          </cell>
          <cell r="L515">
            <v>0</v>
          </cell>
          <cell r="M515">
            <v>0</v>
          </cell>
        </row>
        <row r="516">
          <cell r="B516" t="str">
            <v>모 래(하천사)</v>
          </cell>
          <cell r="C516" t="str">
            <v>김해(도착도)</v>
          </cell>
          <cell r="D516" t="str">
            <v>M3</v>
          </cell>
          <cell r="E516">
            <v>559</v>
          </cell>
          <cell r="F516">
            <v>14550</v>
          </cell>
          <cell r="G516">
            <v>8133450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14550</v>
          </cell>
          <cell r="M516">
            <v>8133450</v>
          </cell>
        </row>
        <row r="517">
          <cell r="B517" t="str">
            <v>자 갈</v>
          </cell>
          <cell r="C517" t="str">
            <v>김해(도착도)</v>
          </cell>
          <cell r="D517" t="str">
            <v>M3</v>
          </cell>
          <cell r="E517">
            <v>78</v>
          </cell>
          <cell r="F517">
            <v>13095</v>
          </cell>
          <cell r="G517">
            <v>1021410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13095</v>
          </cell>
          <cell r="M517">
            <v>1021410</v>
          </cell>
        </row>
        <row r="518">
          <cell r="B518" t="str">
            <v>잡 석</v>
          </cell>
          <cell r="C518" t="str">
            <v>김해(도착도)</v>
          </cell>
          <cell r="D518" t="str">
            <v>M3</v>
          </cell>
          <cell r="E518">
            <v>267</v>
          </cell>
          <cell r="F518">
            <v>12125</v>
          </cell>
          <cell r="G518">
            <v>3237375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12125</v>
          </cell>
          <cell r="M518">
            <v>3237375</v>
          </cell>
        </row>
        <row r="519">
          <cell r="B519" t="str">
            <v>합     계</v>
          </cell>
          <cell r="G519">
            <v>12392235</v>
          </cell>
          <cell r="I519">
            <v>0</v>
          </cell>
          <cell r="K519">
            <v>0</v>
          </cell>
          <cell r="L519">
            <v>0</v>
          </cell>
          <cell r="M519">
            <v>12392235</v>
          </cell>
        </row>
        <row r="520">
          <cell r="G520">
            <v>0</v>
          </cell>
          <cell r="I520">
            <v>0</v>
          </cell>
          <cell r="K520">
            <v>0</v>
          </cell>
          <cell r="L520">
            <v>0</v>
          </cell>
          <cell r="M520">
            <v>0</v>
          </cell>
        </row>
        <row r="521">
          <cell r="G521">
            <v>0</v>
          </cell>
          <cell r="I521">
            <v>0</v>
          </cell>
          <cell r="K521">
            <v>0</v>
          </cell>
          <cell r="L521">
            <v>0</v>
          </cell>
          <cell r="M521">
            <v>0</v>
          </cell>
        </row>
        <row r="522">
          <cell r="G522">
            <v>0</v>
          </cell>
          <cell r="I522">
            <v>0</v>
          </cell>
          <cell r="K522">
            <v>0</v>
          </cell>
          <cell r="L522">
            <v>0</v>
          </cell>
          <cell r="M522">
            <v>0</v>
          </cell>
        </row>
        <row r="523">
          <cell r="G523">
            <v>0</v>
          </cell>
          <cell r="I523">
            <v>0</v>
          </cell>
          <cell r="K523">
            <v>0</v>
          </cell>
          <cell r="L523">
            <v>0</v>
          </cell>
          <cell r="M523">
            <v>0</v>
          </cell>
        </row>
        <row r="524">
          <cell r="G524">
            <v>0</v>
          </cell>
          <cell r="I524">
            <v>0</v>
          </cell>
          <cell r="K524">
            <v>0</v>
          </cell>
          <cell r="L524">
            <v>0</v>
          </cell>
          <cell r="M524">
            <v>0</v>
          </cell>
        </row>
        <row r="525">
          <cell r="G525">
            <v>0</v>
          </cell>
          <cell r="I525">
            <v>0</v>
          </cell>
          <cell r="K525">
            <v>0</v>
          </cell>
          <cell r="L525">
            <v>0</v>
          </cell>
          <cell r="M525">
            <v>0</v>
          </cell>
        </row>
        <row r="526">
          <cell r="G526">
            <v>0</v>
          </cell>
          <cell r="I526">
            <v>0</v>
          </cell>
          <cell r="K526">
            <v>0</v>
          </cell>
          <cell r="L526">
            <v>0</v>
          </cell>
          <cell r="M526">
            <v>0</v>
          </cell>
        </row>
        <row r="527">
          <cell r="G527">
            <v>0</v>
          </cell>
          <cell r="I527">
            <v>0</v>
          </cell>
          <cell r="K527">
            <v>0</v>
          </cell>
          <cell r="L527">
            <v>0</v>
          </cell>
          <cell r="M527">
            <v>0</v>
          </cell>
        </row>
        <row r="528">
          <cell r="G528">
            <v>0</v>
          </cell>
          <cell r="I528">
            <v>0</v>
          </cell>
          <cell r="K528">
            <v>0</v>
          </cell>
          <cell r="L528">
            <v>0</v>
          </cell>
          <cell r="M528">
            <v>0</v>
          </cell>
        </row>
        <row r="529">
          <cell r="G529">
            <v>0</v>
          </cell>
          <cell r="I529">
            <v>0</v>
          </cell>
          <cell r="K529">
            <v>0</v>
          </cell>
          <cell r="L529">
            <v>0</v>
          </cell>
          <cell r="M529">
            <v>0</v>
          </cell>
        </row>
        <row r="530">
          <cell r="A530" t="str">
            <v>21.운  반  공  사</v>
          </cell>
          <cell r="G530">
            <v>0</v>
          </cell>
          <cell r="I530">
            <v>0</v>
          </cell>
          <cell r="K530">
            <v>0</v>
          </cell>
          <cell r="L530">
            <v>0</v>
          </cell>
          <cell r="M530">
            <v>0</v>
          </cell>
        </row>
        <row r="531">
          <cell r="B531" t="str">
            <v>시멘트하차:인력</v>
          </cell>
          <cell r="D531" t="str">
            <v>포</v>
          </cell>
          <cell r="E531">
            <v>13409</v>
          </cell>
          <cell r="F531">
            <v>0</v>
          </cell>
          <cell r="G531">
            <v>0</v>
          </cell>
          <cell r="H531">
            <v>116</v>
          </cell>
          <cell r="I531">
            <v>1555444</v>
          </cell>
          <cell r="J531">
            <v>0</v>
          </cell>
          <cell r="K531">
            <v>0</v>
          </cell>
          <cell r="L531">
            <v>116</v>
          </cell>
          <cell r="M531">
            <v>1555444</v>
          </cell>
        </row>
        <row r="532">
          <cell r="B532" t="str">
            <v>구역화물12톤 20KM</v>
          </cell>
          <cell r="C532" t="str">
            <v>시멘트 40KG</v>
          </cell>
          <cell r="D532" t="str">
            <v>포</v>
          </cell>
          <cell r="E532">
            <v>13409</v>
          </cell>
          <cell r="F532">
            <v>31</v>
          </cell>
          <cell r="G532">
            <v>415679</v>
          </cell>
          <cell r="H532">
            <v>336</v>
          </cell>
          <cell r="I532">
            <v>4505424</v>
          </cell>
          <cell r="J532">
            <v>84</v>
          </cell>
          <cell r="K532">
            <v>1126356</v>
          </cell>
          <cell r="L532">
            <v>451</v>
          </cell>
          <cell r="M532">
            <v>6047459</v>
          </cell>
        </row>
        <row r="533">
          <cell r="B533" t="str">
            <v>구역화물12톤 20KM</v>
          </cell>
          <cell r="C533" t="str">
            <v>철근</v>
          </cell>
          <cell r="D533" t="str">
            <v>TON</v>
          </cell>
          <cell r="E533">
            <v>663.423</v>
          </cell>
          <cell r="F533">
            <v>2448</v>
          </cell>
          <cell r="G533">
            <v>1624059</v>
          </cell>
          <cell r="H533">
            <v>3152</v>
          </cell>
          <cell r="I533">
            <v>2091109</v>
          </cell>
          <cell r="J533">
            <v>2759</v>
          </cell>
          <cell r="K533">
            <v>1830384</v>
          </cell>
          <cell r="L533">
            <v>8359</v>
          </cell>
          <cell r="M533">
            <v>5545552</v>
          </cell>
        </row>
        <row r="534">
          <cell r="B534" t="str">
            <v>파쇄물상차</v>
          </cell>
          <cell r="C534" t="str">
            <v>로우더1.34M3,타이어</v>
          </cell>
          <cell r="D534" t="str">
            <v>M3</v>
          </cell>
          <cell r="E534">
            <v>1740</v>
          </cell>
          <cell r="F534">
            <v>235</v>
          </cell>
          <cell r="G534">
            <v>408900</v>
          </cell>
          <cell r="H534">
            <v>334</v>
          </cell>
          <cell r="I534">
            <v>581160</v>
          </cell>
          <cell r="J534">
            <v>276</v>
          </cell>
          <cell r="K534">
            <v>480240</v>
          </cell>
          <cell r="L534">
            <v>845</v>
          </cell>
          <cell r="M534">
            <v>1470300</v>
          </cell>
        </row>
        <row r="535">
          <cell r="B535" t="str">
            <v>합     계</v>
          </cell>
          <cell r="G535">
            <v>2448638</v>
          </cell>
          <cell r="I535">
            <v>8733137</v>
          </cell>
          <cell r="K535">
            <v>3436980</v>
          </cell>
          <cell r="L535">
            <v>0</v>
          </cell>
          <cell r="M535">
            <v>14618755</v>
          </cell>
        </row>
        <row r="536">
          <cell r="G536">
            <v>0</v>
          </cell>
          <cell r="I536">
            <v>0</v>
          </cell>
          <cell r="K536">
            <v>0</v>
          </cell>
          <cell r="L536">
            <v>0</v>
          </cell>
          <cell r="M536">
            <v>0</v>
          </cell>
        </row>
        <row r="537">
          <cell r="G537">
            <v>0</v>
          </cell>
          <cell r="I537">
            <v>0</v>
          </cell>
          <cell r="K537">
            <v>0</v>
          </cell>
          <cell r="L537">
            <v>0</v>
          </cell>
          <cell r="M537">
            <v>0</v>
          </cell>
        </row>
        <row r="538">
          <cell r="G538">
            <v>0</v>
          </cell>
          <cell r="I538">
            <v>0</v>
          </cell>
          <cell r="K538">
            <v>0</v>
          </cell>
          <cell r="L538">
            <v>0</v>
          </cell>
          <cell r="M538">
            <v>0</v>
          </cell>
        </row>
        <row r="539">
          <cell r="G539">
            <v>0</v>
          </cell>
          <cell r="I539">
            <v>0</v>
          </cell>
          <cell r="K539">
            <v>0</v>
          </cell>
          <cell r="L539">
            <v>0</v>
          </cell>
          <cell r="M539">
            <v>0</v>
          </cell>
        </row>
        <row r="540">
          <cell r="G540">
            <v>0</v>
          </cell>
          <cell r="I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G541">
            <v>0</v>
          </cell>
          <cell r="I541">
            <v>0</v>
          </cell>
          <cell r="K541">
            <v>0</v>
          </cell>
          <cell r="L541">
            <v>0</v>
          </cell>
          <cell r="M541">
            <v>0</v>
          </cell>
        </row>
        <row r="542">
          <cell r="G542">
            <v>0</v>
          </cell>
          <cell r="I542">
            <v>0</v>
          </cell>
          <cell r="K542">
            <v>0</v>
          </cell>
          <cell r="L542">
            <v>0</v>
          </cell>
          <cell r="M542">
            <v>0</v>
          </cell>
        </row>
        <row r="543">
          <cell r="G543">
            <v>0</v>
          </cell>
          <cell r="I543">
            <v>0</v>
          </cell>
          <cell r="K543">
            <v>0</v>
          </cell>
          <cell r="L543">
            <v>0</v>
          </cell>
          <cell r="M543">
            <v>0</v>
          </cell>
        </row>
        <row r="544">
          <cell r="G544">
            <v>0</v>
          </cell>
          <cell r="I544">
            <v>0</v>
          </cell>
          <cell r="K544">
            <v>0</v>
          </cell>
          <cell r="L544">
            <v>0</v>
          </cell>
          <cell r="M544">
            <v>0</v>
          </cell>
        </row>
        <row r="545">
          <cell r="A545" t="str">
            <v>22.사  용  고  재</v>
          </cell>
          <cell r="G545">
            <v>0</v>
          </cell>
          <cell r="I545">
            <v>0</v>
          </cell>
          <cell r="K545">
            <v>0</v>
          </cell>
          <cell r="L545">
            <v>0</v>
          </cell>
          <cell r="M545">
            <v>0</v>
          </cell>
        </row>
        <row r="546">
          <cell r="B546" t="str">
            <v>고철(△)</v>
          </cell>
          <cell r="C546" t="str">
            <v>작업설부산물</v>
          </cell>
          <cell r="D546" t="str">
            <v>TON</v>
          </cell>
          <cell r="E546">
            <v>17.399999999999999</v>
          </cell>
          <cell r="F546">
            <v>-106700</v>
          </cell>
          <cell r="G546">
            <v>-1856580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-106700</v>
          </cell>
          <cell r="M546">
            <v>-1856580</v>
          </cell>
        </row>
        <row r="547">
          <cell r="B547" t="str">
            <v>합     계</v>
          </cell>
          <cell r="G547">
            <v>-1856580</v>
          </cell>
          <cell r="I547">
            <v>0</v>
          </cell>
          <cell r="K547">
            <v>0</v>
          </cell>
          <cell r="M547">
            <v>-1856580</v>
          </cell>
        </row>
        <row r="548">
          <cell r="G548">
            <v>0</v>
          </cell>
          <cell r="I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G549">
            <v>0</v>
          </cell>
          <cell r="I549">
            <v>0</v>
          </cell>
          <cell r="K549">
            <v>0</v>
          </cell>
          <cell r="L549">
            <v>0</v>
          </cell>
          <cell r="M549">
            <v>0</v>
          </cell>
        </row>
        <row r="550">
          <cell r="G550">
            <v>0</v>
          </cell>
          <cell r="I550">
            <v>0</v>
          </cell>
          <cell r="K550">
            <v>0</v>
          </cell>
          <cell r="L550">
            <v>0</v>
          </cell>
          <cell r="M550">
            <v>0</v>
          </cell>
        </row>
        <row r="551">
          <cell r="G551">
            <v>0</v>
          </cell>
          <cell r="I551">
            <v>0</v>
          </cell>
          <cell r="K551">
            <v>0</v>
          </cell>
          <cell r="L551">
            <v>0</v>
          </cell>
          <cell r="M551">
            <v>0</v>
          </cell>
        </row>
        <row r="552">
          <cell r="G552">
            <v>0</v>
          </cell>
          <cell r="I552">
            <v>0</v>
          </cell>
          <cell r="K552">
            <v>0</v>
          </cell>
          <cell r="L552">
            <v>0</v>
          </cell>
          <cell r="M552">
            <v>0</v>
          </cell>
        </row>
        <row r="553">
          <cell r="G553">
            <v>0</v>
          </cell>
          <cell r="I553">
            <v>0</v>
          </cell>
          <cell r="K553">
            <v>0</v>
          </cell>
          <cell r="L553">
            <v>0</v>
          </cell>
          <cell r="M553">
            <v>0</v>
          </cell>
        </row>
        <row r="554">
          <cell r="G554">
            <v>0</v>
          </cell>
          <cell r="I554">
            <v>0</v>
          </cell>
          <cell r="K554">
            <v>0</v>
          </cell>
          <cell r="L554">
            <v>0</v>
          </cell>
          <cell r="M554">
            <v>0</v>
          </cell>
        </row>
        <row r="555">
          <cell r="G555">
            <v>0</v>
          </cell>
          <cell r="I555">
            <v>0</v>
          </cell>
          <cell r="K555">
            <v>0</v>
          </cell>
          <cell r="L555">
            <v>0</v>
          </cell>
          <cell r="M555">
            <v>0</v>
          </cell>
        </row>
        <row r="556">
          <cell r="G556">
            <v>0</v>
          </cell>
          <cell r="I556">
            <v>0</v>
          </cell>
          <cell r="K556">
            <v>0</v>
          </cell>
          <cell r="L556">
            <v>0</v>
          </cell>
          <cell r="M556">
            <v>0</v>
          </cell>
        </row>
        <row r="557">
          <cell r="G557">
            <v>0</v>
          </cell>
          <cell r="I557">
            <v>0</v>
          </cell>
          <cell r="K557">
            <v>0</v>
          </cell>
          <cell r="L557">
            <v>0</v>
          </cell>
          <cell r="M557">
            <v>0</v>
          </cell>
        </row>
        <row r="558">
          <cell r="G558">
            <v>0</v>
          </cell>
          <cell r="I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G559">
            <v>0</v>
          </cell>
          <cell r="I559">
            <v>0</v>
          </cell>
          <cell r="K559">
            <v>0</v>
          </cell>
          <cell r="L559">
            <v>0</v>
          </cell>
          <cell r="M559">
            <v>0</v>
          </cell>
        </row>
        <row r="560">
          <cell r="A560" t="str">
            <v>23.관  급  자  재</v>
          </cell>
          <cell r="G560">
            <v>0</v>
          </cell>
          <cell r="I560">
            <v>0</v>
          </cell>
          <cell r="K560">
            <v>0</v>
          </cell>
          <cell r="L560">
            <v>0</v>
          </cell>
          <cell r="M560">
            <v>0</v>
          </cell>
        </row>
        <row r="561">
          <cell r="B561" t="str">
            <v>시멘트(공장상차도)</v>
          </cell>
          <cell r="C561" t="str">
            <v>40KG</v>
          </cell>
          <cell r="D561" t="str">
            <v>포</v>
          </cell>
          <cell r="E561">
            <v>13409</v>
          </cell>
          <cell r="G561">
            <v>0</v>
          </cell>
          <cell r="I561">
            <v>0</v>
          </cell>
          <cell r="K561">
            <v>0</v>
          </cell>
          <cell r="L561">
            <v>0</v>
          </cell>
          <cell r="M561">
            <v>0</v>
          </cell>
        </row>
        <row r="562">
          <cell r="B562" t="str">
            <v>레미콘</v>
          </cell>
          <cell r="C562" t="str">
            <v>25-240-15</v>
          </cell>
          <cell r="D562" t="str">
            <v>M3</v>
          </cell>
          <cell r="E562">
            <v>5378</v>
          </cell>
          <cell r="G562">
            <v>0</v>
          </cell>
          <cell r="I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레미콘</v>
          </cell>
          <cell r="C563" t="str">
            <v>25-180-12</v>
          </cell>
          <cell r="D563" t="str">
            <v>M3</v>
          </cell>
          <cell r="E563">
            <v>495</v>
          </cell>
          <cell r="G563">
            <v>0</v>
          </cell>
          <cell r="I563">
            <v>0</v>
          </cell>
          <cell r="K563">
            <v>0</v>
          </cell>
          <cell r="L563">
            <v>0</v>
          </cell>
          <cell r="M563">
            <v>0</v>
          </cell>
        </row>
        <row r="564">
          <cell r="B564" t="str">
            <v>레미콘</v>
          </cell>
          <cell r="C564" t="str">
            <v>25-180-8</v>
          </cell>
          <cell r="D564" t="str">
            <v>M3</v>
          </cell>
          <cell r="E564">
            <v>74</v>
          </cell>
          <cell r="G564">
            <v>0</v>
          </cell>
          <cell r="I564">
            <v>0</v>
          </cell>
          <cell r="K564">
            <v>0</v>
          </cell>
          <cell r="L564">
            <v>0</v>
          </cell>
          <cell r="M564">
            <v>0</v>
          </cell>
        </row>
        <row r="565">
          <cell r="B565" t="str">
            <v>이형철근(공장상차도)</v>
          </cell>
          <cell r="C565" t="str">
            <v>D-10   SD30A</v>
          </cell>
          <cell r="D565" t="str">
            <v>TON</v>
          </cell>
          <cell r="E565">
            <v>100.372</v>
          </cell>
          <cell r="G565">
            <v>0</v>
          </cell>
          <cell r="I565">
            <v>0</v>
          </cell>
          <cell r="K565">
            <v>0</v>
          </cell>
          <cell r="L565">
            <v>0</v>
          </cell>
          <cell r="M565">
            <v>0</v>
          </cell>
        </row>
        <row r="566">
          <cell r="B566" t="str">
            <v>이형철근(공장상차도)</v>
          </cell>
          <cell r="C566" t="str">
            <v>D-13   SD30A</v>
          </cell>
          <cell r="D566" t="str">
            <v>TON</v>
          </cell>
          <cell r="E566">
            <v>92.412999999999997</v>
          </cell>
          <cell r="G566">
            <v>0</v>
          </cell>
          <cell r="I566">
            <v>0</v>
          </cell>
          <cell r="K566">
            <v>0</v>
          </cell>
          <cell r="L566">
            <v>0</v>
          </cell>
          <cell r="M566">
            <v>0</v>
          </cell>
        </row>
        <row r="567">
          <cell r="B567" t="str">
            <v>이형철근(공장상차도)</v>
          </cell>
          <cell r="C567" t="str">
            <v>HD-16  SD35</v>
          </cell>
          <cell r="D567" t="str">
            <v>TON</v>
          </cell>
          <cell r="E567">
            <v>107.95</v>
          </cell>
          <cell r="G567">
            <v>0</v>
          </cell>
          <cell r="I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이형철근(공장상차도)</v>
          </cell>
          <cell r="C568" t="str">
            <v>HD-19  SD35</v>
          </cell>
          <cell r="D568" t="str">
            <v>TON</v>
          </cell>
          <cell r="E568">
            <v>90.472999999999999</v>
          </cell>
          <cell r="G568">
            <v>0</v>
          </cell>
          <cell r="I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이형철근(공장상차도)</v>
          </cell>
          <cell r="C569" t="str">
            <v>HD-22  SD35</v>
          </cell>
          <cell r="D569" t="str">
            <v>TON</v>
          </cell>
          <cell r="E569">
            <v>207.607</v>
          </cell>
          <cell r="G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</row>
        <row r="570">
          <cell r="B570" t="str">
            <v>이형철근(공장상차도)</v>
          </cell>
          <cell r="C570" t="str">
            <v>HD-25  SD35</v>
          </cell>
          <cell r="D570" t="str">
            <v>TON</v>
          </cell>
          <cell r="E570">
            <v>59.71</v>
          </cell>
          <cell r="G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</row>
        <row r="571">
          <cell r="B571" t="str">
            <v>이형철근(공장상차도)</v>
          </cell>
          <cell r="C571" t="str">
            <v>HD-29  SD35</v>
          </cell>
          <cell r="D571" t="str">
            <v>TON</v>
          </cell>
          <cell r="E571">
            <v>4.8979999999999997</v>
          </cell>
          <cell r="G571">
            <v>0</v>
          </cell>
          <cell r="I571">
            <v>0</v>
          </cell>
          <cell r="K571">
            <v>0</v>
          </cell>
          <cell r="L571">
            <v>0</v>
          </cell>
          <cell r="M571">
            <v>0</v>
          </cell>
        </row>
        <row r="572">
          <cell r="B572" t="str">
            <v>조달수수료</v>
          </cell>
          <cell r="C572" t="str">
            <v>재료비의0.6%</v>
          </cell>
          <cell r="D572" t="str">
            <v>식</v>
          </cell>
          <cell r="E572">
            <v>1</v>
          </cell>
          <cell r="G572">
            <v>0</v>
          </cell>
          <cell r="I572">
            <v>0</v>
          </cell>
          <cell r="K572">
            <v>0</v>
          </cell>
          <cell r="L572">
            <v>0</v>
          </cell>
          <cell r="M572">
            <v>0</v>
          </cell>
        </row>
        <row r="573">
          <cell r="B573" t="str">
            <v>합     계</v>
          </cell>
          <cell r="G573">
            <v>0</v>
          </cell>
          <cell r="I573">
            <v>0</v>
          </cell>
          <cell r="K573">
            <v>0</v>
          </cell>
          <cell r="L573">
            <v>0</v>
          </cell>
          <cell r="M573">
            <v>0</v>
          </cell>
        </row>
        <row r="574">
          <cell r="G574">
            <v>0</v>
          </cell>
          <cell r="I574">
            <v>0</v>
          </cell>
          <cell r="K574">
            <v>0</v>
          </cell>
          <cell r="L574">
            <v>0</v>
          </cell>
          <cell r="M574">
            <v>0</v>
          </cell>
        </row>
        <row r="575">
          <cell r="A575" t="str">
            <v>2.조  경  공  사</v>
          </cell>
          <cell r="G575">
            <v>0</v>
          </cell>
          <cell r="I575">
            <v>0</v>
          </cell>
          <cell r="K575">
            <v>0</v>
          </cell>
          <cell r="L575">
            <v>0</v>
          </cell>
          <cell r="M575">
            <v>0</v>
          </cell>
        </row>
        <row r="576">
          <cell r="A576" t="str">
            <v>01.수  목  공  사</v>
          </cell>
          <cell r="G576">
            <v>0</v>
          </cell>
          <cell r="I576">
            <v>0</v>
          </cell>
          <cell r="K576">
            <v>0</v>
          </cell>
          <cell r="L576">
            <v>0</v>
          </cell>
          <cell r="M576">
            <v>0</v>
          </cell>
        </row>
        <row r="577">
          <cell r="B577" t="str">
            <v>느티나무</v>
          </cell>
          <cell r="C577" t="str">
            <v>H4.0*R15</v>
          </cell>
          <cell r="D577" t="str">
            <v>주</v>
          </cell>
          <cell r="E577">
            <v>3</v>
          </cell>
          <cell r="F577">
            <v>404199</v>
          </cell>
          <cell r="G577">
            <v>1212597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404199</v>
          </cell>
          <cell r="M577">
            <v>1212597</v>
          </cell>
        </row>
        <row r="578">
          <cell r="B578" t="str">
            <v>홍단풍</v>
          </cell>
          <cell r="C578" t="str">
            <v>H3.5*R15</v>
          </cell>
          <cell r="D578" t="str">
            <v>주</v>
          </cell>
          <cell r="E578">
            <v>3</v>
          </cell>
          <cell r="F578">
            <v>453960</v>
          </cell>
          <cell r="G578">
            <v>1361880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453960</v>
          </cell>
          <cell r="M578">
            <v>1361880</v>
          </cell>
        </row>
        <row r="579">
          <cell r="B579" t="str">
            <v>감나무</v>
          </cell>
          <cell r="C579" t="str">
            <v>H4.0*R15</v>
          </cell>
          <cell r="D579" t="str">
            <v>주</v>
          </cell>
          <cell r="E579">
            <v>6</v>
          </cell>
          <cell r="F579">
            <v>292746</v>
          </cell>
          <cell r="G579">
            <v>1756476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292746</v>
          </cell>
          <cell r="M579">
            <v>1756476</v>
          </cell>
        </row>
        <row r="580">
          <cell r="B580" t="str">
            <v>조형소나무</v>
          </cell>
          <cell r="C580" t="str">
            <v>H4.0*R20</v>
          </cell>
          <cell r="D580" t="str">
            <v>주</v>
          </cell>
          <cell r="E580">
            <v>15</v>
          </cell>
          <cell r="F580">
            <v>2384260</v>
          </cell>
          <cell r="G580">
            <v>35763900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2384260</v>
          </cell>
          <cell r="M580">
            <v>35763900</v>
          </cell>
        </row>
        <row r="581">
          <cell r="B581" t="str">
            <v>조형소나무</v>
          </cell>
          <cell r="C581" t="str">
            <v>H3.5*R18</v>
          </cell>
          <cell r="D581" t="str">
            <v>주</v>
          </cell>
          <cell r="E581">
            <v>10</v>
          </cell>
          <cell r="F581">
            <v>1605350</v>
          </cell>
          <cell r="G581">
            <v>16053500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1605350</v>
          </cell>
          <cell r="M581">
            <v>16053500</v>
          </cell>
        </row>
        <row r="582">
          <cell r="B582" t="str">
            <v>분재형소나무</v>
          </cell>
          <cell r="C582" t="str">
            <v>H2.5*R12</v>
          </cell>
          <cell r="D582" t="str">
            <v>주</v>
          </cell>
          <cell r="E582">
            <v>4</v>
          </cell>
          <cell r="F582">
            <v>180323</v>
          </cell>
          <cell r="G582">
            <v>721292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180323</v>
          </cell>
          <cell r="M582">
            <v>721292</v>
          </cell>
        </row>
        <row r="583">
          <cell r="B583" t="str">
            <v>청단풍</v>
          </cell>
          <cell r="C583" t="str">
            <v>H3.0*R10</v>
          </cell>
          <cell r="D583" t="str">
            <v>주</v>
          </cell>
          <cell r="E583">
            <v>10</v>
          </cell>
          <cell r="F583">
            <v>173824</v>
          </cell>
          <cell r="G583">
            <v>1738240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173824</v>
          </cell>
          <cell r="M583">
            <v>1738240</v>
          </cell>
        </row>
        <row r="584">
          <cell r="B584" t="str">
            <v>청단풍</v>
          </cell>
          <cell r="C584" t="str">
            <v>H2.5*R10</v>
          </cell>
          <cell r="D584" t="str">
            <v>주</v>
          </cell>
          <cell r="E584">
            <v>1</v>
          </cell>
          <cell r="F584">
            <v>160050</v>
          </cell>
          <cell r="G584">
            <v>160050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160050</v>
          </cell>
          <cell r="M584">
            <v>160050</v>
          </cell>
        </row>
        <row r="585">
          <cell r="B585" t="str">
            <v>자작나무</v>
          </cell>
          <cell r="C585" t="str">
            <v>H3.5*B8</v>
          </cell>
          <cell r="D585" t="str">
            <v>주</v>
          </cell>
          <cell r="E585">
            <v>9</v>
          </cell>
          <cell r="F585">
            <v>113102</v>
          </cell>
          <cell r="G585">
            <v>1017918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113102</v>
          </cell>
          <cell r="M585">
            <v>1017918</v>
          </cell>
        </row>
        <row r="586">
          <cell r="B586" t="str">
            <v>잣나무</v>
          </cell>
          <cell r="C586" t="str">
            <v>H3.0*W1.5</v>
          </cell>
          <cell r="D586" t="str">
            <v>주</v>
          </cell>
          <cell r="E586">
            <v>13</v>
          </cell>
          <cell r="F586">
            <v>44523</v>
          </cell>
          <cell r="G586">
            <v>578799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44523</v>
          </cell>
          <cell r="M586">
            <v>578799</v>
          </cell>
        </row>
        <row r="587">
          <cell r="B587" t="str">
            <v>주목</v>
          </cell>
          <cell r="C587" t="str">
            <v>H2.5*W1.5</v>
          </cell>
          <cell r="D587" t="str">
            <v>주</v>
          </cell>
          <cell r="E587">
            <v>8</v>
          </cell>
          <cell r="F587">
            <v>795400</v>
          </cell>
          <cell r="G587">
            <v>6363200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795400</v>
          </cell>
          <cell r="M587">
            <v>6363200</v>
          </cell>
        </row>
        <row r="588">
          <cell r="B588" t="str">
            <v>철쭉</v>
          </cell>
          <cell r="C588" t="str">
            <v>0.3*0.3</v>
          </cell>
          <cell r="D588" t="str">
            <v>주</v>
          </cell>
          <cell r="E588">
            <v>715</v>
          </cell>
          <cell r="F588">
            <v>1552</v>
          </cell>
          <cell r="G588">
            <v>1109680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1552</v>
          </cell>
          <cell r="M588">
            <v>1109680</v>
          </cell>
        </row>
        <row r="589">
          <cell r="B589" t="str">
            <v>회양목</v>
          </cell>
          <cell r="C589" t="str">
            <v>H0.3*W0.3</v>
          </cell>
          <cell r="D589" t="str">
            <v>주</v>
          </cell>
          <cell r="E589">
            <v>600</v>
          </cell>
          <cell r="F589">
            <v>3686</v>
          </cell>
          <cell r="G589">
            <v>2211600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3686</v>
          </cell>
          <cell r="M589">
            <v>2211600</v>
          </cell>
        </row>
        <row r="590">
          <cell r="B590" t="str">
            <v>눈주목</v>
          </cell>
          <cell r="C590" t="str">
            <v>H0.4*W0.4</v>
          </cell>
          <cell r="D590" t="str">
            <v>주</v>
          </cell>
          <cell r="E590">
            <v>105</v>
          </cell>
          <cell r="F590">
            <v>15811</v>
          </cell>
          <cell r="G590">
            <v>1660155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15811</v>
          </cell>
          <cell r="M590">
            <v>1660155</v>
          </cell>
        </row>
        <row r="591">
          <cell r="B591" t="str">
            <v>맥문동</v>
          </cell>
          <cell r="C591" t="str">
            <v>4~5분열</v>
          </cell>
          <cell r="D591" t="str">
            <v>주</v>
          </cell>
          <cell r="E591">
            <v>150</v>
          </cell>
          <cell r="F591">
            <v>426</v>
          </cell>
          <cell r="G591">
            <v>63900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426</v>
          </cell>
          <cell r="M591">
            <v>63900</v>
          </cell>
        </row>
        <row r="592">
          <cell r="B592" t="str">
            <v>쥐똥나무</v>
          </cell>
          <cell r="C592" t="str">
            <v>1.2*0.3</v>
          </cell>
          <cell r="D592" t="str">
            <v>주</v>
          </cell>
          <cell r="E592">
            <v>150</v>
          </cell>
          <cell r="F592">
            <v>1299</v>
          </cell>
          <cell r="G592">
            <v>194850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1299</v>
          </cell>
          <cell r="M592">
            <v>194850</v>
          </cell>
        </row>
        <row r="593">
          <cell r="B593" t="str">
            <v>무궁화</v>
          </cell>
          <cell r="C593" t="str">
            <v>1.2*0.3</v>
          </cell>
          <cell r="D593" t="str">
            <v>주</v>
          </cell>
          <cell r="E593">
            <v>12</v>
          </cell>
          <cell r="F593">
            <v>1600</v>
          </cell>
          <cell r="G593">
            <v>19200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1600</v>
          </cell>
          <cell r="M593">
            <v>19200</v>
          </cell>
        </row>
        <row r="594">
          <cell r="B594" t="str">
            <v>조릿대</v>
          </cell>
          <cell r="C594" t="str">
            <v>0.4*5지</v>
          </cell>
          <cell r="D594" t="str">
            <v>주</v>
          </cell>
          <cell r="E594">
            <v>330</v>
          </cell>
          <cell r="F594">
            <v>4074</v>
          </cell>
          <cell r="G594">
            <v>1344420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4074</v>
          </cell>
          <cell r="M594">
            <v>1344420</v>
          </cell>
        </row>
        <row r="595">
          <cell r="B595" t="str">
            <v>평떼붙임</v>
          </cell>
          <cell r="C595" t="str">
            <v>0.3*0.3*0.03</v>
          </cell>
          <cell r="D595" t="str">
            <v>M2</v>
          </cell>
          <cell r="E595">
            <v>375</v>
          </cell>
          <cell r="F595">
            <v>1953</v>
          </cell>
          <cell r="G595">
            <v>732375</v>
          </cell>
          <cell r="H595">
            <v>2061</v>
          </cell>
          <cell r="I595">
            <v>772875</v>
          </cell>
          <cell r="J595">
            <v>0</v>
          </cell>
          <cell r="K595">
            <v>0</v>
          </cell>
          <cell r="L595">
            <v>4014</v>
          </cell>
          <cell r="M595">
            <v>1505250</v>
          </cell>
        </row>
        <row r="596">
          <cell r="B596" t="str">
            <v>식재(근원직경)</v>
          </cell>
          <cell r="C596" t="str">
            <v>R15</v>
          </cell>
          <cell r="D596" t="str">
            <v>주</v>
          </cell>
          <cell r="E596">
            <v>12</v>
          </cell>
          <cell r="F596">
            <v>0</v>
          </cell>
          <cell r="G596">
            <v>0</v>
          </cell>
          <cell r="H596">
            <v>65175</v>
          </cell>
          <cell r="I596">
            <v>782100</v>
          </cell>
          <cell r="J596">
            <v>0</v>
          </cell>
          <cell r="K596">
            <v>0</v>
          </cell>
          <cell r="L596">
            <v>65175</v>
          </cell>
          <cell r="M596">
            <v>782100</v>
          </cell>
        </row>
        <row r="597">
          <cell r="B597" t="str">
            <v>식재(근원직경)</v>
          </cell>
          <cell r="C597" t="str">
            <v>R20</v>
          </cell>
          <cell r="D597" t="str">
            <v>주</v>
          </cell>
          <cell r="E597">
            <v>15</v>
          </cell>
          <cell r="F597">
            <v>0</v>
          </cell>
          <cell r="G597">
            <v>0</v>
          </cell>
          <cell r="H597">
            <v>94111</v>
          </cell>
          <cell r="I597">
            <v>1411665</v>
          </cell>
          <cell r="J597">
            <v>0</v>
          </cell>
          <cell r="K597">
            <v>0</v>
          </cell>
          <cell r="L597">
            <v>94111</v>
          </cell>
          <cell r="M597">
            <v>1411665</v>
          </cell>
        </row>
        <row r="598">
          <cell r="B598" t="str">
            <v>식재(근원직경)</v>
          </cell>
          <cell r="C598" t="str">
            <v>R18</v>
          </cell>
          <cell r="D598" t="str">
            <v>주</v>
          </cell>
          <cell r="E598">
            <v>10</v>
          </cell>
          <cell r="F598">
            <v>0</v>
          </cell>
          <cell r="G598">
            <v>0</v>
          </cell>
          <cell r="H598">
            <v>81965</v>
          </cell>
          <cell r="I598">
            <v>819650</v>
          </cell>
          <cell r="J598">
            <v>0</v>
          </cell>
          <cell r="K598">
            <v>0</v>
          </cell>
          <cell r="L598">
            <v>81965</v>
          </cell>
          <cell r="M598">
            <v>819650</v>
          </cell>
        </row>
        <row r="599">
          <cell r="B599" t="str">
            <v>식재(근원직경)</v>
          </cell>
          <cell r="C599" t="str">
            <v>R12</v>
          </cell>
          <cell r="D599" t="str">
            <v>주</v>
          </cell>
          <cell r="E599">
            <v>4</v>
          </cell>
          <cell r="F599">
            <v>0</v>
          </cell>
          <cell r="G599">
            <v>0</v>
          </cell>
          <cell r="H599">
            <v>48748</v>
          </cell>
          <cell r="I599">
            <v>194992</v>
          </cell>
          <cell r="J599">
            <v>0</v>
          </cell>
          <cell r="K599">
            <v>0</v>
          </cell>
          <cell r="L599">
            <v>48748</v>
          </cell>
          <cell r="M599">
            <v>194992</v>
          </cell>
        </row>
        <row r="600">
          <cell r="B600" t="str">
            <v>식재(근원직경)</v>
          </cell>
          <cell r="C600" t="str">
            <v>R10</v>
          </cell>
          <cell r="D600" t="str">
            <v>주</v>
          </cell>
          <cell r="E600">
            <v>11</v>
          </cell>
          <cell r="F600">
            <v>0</v>
          </cell>
          <cell r="G600">
            <v>0</v>
          </cell>
          <cell r="H600">
            <v>38030</v>
          </cell>
          <cell r="I600">
            <v>418330</v>
          </cell>
          <cell r="J600">
            <v>0</v>
          </cell>
          <cell r="K600">
            <v>0</v>
          </cell>
          <cell r="L600">
            <v>38030</v>
          </cell>
          <cell r="M600">
            <v>418330</v>
          </cell>
        </row>
        <row r="601">
          <cell r="B601" t="str">
            <v>식재(흉고직경)</v>
          </cell>
          <cell r="C601" t="str">
            <v>B8</v>
          </cell>
          <cell r="D601" t="str">
            <v>주</v>
          </cell>
          <cell r="E601">
            <v>9</v>
          </cell>
          <cell r="F601">
            <v>0</v>
          </cell>
          <cell r="G601">
            <v>0</v>
          </cell>
          <cell r="H601">
            <v>37135</v>
          </cell>
          <cell r="I601">
            <v>334215</v>
          </cell>
          <cell r="J601">
            <v>0</v>
          </cell>
          <cell r="K601">
            <v>0</v>
          </cell>
          <cell r="L601">
            <v>37135</v>
          </cell>
          <cell r="M601">
            <v>334215</v>
          </cell>
        </row>
        <row r="602">
          <cell r="B602" t="str">
            <v>교목식재/나무높이</v>
          </cell>
          <cell r="C602" t="str">
            <v>H=2.6~3.0M이하</v>
          </cell>
          <cell r="D602" t="str">
            <v>주</v>
          </cell>
          <cell r="E602">
            <v>13</v>
          </cell>
          <cell r="F602">
            <v>0</v>
          </cell>
          <cell r="G602">
            <v>0</v>
          </cell>
          <cell r="H602">
            <v>15194</v>
          </cell>
          <cell r="I602">
            <v>197522</v>
          </cell>
          <cell r="J602">
            <v>0</v>
          </cell>
          <cell r="K602">
            <v>0</v>
          </cell>
          <cell r="L602">
            <v>15194</v>
          </cell>
          <cell r="M602">
            <v>197522</v>
          </cell>
        </row>
        <row r="603">
          <cell r="B603" t="str">
            <v>교목식재/나무높이</v>
          </cell>
          <cell r="C603" t="str">
            <v>H=2.1~2.5M이하</v>
          </cell>
          <cell r="D603" t="str">
            <v>주</v>
          </cell>
          <cell r="E603">
            <v>8</v>
          </cell>
          <cell r="F603">
            <v>0</v>
          </cell>
          <cell r="G603">
            <v>0</v>
          </cell>
          <cell r="H603">
            <v>12340</v>
          </cell>
          <cell r="I603">
            <v>98720</v>
          </cell>
          <cell r="J603">
            <v>0</v>
          </cell>
          <cell r="K603">
            <v>0</v>
          </cell>
          <cell r="L603">
            <v>12340</v>
          </cell>
          <cell r="M603">
            <v>98720</v>
          </cell>
        </row>
        <row r="604">
          <cell r="B604" t="str">
            <v>관목식재/나무높이</v>
          </cell>
          <cell r="C604" t="str">
            <v>H=0.3~0.7M이하</v>
          </cell>
          <cell r="D604" t="str">
            <v>주</v>
          </cell>
          <cell r="E604">
            <v>1570</v>
          </cell>
          <cell r="F604">
            <v>0</v>
          </cell>
          <cell r="G604">
            <v>0</v>
          </cell>
          <cell r="H604">
            <v>2322</v>
          </cell>
          <cell r="I604">
            <v>3645540</v>
          </cell>
          <cell r="J604">
            <v>0</v>
          </cell>
          <cell r="K604">
            <v>0</v>
          </cell>
          <cell r="L604">
            <v>2322</v>
          </cell>
          <cell r="M604">
            <v>3645540</v>
          </cell>
        </row>
        <row r="605">
          <cell r="B605" t="str">
            <v>관목식재/나무높이</v>
          </cell>
          <cell r="C605" t="str">
            <v>H=0.8~1.2M이하</v>
          </cell>
          <cell r="D605" t="str">
            <v>주</v>
          </cell>
          <cell r="E605">
            <v>162</v>
          </cell>
          <cell r="F605">
            <v>0</v>
          </cell>
          <cell r="G605">
            <v>0</v>
          </cell>
          <cell r="H605">
            <v>3749</v>
          </cell>
          <cell r="I605">
            <v>607338</v>
          </cell>
          <cell r="J605">
            <v>0</v>
          </cell>
          <cell r="K605">
            <v>0</v>
          </cell>
          <cell r="L605">
            <v>3749</v>
          </cell>
          <cell r="M605">
            <v>607338</v>
          </cell>
        </row>
        <row r="606">
          <cell r="B606" t="str">
            <v>초화류 및 지피류 식재</v>
          </cell>
          <cell r="D606" t="str">
            <v>주</v>
          </cell>
          <cell r="E606">
            <v>330</v>
          </cell>
          <cell r="F606">
            <v>0</v>
          </cell>
          <cell r="G606">
            <v>0</v>
          </cell>
          <cell r="H606">
            <v>120</v>
          </cell>
          <cell r="I606">
            <v>39600</v>
          </cell>
          <cell r="J606">
            <v>0</v>
          </cell>
          <cell r="K606">
            <v>0</v>
          </cell>
          <cell r="L606">
            <v>120</v>
          </cell>
          <cell r="M606">
            <v>39600</v>
          </cell>
        </row>
        <row r="607">
          <cell r="B607" t="str">
            <v>합     계</v>
          </cell>
          <cell r="G607">
            <v>74064032</v>
          </cell>
          <cell r="I607">
            <v>9322547</v>
          </cell>
          <cell r="K607">
            <v>0</v>
          </cell>
          <cell r="L607">
            <v>0</v>
          </cell>
          <cell r="M607">
            <v>83386579</v>
          </cell>
        </row>
        <row r="608">
          <cell r="G608">
            <v>0</v>
          </cell>
          <cell r="I608">
            <v>0</v>
          </cell>
          <cell r="K608">
            <v>0</v>
          </cell>
          <cell r="L608">
            <v>0</v>
          </cell>
          <cell r="M608">
            <v>0</v>
          </cell>
        </row>
        <row r="609">
          <cell r="G609">
            <v>0</v>
          </cell>
          <cell r="I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G610">
            <v>0</v>
          </cell>
          <cell r="I610">
            <v>0</v>
          </cell>
          <cell r="K610">
            <v>0</v>
          </cell>
          <cell r="L610">
            <v>0</v>
          </cell>
          <cell r="M610">
            <v>0</v>
          </cell>
        </row>
        <row r="611">
          <cell r="G611">
            <v>0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</row>
        <row r="612">
          <cell r="G612">
            <v>0</v>
          </cell>
          <cell r="I612">
            <v>0</v>
          </cell>
          <cell r="K612">
            <v>0</v>
          </cell>
          <cell r="L612">
            <v>0</v>
          </cell>
          <cell r="M612">
            <v>0</v>
          </cell>
        </row>
        <row r="613">
          <cell r="G613">
            <v>0</v>
          </cell>
          <cell r="I613">
            <v>0</v>
          </cell>
          <cell r="K613">
            <v>0</v>
          </cell>
          <cell r="L613">
            <v>0</v>
          </cell>
          <cell r="M613">
            <v>0</v>
          </cell>
        </row>
        <row r="614">
          <cell r="G614">
            <v>0</v>
          </cell>
          <cell r="I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G615">
            <v>0</v>
          </cell>
          <cell r="I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G616">
            <v>0</v>
          </cell>
          <cell r="I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G617">
            <v>0</v>
          </cell>
          <cell r="I617">
            <v>0</v>
          </cell>
          <cell r="K617">
            <v>0</v>
          </cell>
          <cell r="L617">
            <v>0</v>
          </cell>
          <cell r="M617">
            <v>0</v>
          </cell>
        </row>
        <row r="618">
          <cell r="G618">
            <v>0</v>
          </cell>
          <cell r="I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G619">
            <v>0</v>
          </cell>
          <cell r="I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A620" t="str">
            <v>02.시 설 물 공 사</v>
          </cell>
          <cell r="G620">
            <v>0</v>
          </cell>
          <cell r="I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돌벤취</v>
          </cell>
          <cell r="C621" t="str">
            <v>L=1200 기성품</v>
          </cell>
          <cell r="D621" t="str">
            <v>조</v>
          </cell>
          <cell r="E621">
            <v>8</v>
          </cell>
          <cell r="F621">
            <v>145500</v>
          </cell>
          <cell r="G621">
            <v>1164000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145500</v>
          </cell>
          <cell r="M621">
            <v>1164000</v>
          </cell>
          <cell r="N621" t="str">
            <v>물자</v>
          </cell>
        </row>
        <row r="622">
          <cell r="B622" t="str">
            <v>음수대</v>
          </cell>
          <cell r="C622" t="str">
            <v>견적서</v>
          </cell>
          <cell r="D622" t="str">
            <v>조</v>
          </cell>
          <cell r="E622">
            <v>1</v>
          </cell>
          <cell r="F622">
            <v>1090280</v>
          </cell>
          <cell r="G622">
            <v>1090280</v>
          </cell>
          <cell r="H622">
            <v>703832</v>
          </cell>
          <cell r="I622">
            <v>703832</v>
          </cell>
          <cell r="J622">
            <v>0</v>
          </cell>
          <cell r="K622">
            <v>0</v>
          </cell>
          <cell r="L622">
            <v>1794112</v>
          </cell>
          <cell r="M622">
            <v>1794112</v>
          </cell>
        </row>
        <row r="623">
          <cell r="B623" t="str">
            <v>볼라드</v>
          </cell>
          <cell r="D623" t="str">
            <v>조</v>
          </cell>
          <cell r="E623">
            <v>5</v>
          </cell>
          <cell r="F623">
            <v>43650</v>
          </cell>
          <cell r="G623">
            <v>218250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43650</v>
          </cell>
          <cell r="M623">
            <v>218250</v>
          </cell>
          <cell r="N623" t="str">
            <v>물자P283</v>
          </cell>
        </row>
        <row r="624">
          <cell r="B624" t="str">
            <v>인공토채움공사 D=40CM</v>
          </cell>
          <cell r="C624" t="str">
            <v>파라소공법(인공지반녹화)</v>
          </cell>
          <cell r="D624" t="str">
            <v>M2</v>
          </cell>
          <cell r="E624">
            <v>41.7</v>
          </cell>
          <cell r="F624">
            <v>3026</v>
          </cell>
          <cell r="G624">
            <v>126184</v>
          </cell>
          <cell r="H624">
            <v>2448</v>
          </cell>
          <cell r="I624">
            <v>102081</v>
          </cell>
          <cell r="J624">
            <v>79</v>
          </cell>
          <cell r="K624">
            <v>3294</v>
          </cell>
          <cell r="L624">
            <v>5553</v>
          </cell>
          <cell r="M624">
            <v>231559</v>
          </cell>
        </row>
        <row r="625">
          <cell r="B625" t="str">
            <v>콩자갈박기</v>
          </cell>
          <cell r="C625" t="str">
            <v>20~40MM</v>
          </cell>
          <cell r="D625" t="str">
            <v>M2</v>
          </cell>
          <cell r="E625">
            <v>35.700000000000003</v>
          </cell>
          <cell r="F625">
            <v>2759</v>
          </cell>
          <cell r="G625">
            <v>98496</v>
          </cell>
          <cell r="H625">
            <v>2448</v>
          </cell>
          <cell r="I625">
            <v>87393</v>
          </cell>
          <cell r="J625">
            <v>78</v>
          </cell>
          <cell r="K625">
            <v>2784</v>
          </cell>
          <cell r="L625">
            <v>5285</v>
          </cell>
          <cell r="M625">
            <v>188673</v>
          </cell>
        </row>
        <row r="626">
          <cell r="B626" t="str">
            <v>조각물설치</v>
          </cell>
          <cell r="C626" t="str">
            <v>금액내에서추후결정</v>
          </cell>
          <cell r="D626" t="str">
            <v>식</v>
          </cell>
          <cell r="E626">
            <v>1</v>
          </cell>
          <cell r="F626">
            <v>3104000</v>
          </cell>
          <cell r="G626">
            <v>3104000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3104000</v>
          </cell>
          <cell r="M626">
            <v>3104000</v>
          </cell>
        </row>
        <row r="627">
          <cell r="B627" t="str">
            <v>합     계</v>
          </cell>
          <cell r="G627">
            <v>5801210</v>
          </cell>
          <cell r="I627">
            <v>893306</v>
          </cell>
          <cell r="K627">
            <v>6078</v>
          </cell>
          <cell r="L627">
            <v>0</v>
          </cell>
          <cell r="M627">
            <v>6700594</v>
          </cell>
        </row>
        <row r="628">
          <cell r="G628">
            <v>0</v>
          </cell>
          <cell r="I628">
            <v>0</v>
          </cell>
          <cell r="K628">
            <v>0</v>
          </cell>
          <cell r="L628">
            <v>0</v>
          </cell>
          <cell r="M628">
            <v>0</v>
          </cell>
        </row>
        <row r="629">
          <cell r="G629">
            <v>0</v>
          </cell>
          <cell r="I629">
            <v>0</v>
          </cell>
          <cell r="K629">
            <v>0</v>
          </cell>
          <cell r="L629">
            <v>0</v>
          </cell>
          <cell r="M629">
            <v>0</v>
          </cell>
        </row>
        <row r="630">
          <cell r="G630">
            <v>0</v>
          </cell>
          <cell r="I630">
            <v>0</v>
          </cell>
          <cell r="K630">
            <v>0</v>
          </cell>
          <cell r="L630">
            <v>0</v>
          </cell>
          <cell r="M630">
            <v>0</v>
          </cell>
        </row>
        <row r="631">
          <cell r="G631">
            <v>0</v>
          </cell>
          <cell r="I631">
            <v>0</v>
          </cell>
          <cell r="K631">
            <v>0</v>
          </cell>
          <cell r="L631">
            <v>0</v>
          </cell>
          <cell r="M631">
            <v>0</v>
          </cell>
        </row>
        <row r="632">
          <cell r="G632">
            <v>0</v>
          </cell>
          <cell r="I632">
            <v>0</v>
          </cell>
          <cell r="K632">
            <v>0</v>
          </cell>
          <cell r="L632">
            <v>0</v>
          </cell>
          <cell r="M632">
            <v>0</v>
          </cell>
        </row>
        <row r="633">
          <cell r="G633">
            <v>0</v>
          </cell>
          <cell r="I633">
            <v>0</v>
          </cell>
          <cell r="K633">
            <v>0</v>
          </cell>
          <cell r="L633">
            <v>0</v>
          </cell>
          <cell r="M633">
            <v>0</v>
          </cell>
        </row>
        <row r="634">
          <cell r="G634">
            <v>0</v>
          </cell>
          <cell r="I634">
            <v>0</v>
          </cell>
          <cell r="K634">
            <v>0</v>
          </cell>
          <cell r="L634">
            <v>0</v>
          </cell>
          <cell r="M634">
            <v>0</v>
          </cell>
        </row>
        <row r="635">
          <cell r="A635" t="str">
            <v>03.지 주 목 공 사</v>
          </cell>
          <cell r="G635">
            <v>0</v>
          </cell>
          <cell r="I635">
            <v>0</v>
          </cell>
          <cell r="K635">
            <v>0</v>
          </cell>
          <cell r="L635">
            <v>0</v>
          </cell>
          <cell r="M635">
            <v>0</v>
          </cell>
        </row>
        <row r="636">
          <cell r="B636" t="str">
            <v>지주목(대형)</v>
          </cell>
          <cell r="C636" t="str">
            <v>말구직경 50</v>
          </cell>
          <cell r="D636" t="str">
            <v>조</v>
          </cell>
          <cell r="E636">
            <v>24</v>
          </cell>
          <cell r="F636">
            <v>23765</v>
          </cell>
          <cell r="G636">
            <v>570360</v>
          </cell>
          <cell r="H636">
            <v>9166</v>
          </cell>
          <cell r="I636">
            <v>219984</v>
          </cell>
          <cell r="J636">
            <v>0</v>
          </cell>
          <cell r="K636">
            <v>0</v>
          </cell>
          <cell r="L636">
            <v>32931</v>
          </cell>
          <cell r="M636">
            <v>790344</v>
          </cell>
        </row>
        <row r="637">
          <cell r="B637" t="str">
            <v>지주목(소형)</v>
          </cell>
          <cell r="C637" t="str">
            <v>말구직경 50</v>
          </cell>
          <cell r="D637" t="str">
            <v>조</v>
          </cell>
          <cell r="E637">
            <v>58</v>
          </cell>
          <cell r="F637">
            <v>17945</v>
          </cell>
          <cell r="G637">
            <v>1040810</v>
          </cell>
          <cell r="H637">
            <v>6639</v>
          </cell>
          <cell r="I637">
            <v>385062</v>
          </cell>
          <cell r="J637">
            <v>0</v>
          </cell>
          <cell r="K637">
            <v>0</v>
          </cell>
          <cell r="L637">
            <v>24584</v>
          </cell>
          <cell r="M637">
            <v>1425872</v>
          </cell>
        </row>
        <row r="638">
          <cell r="B638" t="str">
            <v>합     계</v>
          </cell>
          <cell r="G638">
            <v>1611170</v>
          </cell>
          <cell r="I638">
            <v>605046</v>
          </cell>
          <cell r="K638">
            <v>0</v>
          </cell>
          <cell r="L638">
            <v>0</v>
          </cell>
          <cell r="M638">
            <v>2216216</v>
          </cell>
        </row>
        <row r="639">
          <cell r="G639">
            <v>0</v>
          </cell>
          <cell r="I639">
            <v>0</v>
          </cell>
          <cell r="K639">
            <v>0</v>
          </cell>
          <cell r="L639">
            <v>0</v>
          </cell>
          <cell r="M639">
            <v>0</v>
          </cell>
        </row>
        <row r="640">
          <cell r="G640">
            <v>0</v>
          </cell>
          <cell r="I640">
            <v>0</v>
          </cell>
          <cell r="K640">
            <v>0</v>
          </cell>
          <cell r="L640">
            <v>0</v>
          </cell>
          <cell r="M640">
            <v>0</v>
          </cell>
        </row>
        <row r="641">
          <cell r="G641">
            <v>0</v>
          </cell>
          <cell r="I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G642">
            <v>0</v>
          </cell>
          <cell r="I642">
            <v>0</v>
          </cell>
          <cell r="K642">
            <v>0</v>
          </cell>
          <cell r="L642">
            <v>0</v>
          </cell>
          <cell r="M642">
            <v>0</v>
          </cell>
        </row>
        <row r="643">
          <cell r="G643">
            <v>0</v>
          </cell>
          <cell r="I643">
            <v>0</v>
          </cell>
          <cell r="K643">
            <v>0</v>
          </cell>
          <cell r="L643">
            <v>0</v>
          </cell>
          <cell r="M643">
            <v>0</v>
          </cell>
        </row>
        <row r="644">
          <cell r="G644">
            <v>0</v>
          </cell>
          <cell r="I644">
            <v>0</v>
          </cell>
          <cell r="K644">
            <v>0</v>
          </cell>
          <cell r="L644">
            <v>0</v>
          </cell>
          <cell r="M644">
            <v>0</v>
          </cell>
        </row>
        <row r="645">
          <cell r="G645">
            <v>0</v>
          </cell>
          <cell r="I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G646">
            <v>0</v>
          </cell>
          <cell r="I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G647">
            <v>0</v>
          </cell>
          <cell r="I647">
            <v>0</v>
          </cell>
          <cell r="K647">
            <v>0</v>
          </cell>
          <cell r="L647">
            <v>0</v>
          </cell>
          <cell r="M647">
            <v>0</v>
          </cell>
        </row>
        <row r="648">
          <cell r="G648">
            <v>0</v>
          </cell>
          <cell r="I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G649">
            <v>0</v>
          </cell>
          <cell r="I649">
            <v>0</v>
          </cell>
          <cell r="K649">
            <v>0</v>
          </cell>
          <cell r="L649">
            <v>0</v>
          </cell>
          <cell r="M649">
            <v>0</v>
          </cell>
        </row>
        <row r="650">
          <cell r="A650" t="str">
            <v>3.토  목  공  사</v>
          </cell>
          <cell r="G650">
            <v>0</v>
          </cell>
          <cell r="I650">
            <v>0</v>
          </cell>
          <cell r="K650">
            <v>0</v>
          </cell>
          <cell r="L650">
            <v>0</v>
          </cell>
          <cell r="M650">
            <v>0</v>
          </cell>
        </row>
        <row r="651">
          <cell r="A651" t="str">
            <v>01.토  공  사</v>
          </cell>
          <cell r="G651">
            <v>0</v>
          </cell>
          <cell r="I651">
            <v>0</v>
          </cell>
          <cell r="K651">
            <v>0</v>
          </cell>
          <cell r="L651">
            <v>0</v>
          </cell>
          <cell r="M651">
            <v>0</v>
          </cell>
        </row>
        <row r="652">
          <cell r="B652" t="str">
            <v>흙깍기</v>
          </cell>
          <cell r="C652" t="str">
            <v>토사</v>
          </cell>
          <cell r="D652" t="str">
            <v>M3</v>
          </cell>
          <cell r="E652">
            <v>100</v>
          </cell>
          <cell r="F652">
            <v>111</v>
          </cell>
          <cell r="G652">
            <v>11100</v>
          </cell>
          <cell r="H652">
            <v>360</v>
          </cell>
          <cell r="I652">
            <v>36000</v>
          </cell>
          <cell r="J652">
            <v>332</v>
          </cell>
          <cell r="K652">
            <v>33200</v>
          </cell>
          <cell r="L652">
            <v>803</v>
          </cell>
          <cell r="M652">
            <v>80300</v>
          </cell>
        </row>
        <row r="653">
          <cell r="B653" t="str">
            <v>터파기:토사</v>
          </cell>
          <cell r="C653" t="str">
            <v>B.H 0.7㎥</v>
          </cell>
          <cell r="D653" t="str">
            <v>M3</v>
          </cell>
          <cell r="E653">
            <v>13399</v>
          </cell>
          <cell r="F653">
            <v>111</v>
          </cell>
          <cell r="G653">
            <v>1487289</v>
          </cell>
          <cell r="H653">
            <v>360</v>
          </cell>
          <cell r="I653">
            <v>4823640</v>
          </cell>
          <cell r="J653">
            <v>332</v>
          </cell>
          <cell r="K653">
            <v>4448468</v>
          </cell>
          <cell r="L653">
            <v>803</v>
          </cell>
          <cell r="M653">
            <v>10759397</v>
          </cell>
        </row>
        <row r="654">
          <cell r="B654" t="str">
            <v>터파기</v>
          </cell>
          <cell r="C654" t="str">
            <v>인력,0-1</v>
          </cell>
          <cell r="D654" t="str">
            <v>M3</v>
          </cell>
          <cell r="E654">
            <v>649</v>
          </cell>
          <cell r="F654">
            <v>0</v>
          </cell>
          <cell r="G654">
            <v>0</v>
          </cell>
          <cell r="H654">
            <v>7394</v>
          </cell>
          <cell r="I654">
            <v>4798706</v>
          </cell>
          <cell r="J654">
            <v>0</v>
          </cell>
          <cell r="K654">
            <v>0</v>
          </cell>
          <cell r="L654">
            <v>7394</v>
          </cell>
          <cell r="M654">
            <v>4798706</v>
          </cell>
        </row>
        <row r="655">
          <cell r="B655" t="str">
            <v>되메우기</v>
          </cell>
          <cell r="C655" t="str">
            <v>(B.H 0.7㎥+콤팩터)</v>
          </cell>
          <cell r="D655" t="str">
            <v>M3</v>
          </cell>
          <cell r="E655">
            <v>352</v>
          </cell>
          <cell r="F655">
            <v>222</v>
          </cell>
          <cell r="G655">
            <v>78144</v>
          </cell>
          <cell r="H655">
            <v>1863</v>
          </cell>
          <cell r="I655">
            <v>655776</v>
          </cell>
          <cell r="J655">
            <v>268</v>
          </cell>
          <cell r="K655">
            <v>94336</v>
          </cell>
          <cell r="L655">
            <v>2353</v>
          </cell>
          <cell r="M655">
            <v>828256</v>
          </cell>
        </row>
        <row r="656">
          <cell r="B656" t="str">
            <v>되메우기</v>
          </cell>
          <cell r="C656" t="str">
            <v>인력,0-1</v>
          </cell>
          <cell r="D656" t="str">
            <v>M3</v>
          </cell>
          <cell r="E656">
            <v>59</v>
          </cell>
          <cell r="F656">
            <v>0</v>
          </cell>
          <cell r="G656">
            <v>0</v>
          </cell>
          <cell r="H656">
            <v>3761</v>
          </cell>
          <cell r="I656">
            <v>221899</v>
          </cell>
          <cell r="J656">
            <v>0</v>
          </cell>
          <cell r="K656">
            <v>0</v>
          </cell>
          <cell r="L656">
            <v>3761</v>
          </cell>
          <cell r="M656">
            <v>221899</v>
          </cell>
        </row>
        <row r="657">
          <cell r="B657" t="str">
            <v>순반입토:성토(되메우기)</v>
          </cell>
          <cell r="C657" t="str">
            <v>15㎞기준,생림지역</v>
          </cell>
          <cell r="D657" t="str">
            <v>M3</v>
          </cell>
          <cell r="E657">
            <v>470</v>
          </cell>
          <cell r="F657">
            <v>3135</v>
          </cell>
          <cell r="G657">
            <v>1473450</v>
          </cell>
          <cell r="H657">
            <v>1912</v>
          </cell>
          <cell r="I657">
            <v>898640</v>
          </cell>
          <cell r="J657">
            <v>1641</v>
          </cell>
          <cell r="K657">
            <v>771270</v>
          </cell>
          <cell r="L657">
            <v>6688</v>
          </cell>
          <cell r="M657">
            <v>3143360</v>
          </cell>
        </row>
        <row r="658">
          <cell r="B658" t="str">
            <v>잔토처리</v>
          </cell>
          <cell r="C658" t="str">
            <v>25㎞기준,진레지역</v>
          </cell>
          <cell r="D658" t="str">
            <v>M3</v>
          </cell>
          <cell r="E658">
            <v>13720</v>
          </cell>
          <cell r="F658">
            <v>2125</v>
          </cell>
          <cell r="G658">
            <v>29155000</v>
          </cell>
          <cell r="H658">
            <v>2549</v>
          </cell>
          <cell r="I658">
            <v>34972280</v>
          </cell>
          <cell r="J658">
            <v>2343</v>
          </cell>
          <cell r="K658">
            <v>32145960</v>
          </cell>
          <cell r="L658">
            <v>7017</v>
          </cell>
          <cell r="M658">
            <v>96273240</v>
          </cell>
        </row>
        <row r="659">
          <cell r="B659" t="str">
            <v>합     계</v>
          </cell>
          <cell r="F659">
            <v>0</v>
          </cell>
          <cell r="G659">
            <v>32204983</v>
          </cell>
          <cell r="I659">
            <v>46406941</v>
          </cell>
          <cell r="K659">
            <v>37493234</v>
          </cell>
          <cell r="L659">
            <v>0</v>
          </cell>
          <cell r="M659">
            <v>116105158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</row>
        <row r="661">
          <cell r="G661">
            <v>0</v>
          </cell>
          <cell r="I661">
            <v>0</v>
          </cell>
          <cell r="K661">
            <v>0</v>
          </cell>
          <cell r="L661">
            <v>0</v>
          </cell>
          <cell r="M661">
            <v>0</v>
          </cell>
        </row>
        <row r="662">
          <cell r="G662">
            <v>0</v>
          </cell>
          <cell r="I662">
            <v>0</v>
          </cell>
          <cell r="K662">
            <v>0</v>
          </cell>
          <cell r="L662">
            <v>0</v>
          </cell>
          <cell r="M662">
            <v>0</v>
          </cell>
        </row>
        <row r="663">
          <cell r="G663">
            <v>0</v>
          </cell>
          <cell r="I663">
            <v>0</v>
          </cell>
          <cell r="K663">
            <v>0</v>
          </cell>
          <cell r="L663">
            <v>0</v>
          </cell>
          <cell r="M663">
            <v>0</v>
          </cell>
        </row>
        <row r="664">
          <cell r="G664">
            <v>0</v>
          </cell>
          <cell r="I664">
            <v>0</v>
          </cell>
          <cell r="K664">
            <v>0</v>
          </cell>
          <cell r="L664">
            <v>0</v>
          </cell>
          <cell r="M664">
            <v>0</v>
          </cell>
        </row>
        <row r="665">
          <cell r="A665" t="str">
            <v>02.포  장  공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보차도경계석 TYPE-1</v>
          </cell>
          <cell r="C666" t="str">
            <v>인조화강석,150*170*200</v>
          </cell>
          <cell r="D666" t="str">
            <v>M</v>
          </cell>
          <cell r="E666">
            <v>90</v>
          </cell>
          <cell r="F666">
            <v>5858</v>
          </cell>
          <cell r="G666">
            <v>527220</v>
          </cell>
          <cell r="H666">
            <v>9292</v>
          </cell>
          <cell r="I666">
            <v>836280</v>
          </cell>
          <cell r="J666">
            <v>0</v>
          </cell>
          <cell r="K666">
            <v>0</v>
          </cell>
          <cell r="L666">
            <v>15150</v>
          </cell>
          <cell r="M666">
            <v>1363500</v>
          </cell>
        </row>
        <row r="667">
          <cell r="B667" t="str">
            <v>보차도경계석 TYPE-2</v>
          </cell>
          <cell r="C667" t="str">
            <v>인조화강석,150*170*200</v>
          </cell>
          <cell r="D667" t="str">
            <v>M</v>
          </cell>
          <cell r="E667">
            <v>14</v>
          </cell>
          <cell r="F667">
            <v>6161</v>
          </cell>
          <cell r="G667">
            <v>86254</v>
          </cell>
          <cell r="H667">
            <v>10605</v>
          </cell>
          <cell r="I667">
            <v>148470</v>
          </cell>
          <cell r="J667">
            <v>0</v>
          </cell>
          <cell r="K667">
            <v>0</v>
          </cell>
          <cell r="L667">
            <v>16766</v>
          </cell>
          <cell r="M667">
            <v>234724</v>
          </cell>
        </row>
        <row r="668">
          <cell r="B668" t="str">
            <v>도로경계석설치</v>
          </cell>
          <cell r="C668" t="str">
            <v>인조화강석,150*120*100</v>
          </cell>
          <cell r="D668" t="str">
            <v>M</v>
          </cell>
          <cell r="E668">
            <v>20</v>
          </cell>
          <cell r="F668">
            <v>4242</v>
          </cell>
          <cell r="G668">
            <v>84840</v>
          </cell>
          <cell r="H668">
            <v>7878</v>
          </cell>
          <cell r="I668">
            <v>157560</v>
          </cell>
          <cell r="J668">
            <v>0</v>
          </cell>
          <cell r="K668">
            <v>0</v>
          </cell>
          <cell r="L668">
            <v>12120</v>
          </cell>
          <cell r="M668">
            <v>242400</v>
          </cell>
        </row>
        <row r="669">
          <cell r="B669" t="str">
            <v>아스콘포장깨기</v>
          </cell>
          <cell r="C669" t="str">
            <v>대형브레이커+BH0.7</v>
          </cell>
          <cell r="D669" t="str">
            <v>M3</v>
          </cell>
          <cell r="E669">
            <v>1</v>
          </cell>
          <cell r="F669">
            <v>2658</v>
          </cell>
          <cell r="G669">
            <v>2658</v>
          </cell>
          <cell r="H669">
            <v>7114</v>
          </cell>
          <cell r="I669">
            <v>7114</v>
          </cell>
          <cell r="J669">
            <v>7893</v>
          </cell>
          <cell r="K669">
            <v>7893</v>
          </cell>
          <cell r="L669">
            <v>17665</v>
          </cell>
          <cell r="M669">
            <v>17665</v>
          </cell>
        </row>
        <row r="670">
          <cell r="B670" t="str">
            <v>아스콘 표층 포설 및 다짐</v>
          </cell>
          <cell r="C670" t="str">
            <v>T=5㎝</v>
          </cell>
          <cell r="D670" t="str">
            <v>A</v>
          </cell>
          <cell r="E670">
            <v>0.1</v>
          </cell>
          <cell r="F670">
            <v>324614</v>
          </cell>
          <cell r="G670">
            <v>32461</v>
          </cell>
          <cell r="H670">
            <v>254924</v>
          </cell>
          <cell r="I670">
            <v>25492</v>
          </cell>
          <cell r="J670">
            <v>22725</v>
          </cell>
          <cell r="K670">
            <v>2272</v>
          </cell>
          <cell r="L670">
            <v>602263</v>
          </cell>
          <cell r="M670">
            <v>60225</v>
          </cell>
        </row>
        <row r="671">
          <cell r="B671" t="str">
            <v>아스콘 기층 포설 및 다짐</v>
          </cell>
          <cell r="C671" t="str">
            <v>T=7.5㎝</v>
          </cell>
          <cell r="D671" t="str">
            <v>A</v>
          </cell>
          <cell r="E671">
            <v>0.1</v>
          </cell>
          <cell r="F671">
            <v>360065</v>
          </cell>
          <cell r="G671">
            <v>36006</v>
          </cell>
          <cell r="H671">
            <v>287749</v>
          </cell>
          <cell r="I671">
            <v>28774</v>
          </cell>
          <cell r="J671">
            <v>25048</v>
          </cell>
          <cell r="K671">
            <v>2504</v>
          </cell>
          <cell r="L671">
            <v>672862</v>
          </cell>
          <cell r="M671">
            <v>67284</v>
          </cell>
        </row>
        <row r="672">
          <cell r="B672" t="str">
            <v>텍코팅</v>
          </cell>
          <cell r="C672" t="str">
            <v>RSC-4</v>
          </cell>
          <cell r="D672" t="str">
            <v>a</v>
          </cell>
          <cell r="E672">
            <v>0.1</v>
          </cell>
          <cell r="F672">
            <v>429654</v>
          </cell>
          <cell r="G672">
            <v>42965</v>
          </cell>
          <cell r="H672">
            <v>14306</v>
          </cell>
          <cell r="I672">
            <v>1430</v>
          </cell>
          <cell r="J672">
            <v>63</v>
          </cell>
          <cell r="K672">
            <v>6</v>
          </cell>
          <cell r="L672">
            <v>444023</v>
          </cell>
          <cell r="M672">
            <v>44401</v>
          </cell>
        </row>
        <row r="673">
          <cell r="B673" t="str">
            <v>프라임코팅</v>
          </cell>
          <cell r="C673" t="str">
            <v>MC-1</v>
          </cell>
          <cell r="D673" t="str">
            <v>a</v>
          </cell>
          <cell r="E673">
            <v>0.1</v>
          </cell>
          <cell r="F673">
            <v>492476</v>
          </cell>
          <cell r="G673">
            <v>49247</v>
          </cell>
          <cell r="H673">
            <v>15236</v>
          </cell>
          <cell r="I673">
            <v>1523</v>
          </cell>
          <cell r="J673">
            <v>212</v>
          </cell>
          <cell r="K673">
            <v>21</v>
          </cell>
          <cell r="L673">
            <v>507924</v>
          </cell>
          <cell r="M673">
            <v>50791</v>
          </cell>
        </row>
        <row r="674">
          <cell r="B674" t="str">
            <v>보조기층 포설 및 다짐</v>
          </cell>
          <cell r="C674" t="str">
            <v>T=20㎝,40㎜이하혼합골재</v>
          </cell>
          <cell r="D674" t="str">
            <v>M3</v>
          </cell>
          <cell r="E674">
            <v>2</v>
          </cell>
          <cell r="F674">
            <v>2918</v>
          </cell>
          <cell r="G674">
            <v>5836</v>
          </cell>
          <cell r="H674">
            <v>2751</v>
          </cell>
          <cell r="I674">
            <v>5502</v>
          </cell>
          <cell r="J674">
            <v>85</v>
          </cell>
          <cell r="K674">
            <v>170</v>
          </cell>
          <cell r="L674">
            <v>5754</v>
          </cell>
          <cell r="M674">
            <v>11508</v>
          </cell>
        </row>
        <row r="675">
          <cell r="B675" t="str">
            <v>선택층 포설 및 다짐</v>
          </cell>
          <cell r="C675" t="str">
            <v>T=30㎝,70㎜이하</v>
          </cell>
          <cell r="D675" t="str">
            <v>M3</v>
          </cell>
          <cell r="E675">
            <v>3</v>
          </cell>
          <cell r="F675">
            <v>3454</v>
          </cell>
          <cell r="G675">
            <v>10362</v>
          </cell>
          <cell r="H675">
            <v>2954</v>
          </cell>
          <cell r="I675">
            <v>8862</v>
          </cell>
          <cell r="J675">
            <v>89</v>
          </cell>
          <cell r="K675">
            <v>267</v>
          </cell>
          <cell r="L675">
            <v>6497</v>
          </cell>
          <cell r="M675">
            <v>19491</v>
          </cell>
        </row>
        <row r="676">
          <cell r="B676" t="str">
            <v>아스콘포장절단</v>
          </cell>
          <cell r="D676" t="str">
            <v>M</v>
          </cell>
          <cell r="E676">
            <v>10</v>
          </cell>
          <cell r="F676">
            <v>146</v>
          </cell>
          <cell r="G676">
            <v>1460</v>
          </cell>
          <cell r="H676">
            <v>1216</v>
          </cell>
          <cell r="I676">
            <v>12160</v>
          </cell>
          <cell r="J676">
            <v>212</v>
          </cell>
          <cell r="K676">
            <v>2120</v>
          </cell>
          <cell r="L676">
            <v>1574</v>
          </cell>
          <cell r="M676">
            <v>15740</v>
          </cell>
        </row>
        <row r="677">
          <cell r="B677" t="str">
            <v>보도포장</v>
          </cell>
          <cell r="C677" t="str">
            <v>소형고압블럭,50%재활용</v>
          </cell>
          <cell r="D677" t="str">
            <v>M2</v>
          </cell>
          <cell r="E677">
            <v>13</v>
          </cell>
          <cell r="F677">
            <v>7575</v>
          </cell>
          <cell r="G677">
            <v>98475</v>
          </cell>
          <cell r="H677">
            <v>5675</v>
          </cell>
          <cell r="I677">
            <v>73775</v>
          </cell>
          <cell r="J677">
            <v>0</v>
          </cell>
          <cell r="K677">
            <v>0</v>
          </cell>
          <cell r="L677">
            <v>13250</v>
          </cell>
          <cell r="M677">
            <v>172250</v>
          </cell>
        </row>
        <row r="678">
          <cell r="B678" t="str">
            <v>폐기물버림적재</v>
          </cell>
          <cell r="C678" t="str">
            <v>B.H 0.7㎥</v>
          </cell>
          <cell r="D678" t="str">
            <v>M3</v>
          </cell>
          <cell r="E678">
            <v>1</v>
          </cell>
          <cell r="F678">
            <v>111</v>
          </cell>
          <cell r="G678">
            <v>111</v>
          </cell>
          <cell r="H678">
            <v>360</v>
          </cell>
          <cell r="I678">
            <v>360</v>
          </cell>
          <cell r="J678">
            <v>332</v>
          </cell>
          <cell r="K678">
            <v>332</v>
          </cell>
          <cell r="L678">
            <v>803</v>
          </cell>
          <cell r="M678">
            <v>803</v>
          </cell>
        </row>
        <row r="679">
          <cell r="B679" t="str">
            <v>폐기물처리비</v>
          </cell>
          <cell r="C679" t="str">
            <v>건설폐자재,운반비포함</v>
          </cell>
          <cell r="D679" t="str">
            <v>Ton</v>
          </cell>
          <cell r="E679">
            <v>3</v>
          </cell>
          <cell r="F679">
            <v>2032</v>
          </cell>
          <cell r="G679">
            <v>6096</v>
          </cell>
          <cell r="H679">
            <v>2549</v>
          </cell>
          <cell r="I679">
            <v>7647</v>
          </cell>
          <cell r="J679">
            <v>13534</v>
          </cell>
          <cell r="K679">
            <v>40602</v>
          </cell>
          <cell r="L679">
            <v>18115</v>
          </cell>
          <cell r="M679">
            <v>54345</v>
          </cell>
        </row>
        <row r="680">
          <cell r="B680" t="str">
            <v>합     계</v>
          </cell>
          <cell r="F680">
            <v>0</v>
          </cell>
          <cell r="G680">
            <v>983991</v>
          </cell>
          <cell r="I680">
            <v>1314949</v>
          </cell>
          <cell r="K680">
            <v>56187</v>
          </cell>
          <cell r="L680">
            <v>0</v>
          </cell>
          <cell r="M680">
            <v>2355127</v>
          </cell>
        </row>
        <row r="681">
          <cell r="A681" t="str">
            <v>03.우  수  공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우수1호맨홀</v>
          </cell>
          <cell r="C682" t="str">
            <v>D900</v>
          </cell>
          <cell r="D682" t="str">
            <v>개소</v>
          </cell>
          <cell r="E682">
            <v>3</v>
          </cell>
          <cell r="F682">
            <v>79689</v>
          </cell>
          <cell r="G682">
            <v>239067</v>
          </cell>
          <cell r="H682">
            <v>153924</v>
          </cell>
          <cell r="I682">
            <v>461772</v>
          </cell>
          <cell r="J682">
            <v>0</v>
          </cell>
          <cell r="K682">
            <v>0</v>
          </cell>
          <cell r="L682">
            <v>233613</v>
          </cell>
          <cell r="M682">
            <v>700839</v>
          </cell>
        </row>
        <row r="683">
          <cell r="B683" t="str">
            <v>우수관접합 및 부설</v>
          </cell>
          <cell r="C683" t="str">
            <v>흄관,Φ450㎜,기계</v>
          </cell>
          <cell r="D683" t="str">
            <v>M</v>
          </cell>
          <cell r="E683">
            <v>47</v>
          </cell>
          <cell r="F683">
            <v>23007</v>
          </cell>
          <cell r="G683">
            <v>1081329</v>
          </cell>
          <cell r="H683">
            <v>17883</v>
          </cell>
          <cell r="I683">
            <v>840501</v>
          </cell>
          <cell r="J683">
            <v>4284</v>
          </cell>
          <cell r="K683">
            <v>201348</v>
          </cell>
          <cell r="L683">
            <v>45174</v>
          </cell>
          <cell r="M683">
            <v>2123178</v>
          </cell>
        </row>
        <row r="684">
          <cell r="B684" t="str">
            <v>집수정</v>
          </cell>
          <cell r="C684" t="str">
            <v>600*500</v>
          </cell>
          <cell r="D684" t="str">
            <v>개소</v>
          </cell>
          <cell r="E684">
            <v>4</v>
          </cell>
          <cell r="F684">
            <v>188870</v>
          </cell>
          <cell r="G684">
            <v>755480</v>
          </cell>
          <cell r="H684">
            <v>170690</v>
          </cell>
          <cell r="I684">
            <v>682760</v>
          </cell>
          <cell r="J684">
            <v>0</v>
          </cell>
          <cell r="K684">
            <v>0</v>
          </cell>
          <cell r="L684">
            <v>359560</v>
          </cell>
          <cell r="M684">
            <v>1438240</v>
          </cell>
        </row>
        <row r="685">
          <cell r="B685" t="str">
            <v>홈통받이, P.E</v>
          </cell>
          <cell r="C685" t="str">
            <v>D430*H600</v>
          </cell>
          <cell r="D685" t="str">
            <v>개소</v>
          </cell>
          <cell r="E685">
            <v>6</v>
          </cell>
          <cell r="F685">
            <v>22624</v>
          </cell>
          <cell r="G685">
            <v>135744</v>
          </cell>
          <cell r="H685">
            <v>23735</v>
          </cell>
          <cell r="I685">
            <v>142410</v>
          </cell>
          <cell r="J685">
            <v>0</v>
          </cell>
          <cell r="K685">
            <v>0</v>
          </cell>
          <cell r="L685">
            <v>46359</v>
          </cell>
          <cell r="M685">
            <v>278154</v>
          </cell>
        </row>
        <row r="686">
          <cell r="B686" t="str">
            <v>연결관 접합 및 부설</v>
          </cell>
          <cell r="C686" t="str">
            <v>Φ250㎜,인력</v>
          </cell>
          <cell r="D686" t="str">
            <v>M</v>
          </cell>
          <cell r="E686">
            <v>25</v>
          </cell>
          <cell r="F686">
            <v>16867</v>
          </cell>
          <cell r="G686">
            <v>421675</v>
          </cell>
          <cell r="H686">
            <v>6185</v>
          </cell>
          <cell r="I686">
            <v>154625</v>
          </cell>
          <cell r="J686">
            <v>0</v>
          </cell>
          <cell r="K686">
            <v>0</v>
          </cell>
          <cell r="L686">
            <v>23052</v>
          </cell>
          <cell r="M686">
            <v>576300</v>
          </cell>
        </row>
        <row r="687">
          <cell r="B687" t="str">
            <v>연결관 접합 및 부설</v>
          </cell>
          <cell r="C687" t="str">
            <v>Φ150㎜,인력</v>
          </cell>
          <cell r="D687" t="str">
            <v>M</v>
          </cell>
          <cell r="E687">
            <v>10</v>
          </cell>
          <cell r="F687">
            <v>14342</v>
          </cell>
          <cell r="G687">
            <v>143420</v>
          </cell>
          <cell r="H687">
            <v>5484</v>
          </cell>
          <cell r="I687">
            <v>54840</v>
          </cell>
          <cell r="J687">
            <v>0</v>
          </cell>
          <cell r="K687">
            <v>0</v>
          </cell>
          <cell r="L687">
            <v>19826</v>
          </cell>
          <cell r="M687">
            <v>198260</v>
          </cell>
        </row>
        <row r="688">
          <cell r="B688" t="str">
            <v>U형 배수로</v>
          </cell>
          <cell r="D688" t="str">
            <v>M</v>
          </cell>
          <cell r="E688">
            <v>17</v>
          </cell>
          <cell r="F688">
            <v>25654</v>
          </cell>
          <cell r="G688">
            <v>436118</v>
          </cell>
          <cell r="H688">
            <v>28078</v>
          </cell>
          <cell r="I688">
            <v>477326</v>
          </cell>
          <cell r="J688">
            <v>0</v>
          </cell>
          <cell r="K688">
            <v>0</v>
          </cell>
          <cell r="L688">
            <v>53732</v>
          </cell>
          <cell r="M688">
            <v>913444</v>
          </cell>
        </row>
        <row r="689">
          <cell r="B689" t="str">
            <v>합     계</v>
          </cell>
          <cell r="F689">
            <v>0</v>
          </cell>
          <cell r="G689">
            <v>3212833</v>
          </cell>
          <cell r="I689">
            <v>2814234</v>
          </cell>
          <cell r="K689">
            <v>201348</v>
          </cell>
          <cell r="L689">
            <v>0</v>
          </cell>
          <cell r="M689">
            <v>6228415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G691">
            <v>0</v>
          </cell>
          <cell r="I691">
            <v>0</v>
          </cell>
          <cell r="K691">
            <v>0</v>
          </cell>
          <cell r="L691">
            <v>0</v>
          </cell>
          <cell r="M691">
            <v>0</v>
          </cell>
        </row>
        <row r="692">
          <cell r="G692">
            <v>0</v>
          </cell>
          <cell r="I692">
            <v>0</v>
          </cell>
          <cell r="K692">
            <v>0</v>
          </cell>
          <cell r="L692">
            <v>0</v>
          </cell>
          <cell r="M692">
            <v>0</v>
          </cell>
        </row>
        <row r="693">
          <cell r="G693">
            <v>0</v>
          </cell>
          <cell r="I693">
            <v>0</v>
          </cell>
          <cell r="K693">
            <v>0</v>
          </cell>
          <cell r="L693">
            <v>0</v>
          </cell>
          <cell r="M693">
            <v>0</v>
          </cell>
        </row>
        <row r="694">
          <cell r="G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G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</row>
        <row r="696">
          <cell r="A696" t="str">
            <v>04.오  수  공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</row>
        <row r="697">
          <cell r="B697" t="str">
            <v>오수1호맨홀</v>
          </cell>
          <cell r="C697" t="str">
            <v>D900</v>
          </cell>
          <cell r="D697" t="str">
            <v>개소</v>
          </cell>
          <cell r="E697">
            <v>1</v>
          </cell>
          <cell r="F697">
            <v>70195</v>
          </cell>
          <cell r="G697">
            <v>70195</v>
          </cell>
          <cell r="H697">
            <v>136047</v>
          </cell>
          <cell r="I697">
            <v>136047</v>
          </cell>
          <cell r="J697">
            <v>0</v>
          </cell>
          <cell r="K697">
            <v>0</v>
          </cell>
          <cell r="L697">
            <v>206242</v>
          </cell>
          <cell r="M697">
            <v>206242</v>
          </cell>
        </row>
        <row r="698">
          <cell r="B698" t="str">
            <v>오수관 접합 및 부설</v>
          </cell>
          <cell r="C698" t="str">
            <v>훔관, Φ300㎜,인력</v>
          </cell>
          <cell r="D698" t="str">
            <v>M</v>
          </cell>
          <cell r="E698">
            <v>8</v>
          </cell>
          <cell r="F698">
            <v>16614</v>
          </cell>
          <cell r="G698">
            <v>132912</v>
          </cell>
          <cell r="H698">
            <v>18202</v>
          </cell>
          <cell r="I698">
            <v>145616</v>
          </cell>
          <cell r="J698">
            <v>0</v>
          </cell>
          <cell r="K698">
            <v>0</v>
          </cell>
          <cell r="L698">
            <v>34816</v>
          </cell>
          <cell r="M698">
            <v>278528</v>
          </cell>
        </row>
        <row r="699">
          <cell r="B699" t="str">
            <v>오수받이,P.E</v>
          </cell>
          <cell r="C699" t="str">
            <v>410*510*940</v>
          </cell>
          <cell r="D699" t="str">
            <v>개소</v>
          </cell>
          <cell r="E699">
            <v>2</v>
          </cell>
          <cell r="F699">
            <v>15150</v>
          </cell>
          <cell r="G699">
            <v>30300</v>
          </cell>
          <cell r="H699">
            <v>6659</v>
          </cell>
          <cell r="I699">
            <v>13318</v>
          </cell>
          <cell r="J699">
            <v>0</v>
          </cell>
          <cell r="K699">
            <v>0</v>
          </cell>
          <cell r="L699">
            <v>21809</v>
          </cell>
          <cell r="M699">
            <v>43618</v>
          </cell>
        </row>
        <row r="700">
          <cell r="B700" t="str">
            <v>오수연결관 접합 및 부설</v>
          </cell>
          <cell r="C700" t="str">
            <v>Φ250㎜,인력</v>
          </cell>
          <cell r="D700" t="str">
            <v>M</v>
          </cell>
          <cell r="E700">
            <v>31</v>
          </cell>
          <cell r="F700">
            <v>16867</v>
          </cell>
          <cell r="G700">
            <v>522877</v>
          </cell>
          <cell r="H700">
            <v>6185</v>
          </cell>
          <cell r="I700">
            <v>191735</v>
          </cell>
          <cell r="J700">
            <v>0</v>
          </cell>
          <cell r="K700">
            <v>0</v>
          </cell>
          <cell r="L700">
            <v>23052</v>
          </cell>
          <cell r="M700">
            <v>714612</v>
          </cell>
        </row>
        <row r="701">
          <cell r="B701" t="str">
            <v>합     계</v>
          </cell>
          <cell r="F701">
            <v>0</v>
          </cell>
          <cell r="G701">
            <v>756284</v>
          </cell>
          <cell r="I701">
            <v>486716</v>
          </cell>
          <cell r="K701">
            <v>0</v>
          </cell>
          <cell r="L701">
            <v>0</v>
          </cell>
          <cell r="M701">
            <v>1243000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</row>
        <row r="703">
          <cell r="G703">
            <v>0</v>
          </cell>
          <cell r="I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G704">
            <v>0</v>
          </cell>
          <cell r="I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G705">
            <v>0</v>
          </cell>
          <cell r="I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G706">
            <v>0</v>
          </cell>
          <cell r="I706">
            <v>0</v>
          </cell>
          <cell r="K706">
            <v>0</v>
          </cell>
          <cell r="L706">
            <v>0</v>
          </cell>
          <cell r="M706">
            <v>0</v>
          </cell>
        </row>
        <row r="707">
          <cell r="G707">
            <v>0</v>
          </cell>
          <cell r="I707">
            <v>0</v>
          </cell>
          <cell r="K707">
            <v>0</v>
          </cell>
          <cell r="L707">
            <v>0</v>
          </cell>
          <cell r="M707">
            <v>0</v>
          </cell>
        </row>
        <row r="708">
          <cell r="G708">
            <v>0</v>
          </cell>
          <cell r="I708">
            <v>0</v>
          </cell>
          <cell r="K708">
            <v>0</v>
          </cell>
          <cell r="L708">
            <v>0</v>
          </cell>
          <cell r="M708">
            <v>0</v>
          </cell>
        </row>
        <row r="709">
          <cell r="G709">
            <v>0</v>
          </cell>
          <cell r="I709">
            <v>0</v>
          </cell>
          <cell r="K709">
            <v>0</v>
          </cell>
          <cell r="L709">
            <v>0</v>
          </cell>
          <cell r="M709">
            <v>0</v>
          </cell>
        </row>
        <row r="710">
          <cell r="G710">
            <v>0</v>
          </cell>
          <cell r="I710">
            <v>0</v>
          </cell>
          <cell r="K710">
            <v>0</v>
          </cell>
          <cell r="L710">
            <v>0</v>
          </cell>
          <cell r="M710">
            <v>0</v>
          </cell>
        </row>
        <row r="711">
          <cell r="A711" t="str">
            <v>05.상  수  공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</row>
        <row r="712">
          <cell r="B712" t="str">
            <v>계량기 BOX</v>
          </cell>
          <cell r="D712" t="str">
            <v>개소</v>
          </cell>
          <cell r="E712">
            <v>1</v>
          </cell>
          <cell r="F712">
            <v>121200</v>
          </cell>
          <cell r="G712">
            <v>121200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121200</v>
          </cell>
          <cell r="M712">
            <v>121200</v>
          </cell>
        </row>
        <row r="713">
          <cell r="B713" t="str">
            <v>유량계설치</v>
          </cell>
          <cell r="D713" t="str">
            <v>개소</v>
          </cell>
          <cell r="E713">
            <v>1</v>
          </cell>
          <cell r="F713">
            <v>2272500</v>
          </cell>
          <cell r="G713">
            <v>2272500</v>
          </cell>
          <cell r="H713">
            <v>250480</v>
          </cell>
          <cell r="I713">
            <v>250480</v>
          </cell>
          <cell r="J713">
            <v>0</v>
          </cell>
          <cell r="K713">
            <v>0</v>
          </cell>
          <cell r="L713">
            <v>2522980</v>
          </cell>
          <cell r="M713">
            <v>2522980</v>
          </cell>
        </row>
        <row r="714">
          <cell r="B714" t="str">
            <v>제수변부설</v>
          </cell>
          <cell r="C714" t="str">
            <v>인력</v>
          </cell>
          <cell r="D714" t="str">
            <v>개소</v>
          </cell>
          <cell r="E714">
            <v>1</v>
          </cell>
          <cell r="F714">
            <v>547420</v>
          </cell>
          <cell r="G714">
            <v>547420</v>
          </cell>
          <cell r="H714">
            <v>113120</v>
          </cell>
          <cell r="I714">
            <v>113120</v>
          </cell>
          <cell r="J714">
            <v>0</v>
          </cell>
          <cell r="K714">
            <v>0</v>
          </cell>
          <cell r="L714">
            <v>660540</v>
          </cell>
          <cell r="M714">
            <v>660540</v>
          </cell>
        </row>
        <row r="715">
          <cell r="B715" t="str">
            <v>닥타일주철관부설</v>
          </cell>
          <cell r="C715" t="str">
            <v>인력</v>
          </cell>
          <cell r="D715" t="str">
            <v>M</v>
          </cell>
          <cell r="E715">
            <v>3</v>
          </cell>
          <cell r="F715">
            <v>14645</v>
          </cell>
          <cell r="G715">
            <v>43935</v>
          </cell>
          <cell r="H715">
            <v>9231</v>
          </cell>
          <cell r="I715">
            <v>27693</v>
          </cell>
          <cell r="J715">
            <v>0</v>
          </cell>
          <cell r="K715">
            <v>0</v>
          </cell>
          <cell r="L715">
            <v>23876</v>
          </cell>
          <cell r="M715">
            <v>71628</v>
          </cell>
        </row>
        <row r="716">
          <cell r="B716" t="str">
            <v>합     계</v>
          </cell>
          <cell r="F716">
            <v>0</v>
          </cell>
          <cell r="G716">
            <v>2985055</v>
          </cell>
          <cell r="I716">
            <v>391293</v>
          </cell>
          <cell r="K716">
            <v>0</v>
          </cell>
          <cell r="L716">
            <v>0</v>
          </cell>
          <cell r="M716">
            <v>3376348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</row>
        <row r="718">
          <cell r="G718">
            <v>0</v>
          </cell>
          <cell r="I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G719">
            <v>0</v>
          </cell>
          <cell r="I719">
            <v>0</v>
          </cell>
          <cell r="K719">
            <v>0</v>
          </cell>
          <cell r="L719">
            <v>0</v>
          </cell>
          <cell r="M719">
            <v>0</v>
          </cell>
        </row>
        <row r="720">
          <cell r="G720">
            <v>0</v>
          </cell>
          <cell r="I720">
            <v>0</v>
          </cell>
          <cell r="K720">
            <v>0</v>
          </cell>
          <cell r="L720">
            <v>0</v>
          </cell>
          <cell r="M720">
            <v>0</v>
          </cell>
        </row>
        <row r="721">
          <cell r="G721">
            <v>0</v>
          </cell>
          <cell r="I721">
            <v>0</v>
          </cell>
          <cell r="K721">
            <v>0</v>
          </cell>
          <cell r="L721">
            <v>0</v>
          </cell>
          <cell r="M721">
            <v>0</v>
          </cell>
        </row>
        <row r="722">
          <cell r="G722">
            <v>0</v>
          </cell>
          <cell r="I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G723">
            <v>0</v>
          </cell>
          <cell r="I723">
            <v>0</v>
          </cell>
          <cell r="K723">
            <v>0</v>
          </cell>
          <cell r="L723">
            <v>0</v>
          </cell>
          <cell r="M723">
            <v>0</v>
          </cell>
        </row>
        <row r="724">
          <cell r="G724">
            <v>0</v>
          </cell>
          <cell r="I724">
            <v>0</v>
          </cell>
          <cell r="K724">
            <v>0</v>
          </cell>
          <cell r="L724">
            <v>0</v>
          </cell>
          <cell r="M724">
            <v>0</v>
          </cell>
        </row>
        <row r="725">
          <cell r="G725">
            <v>0</v>
          </cell>
          <cell r="I725">
            <v>0</v>
          </cell>
          <cell r="K725">
            <v>0</v>
          </cell>
          <cell r="L725">
            <v>0</v>
          </cell>
          <cell r="M725">
            <v>0</v>
          </cell>
        </row>
        <row r="726">
          <cell r="A726" t="str">
            <v>06.가 시 설 공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B727" t="str">
            <v>POST PILE 천공(토사)</v>
          </cell>
          <cell r="C727" t="str">
            <v>Φ400mm</v>
          </cell>
          <cell r="D727" t="str">
            <v>M</v>
          </cell>
          <cell r="E727">
            <v>1284</v>
          </cell>
          <cell r="F727">
            <v>1912</v>
          </cell>
          <cell r="G727">
            <v>2455008</v>
          </cell>
          <cell r="H727">
            <v>10023</v>
          </cell>
          <cell r="I727">
            <v>12869532</v>
          </cell>
          <cell r="J727">
            <v>5474</v>
          </cell>
          <cell r="K727">
            <v>7028616</v>
          </cell>
          <cell r="L727">
            <v>17409</v>
          </cell>
          <cell r="M727">
            <v>22353156</v>
          </cell>
        </row>
        <row r="728">
          <cell r="B728" t="str">
            <v>POST PILE 설치,철거</v>
          </cell>
          <cell r="C728" t="str">
            <v>L=15-18M</v>
          </cell>
          <cell r="D728" t="str">
            <v>본</v>
          </cell>
          <cell r="E728">
            <v>61</v>
          </cell>
          <cell r="F728">
            <v>2777</v>
          </cell>
          <cell r="G728">
            <v>169397</v>
          </cell>
          <cell r="H728">
            <v>32724</v>
          </cell>
          <cell r="I728">
            <v>1996164</v>
          </cell>
          <cell r="J728">
            <v>8223</v>
          </cell>
          <cell r="K728">
            <v>501603</v>
          </cell>
          <cell r="L728">
            <v>43724</v>
          </cell>
          <cell r="M728">
            <v>2667164</v>
          </cell>
        </row>
        <row r="729">
          <cell r="B729" t="str">
            <v>케이싱튜브설치철거</v>
          </cell>
          <cell r="C729" t="str">
            <v>Φ16"</v>
          </cell>
          <cell r="D729" t="str">
            <v>M</v>
          </cell>
          <cell r="E729">
            <v>1284</v>
          </cell>
          <cell r="F729">
            <v>383</v>
          </cell>
          <cell r="G729">
            <v>491772</v>
          </cell>
          <cell r="H729">
            <v>1751</v>
          </cell>
          <cell r="I729">
            <v>2248284</v>
          </cell>
          <cell r="J729">
            <v>1836</v>
          </cell>
          <cell r="K729">
            <v>2357424</v>
          </cell>
          <cell r="L729">
            <v>3970</v>
          </cell>
          <cell r="M729">
            <v>5097480</v>
          </cell>
        </row>
        <row r="730">
          <cell r="B730" t="str">
            <v>POST PILE 항타및항발</v>
          </cell>
          <cell r="C730" t="str">
            <v>300*200</v>
          </cell>
          <cell r="D730" t="str">
            <v>본</v>
          </cell>
          <cell r="E730">
            <v>61</v>
          </cell>
          <cell r="F730">
            <v>4292</v>
          </cell>
          <cell r="G730">
            <v>261812</v>
          </cell>
          <cell r="H730">
            <v>27694</v>
          </cell>
          <cell r="I730">
            <v>1689334</v>
          </cell>
          <cell r="J730">
            <v>10225</v>
          </cell>
          <cell r="K730">
            <v>623725</v>
          </cell>
          <cell r="L730">
            <v>42211</v>
          </cell>
          <cell r="M730">
            <v>2574871</v>
          </cell>
        </row>
        <row r="731">
          <cell r="B731" t="str">
            <v>띠장 설치,철거</v>
          </cell>
          <cell r="C731" t="str">
            <v>L=9-11M</v>
          </cell>
          <cell r="D731" t="str">
            <v>M</v>
          </cell>
          <cell r="E731">
            <v>946</v>
          </cell>
          <cell r="F731">
            <v>903</v>
          </cell>
          <cell r="G731">
            <v>854238</v>
          </cell>
          <cell r="H731">
            <v>16362</v>
          </cell>
          <cell r="I731">
            <v>15478452</v>
          </cell>
          <cell r="J731">
            <v>3761</v>
          </cell>
          <cell r="K731">
            <v>3557906</v>
          </cell>
          <cell r="L731">
            <v>21026</v>
          </cell>
          <cell r="M731">
            <v>19890596</v>
          </cell>
        </row>
        <row r="732">
          <cell r="B732" t="str">
            <v>띠장 이음</v>
          </cell>
          <cell r="C732" t="str">
            <v>300*300</v>
          </cell>
          <cell r="D732" t="str">
            <v>개소</v>
          </cell>
          <cell r="E732">
            <v>41</v>
          </cell>
          <cell r="F732">
            <v>12694</v>
          </cell>
          <cell r="G732">
            <v>520454</v>
          </cell>
          <cell r="H732">
            <v>24462</v>
          </cell>
          <cell r="I732">
            <v>1002942</v>
          </cell>
          <cell r="J732">
            <v>0</v>
          </cell>
          <cell r="K732">
            <v>0</v>
          </cell>
          <cell r="L732">
            <v>37156</v>
          </cell>
          <cell r="M732">
            <v>1523396</v>
          </cell>
        </row>
        <row r="733">
          <cell r="B733" t="str">
            <v>띠장코너이음</v>
          </cell>
          <cell r="C733" t="str">
            <v>90。,A-TYPE</v>
          </cell>
          <cell r="D733" t="str">
            <v>개소</v>
          </cell>
          <cell r="E733">
            <v>116</v>
          </cell>
          <cell r="F733">
            <v>13554</v>
          </cell>
          <cell r="G733">
            <v>1572264</v>
          </cell>
          <cell r="H733">
            <v>28078</v>
          </cell>
          <cell r="I733">
            <v>3257048</v>
          </cell>
          <cell r="J733">
            <v>0</v>
          </cell>
          <cell r="K733">
            <v>0</v>
          </cell>
          <cell r="L733">
            <v>41632</v>
          </cell>
          <cell r="M733">
            <v>4829312</v>
          </cell>
        </row>
        <row r="734">
          <cell r="B734" t="str">
            <v>보걸이 설치 및 철거</v>
          </cell>
          <cell r="D734" t="str">
            <v>개소</v>
          </cell>
          <cell r="E734">
            <v>526</v>
          </cell>
          <cell r="F734">
            <v>5474</v>
          </cell>
          <cell r="G734">
            <v>2879324</v>
          </cell>
          <cell r="H734">
            <v>19614</v>
          </cell>
          <cell r="I734">
            <v>10316964</v>
          </cell>
          <cell r="J734">
            <v>0</v>
          </cell>
          <cell r="K734">
            <v>0</v>
          </cell>
          <cell r="L734">
            <v>25088</v>
          </cell>
          <cell r="M734">
            <v>13196288</v>
          </cell>
        </row>
        <row r="735">
          <cell r="B735" t="str">
            <v>CORNER STRUT 설치,철거</v>
          </cell>
          <cell r="C735" t="str">
            <v>L=3-5M</v>
          </cell>
          <cell r="D735" t="str">
            <v>본</v>
          </cell>
          <cell r="E735">
            <v>255</v>
          </cell>
          <cell r="F735">
            <v>2272</v>
          </cell>
          <cell r="G735">
            <v>579360</v>
          </cell>
          <cell r="H735">
            <v>27775</v>
          </cell>
          <cell r="I735">
            <v>7082625</v>
          </cell>
          <cell r="J735">
            <v>7322</v>
          </cell>
          <cell r="K735">
            <v>1867110</v>
          </cell>
          <cell r="L735">
            <v>37369</v>
          </cell>
          <cell r="M735">
            <v>9529095</v>
          </cell>
        </row>
        <row r="736">
          <cell r="B736" t="str">
            <v>CORNER STRUT 설치,철거</v>
          </cell>
          <cell r="C736" t="str">
            <v>L=6-8M</v>
          </cell>
          <cell r="D736" t="str">
            <v>본</v>
          </cell>
          <cell r="E736">
            <v>37</v>
          </cell>
          <cell r="F736">
            <v>2807</v>
          </cell>
          <cell r="G736">
            <v>103859</v>
          </cell>
          <cell r="H736">
            <v>31512</v>
          </cell>
          <cell r="I736">
            <v>1165944</v>
          </cell>
          <cell r="J736">
            <v>9544</v>
          </cell>
          <cell r="K736">
            <v>353128</v>
          </cell>
          <cell r="L736">
            <v>43863</v>
          </cell>
          <cell r="M736">
            <v>1622931</v>
          </cell>
        </row>
        <row r="737">
          <cell r="B737" t="str">
            <v>CORNER STRUT 설치,철거</v>
          </cell>
          <cell r="C737" t="str">
            <v>L=9-11M</v>
          </cell>
          <cell r="D737" t="str">
            <v>본</v>
          </cell>
          <cell r="E737">
            <v>137</v>
          </cell>
          <cell r="F737">
            <v>3151</v>
          </cell>
          <cell r="G737">
            <v>431687</v>
          </cell>
          <cell r="H737">
            <v>34845</v>
          </cell>
          <cell r="I737">
            <v>4773765</v>
          </cell>
          <cell r="J737">
            <v>11312</v>
          </cell>
          <cell r="K737">
            <v>1549744</v>
          </cell>
          <cell r="L737">
            <v>49308</v>
          </cell>
          <cell r="M737">
            <v>6755196</v>
          </cell>
        </row>
        <row r="738">
          <cell r="B738" t="str">
            <v>CORNER STRUT 설치,철거</v>
          </cell>
          <cell r="C738" t="str">
            <v>L=12-14M</v>
          </cell>
          <cell r="D738" t="str">
            <v>본</v>
          </cell>
          <cell r="E738">
            <v>35</v>
          </cell>
          <cell r="F738">
            <v>3787</v>
          </cell>
          <cell r="G738">
            <v>132545</v>
          </cell>
          <cell r="H738">
            <v>38885</v>
          </cell>
          <cell r="I738">
            <v>1360975</v>
          </cell>
          <cell r="J738">
            <v>12625</v>
          </cell>
          <cell r="K738">
            <v>441875</v>
          </cell>
          <cell r="L738">
            <v>55297</v>
          </cell>
          <cell r="M738">
            <v>1935395</v>
          </cell>
        </row>
        <row r="739">
          <cell r="B739" t="str">
            <v>버팀보 설치,철거</v>
          </cell>
          <cell r="C739" t="str">
            <v>L=9-11M</v>
          </cell>
          <cell r="D739" t="str">
            <v>본</v>
          </cell>
          <cell r="E739">
            <v>112</v>
          </cell>
          <cell r="F739">
            <v>3151</v>
          </cell>
          <cell r="G739">
            <v>352912</v>
          </cell>
          <cell r="H739">
            <v>34845</v>
          </cell>
          <cell r="I739">
            <v>3902640</v>
          </cell>
          <cell r="J739">
            <v>11312</v>
          </cell>
          <cell r="K739">
            <v>1266944</v>
          </cell>
          <cell r="L739">
            <v>49308</v>
          </cell>
          <cell r="M739">
            <v>5522496</v>
          </cell>
        </row>
        <row r="740">
          <cell r="B740" t="str">
            <v>버팀보 설치,철거</v>
          </cell>
          <cell r="C740" t="str">
            <v>L=12-14M</v>
          </cell>
          <cell r="D740" t="str">
            <v>본</v>
          </cell>
          <cell r="E740">
            <v>20</v>
          </cell>
          <cell r="F740">
            <v>3787</v>
          </cell>
          <cell r="G740">
            <v>75740</v>
          </cell>
          <cell r="H740">
            <v>38885</v>
          </cell>
          <cell r="I740">
            <v>777700</v>
          </cell>
          <cell r="J740">
            <v>12625</v>
          </cell>
          <cell r="K740">
            <v>252500</v>
          </cell>
          <cell r="L740">
            <v>55297</v>
          </cell>
          <cell r="M740">
            <v>1105940</v>
          </cell>
        </row>
        <row r="741">
          <cell r="B741" t="str">
            <v>버팀보 이음</v>
          </cell>
          <cell r="C741" t="str">
            <v>300*300</v>
          </cell>
          <cell r="D741" t="str">
            <v>개소</v>
          </cell>
          <cell r="E741">
            <v>212</v>
          </cell>
          <cell r="F741">
            <v>12694</v>
          </cell>
          <cell r="G741">
            <v>2691128</v>
          </cell>
          <cell r="H741">
            <v>24462</v>
          </cell>
          <cell r="I741">
            <v>5185944</v>
          </cell>
          <cell r="J741">
            <v>0</v>
          </cell>
          <cell r="K741">
            <v>0</v>
          </cell>
          <cell r="L741">
            <v>37156</v>
          </cell>
          <cell r="M741">
            <v>7877072</v>
          </cell>
        </row>
        <row r="742">
          <cell r="B742" t="str">
            <v>코너보강부제작</v>
          </cell>
          <cell r="C742" t="str">
            <v>한쪽 부분</v>
          </cell>
          <cell r="D742" t="str">
            <v>개소</v>
          </cell>
          <cell r="E742">
            <v>814</v>
          </cell>
          <cell r="F742">
            <v>1533</v>
          </cell>
          <cell r="G742">
            <v>1247862</v>
          </cell>
          <cell r="H742">
            <v>24492</v>
          </cell>
          <cell r="I742">
            <v>19936488</v>
          </cell>
          <cell r="J742">
            <v>0</v>
          </cell>
          <cell r="K742">
            <v>0</v>
          </cell>
          <cell r="L742">
            <v>26025</v>
          </cell>
          <cell r="M742">
            <v>21184350</v>
          </cell>
        </row>
        <row r="743">
          <cell r="B743" t="str">
            <v>사보강재 제작</v>
          </cell>
          <cell r="C743" t="str">
            <v>버팀보 2열부,양쪽</v>
          </cell>
          <cell r="D743" t="str">
            <v>개소</v>
          </cell>
          <cell r="E743">
            <v>82</v>
          </cell>
          <cell r="F743">
            <v>2145</v>
          </cell>
          <cell r="G743">
            <v>175890</v>
          </cell>
          <cell r="H743">
            <v>29795</v>
          </cell>
          <cell r="I743">
            <v>2443190</v>
          </cell>
          <cell r="J743">
            <v>0</v>
          </cell>
          <cell r="K743">
            <v>0</v>
          </cell>
          <cell r="L743">
            <v>31940</v>
          </cell>
          <cell r="M743">
            <v>2619080</v>
          </cell>
        </row>
        <row r="744">
          <cell r="B744" t="str">
            <v>H-BEAM 설치,철거</v>
          </cell>
          <cell r="C744" t="str">
            <v>L=3-5M</v>
          </cell>
          <cell r="D744" t="str">
            <v>본</v>
          </cell>
          <cell r="E744">
            <v>40</v>
          </cell>
          <cell r="F744">
            <v>2161</v>
          </cell>
          <cell r="G744">
            <v>86440</v>
          </cell>
          <cell r="H744">
            <v>26664</v>
          </cell>
          <cell r="I744">
            <v>1066560</v>
          </cell>
          <cell r="J744">
            <v>7023</v>
          </cell>
          <cell r="K744">
            <v>280920</v>
          </cell>
          <cell r="L744">
            <v>35848</v>
          </cell>
          <cell r="M744">
            <v>1433920</v>
          </cell>
        </row>
        <row r="745">
          <cell r="B745" t="str">
            <v>H-BEAM 설치,철거</v>
          </cell>
          <cell r="C745" t="str">
            <v>L=6-8M</v>
          </cell>
          <cell r="D745" t="str">
            <v>본</v>
          </cell>
          <cell r="E745">
            <v>15</v>
          </cell>
          <cell r="F745">
            <v>2549</v>
          </cell>
          <cell r="G745">
            <v>38235</v>
          </cell>
          <cell r="H745">
            <v>29795</v>
          </cell>
          <cell r="I745">
            <v>446925</v>
          </cell>
          <cell r="J745">
            <v>9009</v>
          </cell>
          <cell r="K745">
            <v>135135</v>
          </cell>
          <cell r="L745">
            <v>41353</v>
          </cell>
          <cell r="M745">
            <v>620295</v>
          </cell>
        </row>
        <row r="746">
          <cell r="B746" t="str">
            <v>H-BEAM 설치,철거</v>
          </cell>
          <cell r="C746" t="str">
            <v>L=9-11M</v>
          </cell>
          <cell r="D746" t="str">
            <v>본</v>
          </cell>
          <cell r="E746">
            <v>5</v>
          </cell>
          <cell r="F746">
            <v>2918</v>
          </cell>
          <cell r="G746">
            <v>14590</v>
          </cell>
          <cell r="H746">
            <v>33532</v>
          </cell>
          <cell r="I746">
            <v>167660</v>
          </cell>
          <cell r="J746">
            <v>9231</v>
          </cell>
          <cell r="K746">
            <v>46155</v>
          </cell>
          <cell r="L746">
            <v>45681</v>
          </cell>
          <cell r="M746">
            <v>228405</v>
          </cell>
        </row>
        <row r="747">
          <cell r="B747" t="str">
            <v>H-BEAM 설치,철거</v>
          </cell>
          <cell r="C747" t="str">
            <v>L=12-14M</v>
          </cell>
          <cell r="D747" t="str">
            <v>본</v>
          </cell>
          <cell r="E747">
            <v>10</v>
          </cell>
          <cell r="F747">
            <v>3575</v>
          </cell>
          <cell r="G747">
            <v>35750</v>
          </cell>
          <cell r="H747">
            <v>37875</v>
          </cell>
          <cell r="I747">
            <v>378750</v>
          </cell>
          <cell r="J747">
            <v>11312</v>
          </cell>
          <cell r="K747">
            <v>113120</v>
          </cell>
          <cell r="L747">
            <v>52762</v>
          </cell>
          <cell r="M747">
            <v>527620</v>
          </cell>
        </row>
        <row r="748">
          <cell r="B748" t="str">
            <v>H-BEAM 설치,철거</v>
          </cell>
          <cell r="C748" t="str">
            <v>L=15-18M</v>
          </cell>
          <cell r="D748" t="str">
            <v>본</v>
          </cell>
          <cell r="E748">
            <v>10</v>
          </cell>
          <cell r="F748">
            <v>4161</v>
          </cell>
          <cell r="G748">
            <v>41610</v>
          </cell>
          <cell r="H748">
            <v>41612</v>
          </cell>
          <cell r="I748">
            <v>416120</v>
          </cell>
          <cell r="J748">
            <v>13534</v>
          </cell>
          <cell r="K748">
            <v>135340</v>
          </cell>
          <cell r="L748">
            <v>59307</v>
          </cell>
          <cell r="M748">
            <v>593070</v>
          </cell>
        </row>
        <row r="749">
          <cell r="B749" t="str">
            <v>BRACING BEAM 설치,철거</v>
          </cell>
          <cell r="C749" t="str">
            <v>L=3-5M</v>
          </cell>
          <cell r="D749" t="str">
            <v>본</v>
          </cell>
          <cell r="E749">
            <v>42</v>
          </cell>
          <cell r="F749">
            <v>2161</v>
          </cell>
          <cell r="G749">
            <v>90762</v>
          </cell>
          <cell r="H749">
            <v>26664</v>
          </cell>
          <cell r="I749">
            <v>1119888</v>
          </cell>
          <cell r="J749">
            <v>7023</v>
          </cell>
          <cell r="K749">
            <v>294966</v>
          </cell>
          <cell r="L749">
            <v>35848</v>
          </cell>
          <cell r="M749">
            <v>1505616</v>
          </cell>
        </row>
        <row r="750">
          <cell r="B750" t="str">
            <v>BRACING BEAM 설치,철거</v>
          </cell>
          <cell r="C750" t="str">
            <v>L=6-8M</v>
          </cell>
          <cell r="D750" t="str">
            <v>본</v>
          </cell>
          <cell r="E750">
            <v>35</v>
          </cell>
          <cell r="F750">
            <v>2549</v>
          </cell>
          <cell r="G750">
            <v>89215</v>
          </cell>
          <cell r="H750">
            <v>29795</v>
          </cell>
          <cell r="I750">
            <v>1042825</v>
          </cell>
          <cell r="J750">
            <v>9009</v>
          </cell>
          <cell r="K750">
            <v>315315</v>
          </cell>
          <cell r="L750">
            <v>41353</v>
          </cell>
          <cell r="M750">
            <v>1447355</v>
          </cell>
        </row>
        <row r="751">
          <cell r="B751" t="str">
            <v>BRACING BEAM 설치,철거</v>
          </cell>
          <cell r="C751" t="str">
            <v>L=9-11M</v>
          </cell>
          <cell r="D751" t="str">
            <v>본</v>
          </cell>
          <cell r="E751">
            <v>5</v>
          </cell>
          <cell r="F751">
            <v>2918</v>
          </cell>
          <cell r="G751">
            <v>14590</v>
          </cell>
          <cell r="H751">
            <v>33532</v>
          </cell>
          <cell r="I751">
            <v>167660</v>
          </cell>
          <cell r="J751">
            <v>9231</v>
          </cell>
          <cell r="K751">
            <v>46155</v>
          </cell>
          <cell r="L751">
            <v>45681</v>
          </cell>
          <cell r="M751">
            <v>228405</v>
          </cell>
        </row>
        <row r="752">
          <cell r="B752" t="str">
            <v>BRACING BEAM 설치,철거</v>
          </cell>
          <cell r="C752" t="str">
            <v>L=12-14M</v>
          </cell>
          <cell r="D752" t="str">
            <v>본</v>
          </cell>
          <cell r="E752">
            <v>5</v>
          </cell>
          <cell r="F752">
            <v>3575</v>
          </cell>
          <cell r="G752">
            <v>17875</v>
          </cell>
          <cell r="H752">
            <v>37875</v>
          </cell>
          <cell r="I752">
            <v>189375</v>
          </cell>
          <cell r="J752">
            <v>11312</v>
          </cell>
          <cell r="K752">
            <v>56560</v>
          </cell>
          <cell r="L752">
            <v>52762</v>
          </cell>
          <cell r="M752">
            <v>263810</v>
          </cell>
        </row>
        <row r="753">
          <cell r="B753" t="str">
            <v>BRACING BEAM 설치,철거</v>
          </cell>
          <cell r="C753" t="str">
            <v>L=15-18M</v>
          </cell>
          <cell r="D753" t="str">
            <v>본</v>
          </cell>
          <cell r="E753">
            <v>10</v>
          </cell>
          <cell r="F753">
            <v>4161</v>
          </cell>
          <cell r="G753">
            <v>41610</v>
          </cell>
          <cell r="H753">
            <v>41612</v>
          </cell>
          <cell r="I753">
            <v>416120</v>
          </cell>
          <cell r="J753">
            <v>13534</v>
          </cell>
          <cell r="K753">
            <v>135340</v>
          </cell>
          <cell r="L753">
            <v>59307</v>
          </cell>
          <cell r="M753">
            <v>593070</v>
          </cell>
        </row>
        <row r="754">
          <cell r="B754" t="str">
            <v>BRACING BEAM 연결</v>
          </cell>
          <cell r="D754" t="str">
            <v>개소</v>
          </cell>
          <cell r="E754">
            <v>678</v>
          </cell>
          <cell r="F754">
            <v>12694</v>
          </cell>
          <cell r="G754">
            <v>8606532</v>
          </cell>
          <cell r="H754">
            <v>24462</v>
          </cell>
          <cell r="I754">
            <v>16585236</v>
          </cell>
          <cell r="J754">
            <v>0</v>
          </cell>
          <cell r="K754">
            <v>0</v>
          </cell>
          <cell r="L754">
            <v>37156</v>
          </cell>
          <cell r="M754">
            <v>25191768</v>
          </cell>
        </row>
        <row r="755">
          <cell r="B755" t="str">
            <v>ANGLE 제작</v>
          </cell>
          <cell r="C755" t="str">
            <v>L-90*90*10</v>
          </cell>
          <cell r="D755" t="str">
            <v>개소</v>
          </cell>
          <cell r="E755">
            <v>978</v>
          </cell>
          <cell r="F755">
            <v>1959</v>
          </cell>
          <cell r="G755">
            <v>1915902</v>
          </cell>
          <cell r="H755">
            <v>21412</v>
          </cell>
          <cell r="I755">
            <v>20940936</v>
          </cell>
          <cell r="J755">
            <v>0</v>
          </cell>
          <cell r="K755">
            <v>0</v>
          </cell>
          <cell r="L755">
            <v>23371</v>
          </cell>
          <cell r="M755">
            <v>22856838</v>
          </cell>
        </row>
        <row r="756">
          <cell r="B756" t="str">
            <v>파일이음</v>
          </cell>
          <cell r="C756" t="str">
            <v>POST PILE</v>
          </cell>
          <cell r="D756" t="str">
            <v>본</v>
          </cell>
          <cell r="E756">
            <v>122</v>
          </cell>
          <cell r="F756">
            <v>12625</v>
          </cell>
          <cell r="G756">
            <v>1540250</v>
          </cell>
          <cell r="H756">
            <v>21452</v>
          </cell>
          <cell r="I756">
            <v>2617144</v>
          </cell>
          <cell r="J756">
            <v>0</v>
          </cell>
          <cell r="K756">
            <v>0</v>
          </cell>
          <cell r="L756">
            <v>34077</v>
          </cell>
          <cell r="M756">
            <v>4157394</v>
          </cell>
        </row>
        <row r="757">
          <cell r="B757" t="str">
            <v>파일이음</v>
          </cell>
          <cell r="C757" t="str">
            <v>SIDE PILE,300*300</v>
          </cell>
          <cell r="D757" t="str">
            <v>본</v>
          </cell>
          <cell r="E757">
            <v>386</v>
          </cell>
          <cell r="F757">
            <v>13534</v>
          </cell>
          <cell r="G757">
            <v>5224124</v>
          </cell>
          <cell r="H757">
            <v>24745</v>
          </cell>
          <cell r="I757">
            <v>9551570</v>
          </cell>
          <cell r="J757">
            <v>0</v>
          </cell>
          <cell r="K757">
            <v>0</v>
          </cell>
          <cell r="L757">
            <v>38279</v>
          </cell>
          <cell r="M757">
            <v>14775694</v>
          </cell>
        </row>
        <row r="758">
          <cell r="B758" t="str">
            <v>파일이음</v>
          </cell>
          <cell r="C758" t="str">
            <v>SIDE PILE,350*350</v>
          </cell>
          <cell r="D758" t="str">
            <v>본</v>
          </cell>
          <cell r="E758">
            <v>398</v>
          </cell>
          <cell r="F758">
            <v>14645</v>
          </cell>
          <cell r="G758">
            <v>5828710</v>
          </cell>
          <cell r="H758">
            <v>28078</v>
          </cell>
          <cell r="I758">
            <v>11175044</v>
          </cell>
          <cell r="J758">
            <v>0</v>
          </cell>
          <cell r="K758">
            <v>0</v>
          </cell>
          <cell r="L758">
            <v>42723</v>
          </cell>
          <cell r="M758">
            <v>17003754</v>
          </cell>
        </row>
        <row r="759">
          <cell r="B759" t="str">
            <v>PIECE BRACKET 제작</v>
          </cell>
          <cell r="D759" t="str">
            <v>개소</v>
          </cell>
          <cell r="E759">
            <v>309</v>
          </cell>
          <cell r="F759">
            <v>1533</v>
          </cell>
          <cell r="G759">
            <v>473697</v>
          </cell>
          <cell r="H759">
            <v>24492</v>
          </cell>
          <cell r="I759">
            <v>7568028</v>
          </cell>
          <cell r="J759">
            <v>0</v>
          </cell>
          <cell r="K759">
            <v>0</v>
          </cell>
          <cell r="L759">
            <v>26025</v>
          </cell>
          <cell r="M759">
            <v>8041725</v>
          </cell>
        </row>
        <row r="760">
          <cell r="B760" t="str">
            <v>JACK 설치,철거</v>
          </cell>
          <cell r="C760" t="str">
            <v>100TON</v>
          </cell>
          <cell r="D760" t="str">
            <v>개소</v>
          </cell>
          <cell r="E760">
            <v>257</v>
          </cell>
          <cell r="F760">
            <v>2645</v>
          </cell>
          <cell r="G760">
            <v>679765</v>
          </cell>
          <cell r="H760">
            <v>7506</v>
          </cell>
          <cell r="I760">
            <v>1929042</v>
          </cell>
          <cell r="J760">
            <v>0</v>
          </cell>
          <cell r="K760">
            <v>0</v>
          </cell>
          <cell r="L760">
            <v>10151</v>
          </cell>
          <cell r="M760">
            <v>2608807</v>
          </cell>
        </row>
        <row r="761">
          <cell r="B761" t="str">
            <v>노면복공 설치,철거</v>
          </cell>
          <cell r="C761" t="str">
            <v>주야간</v>
          </cell>
          <cell r="D761" t="str">
            <v>M2</v>
          </cell>
          <cell r="E761">
            <v>162</v>
          </cell>
          <cell r="F761">
            <v>1533</v>
          </cell>
          <cell r="G761">
            <v>248346</v>
          </cell>
          <cell r="H761">
            <v>22624</v>
          </cell>
          <cell r="I761">
            <v>3665088</v>
          </cell>
          <cell r="J761">
            <v>0</v>
          </cell>
          <cell r="K761">
            <v>0</v>
          </cell>
          <cell r="L761">
            <v>24157</v>
          </cell>
          <cell r="M761">
            <v>3913434</v>
          </cell>
        </row>
        <row r="762">
          <cell r="B762" t="str">
            <v>상형재 설치,철거</v>
          </cell>
          <cell r="C762" t="str">
            <v>L=3-5M</v>
          </cell>
          <cell r="D762" t="str">
            <v>본</v>
          </cell>
          <cell r="E762">
            <v>2</v>
          </cell>
          <cell r="F762">
            <v>2161</v>
          </cell>
          <cell r="G762">
            <v>4322</v>
          </cell>
          <cell r="H762">
            <v>26664</v>
          </cell>
          <cell r="I762">
            <v>53328</v>
          </cell>
          <cell r="J762">
            <v>7023</v>
          </cell>
          <cell r="K762">
            <v>14046</v>
          </cell>
          <cell r="L762">
            <v>35848</v>
          </cell>
          <cell r="M762">
            <v>71696</v>
          </cell>
        </row>
        <row r="763">
          <cell r="B763" t="str">
            <v>상형재 설치,철거</v>
          </cell>
          <cell r="C763" t="str">
            <v>L=9-11M</v>
          </cell>
          <cell r="D763" t="str">
            <v>본</v>
          </cell>
          <cell r="E763">
            <v>2</v>
          </cell>
          <cell r="F763">
            <v>2918</v>
          </cell>
          <cell r="G763">
            <v>5836</v>
          </cell>
          <cell r="H763">
            <v>33532</v>
          </cell>
          <cell r="I763">
            <v>67064</v>
          </cell>
          <cell r="J763">
            <v>9231</v>
          </cell>
          <cell r="K763">
            <v>18462</v>
          </cell>
          <cell r="L763">
            <v>45681</v>
          </cell>
          <cell r="M763">
            <v>91362</v>
          </cell>
        </row>
        <row r="764">
          <cell r="B764" t="str">
            <v>상형재 설치,철거</v>
          </cell>
          <cell r="C764" t="str">
            <v>L=12-14M</v>
          </cell>
          <cell r="D764" t="str">
            <v>본</v>
          </cell>
          <cell r="E764">
            <v>2</v>
          </cell>
          <cell r="F764">
            <v>3575</v>
          </cell>
          <cell r="G764">
            <v>7150</v>
          </cell>
          <cell r="H764">
            <v>37875</v>
          </cell>
          <cell r="I764">
            <v>75750</v>
          </cell>
          <cell r="J764">
            <v>11312</v>
          </cell>
          <cell r="K764">
            <v>22624</v>
          </cell>
          <cell r="L764">
            <v>52762</v>
          </cell>
          <cell r="M764">
            <v>105524</v>
          </cell>
        </row>
        <row r="765">
          <cell r="B765" t="str">
            <v>상형재 설치,철거</v>
          </cell>
          <cell r="C765" t="str">
            <v>L=15-18M</v>
          </cell>
          <cell r="D765" t="str">
            <v>본</v>
          </cell>
          <cell r="E765">
            <v>2</v>
          </cell>
          <cell r="F765">
            <v>4161</v>
          </cell>
          <cell r="G765">
            <v>8322</v>
          </cell>
          <cell r="H765">
            <v>41612</v>
          </cell>
          <cell r="I765">
            <v>83224</v>
          </cell>
          <cell r="J765">
            <v>13534</v>
          </cell>
          <cell r="K765">
            <v>27068</v>
          </cell>
          <cell r="L765">
            <v>59307</v>
          </cell>
          <cell r="M765">
            <v>118614</v>
          </cell>
        </row>
        <row r="766">
          <cell r="B766" t="str">
            <v>하형재 설치,철거</v>
          </cell>
          <cell r="C766" t="str">
            <v>L=3-5M</v>
          </cell>
          <cell r="D766" t="str">
            <v>본</v>
          </cell>
          <cell r="E766">
            <v>8</v>
          </cell>
          <cell r="F766">
            <v>2003</v>
          </cell>
          <cell r="G766">
            <v>16024</v>
          </cell>
          <cell r="H766">
            <v>24745</v>
          </cell>
          <cell r="I766">
            <v>197960</v>
          </cell>
          <cell r="J766">
            <v>6185</v>
          </cell>
          <cell r="K766">
            <v>49480</v>
          </cell>
          <cell r="L766">
            <v>32933</v>
          </cell>
          <cell r="M766">
            <v>263464</v>
          </cell>
        </row>
        <row r="767">
          <cell r="B767" t="str">
            <v>ANGLE BRACING 제작</v>
          </cell>
          <cell r="C767" t="str">
            <v>L-100*100*10</v>
          </cell>
          <cell r="D767" t="str">
            <v>개소</v>
          </cell>
          <cell r="E767">
            <v>185</v>
          </cell>
          <cell r="F767">
            <v>7326</v>
          </cell>
          <cell r="G767">
            <v>1355310</v>
          </cell>
          <cell r="H767">
            <v>28684</v>
          </cell>
          <cell r="I767">
            <v>5306540</v>
          </cell>
          <cell r="J767">
            <v>0</v>
          </cell>
          <cell r="K767">
            <v>0</v>
          </cell>
          <cell r="L767">
            <v>36010</v>
          </cell>
          <cell r="M767">
            <v>6661850</v>
          </cell>
        </row>
        <row r="768">
          <cell r="B768" t="str">
            <v>주형보 BRACING 제작</v>
          </cell>
          <cell r="C768" t="str">
            <v>L-100*100*10</v>
          </cell>
          <cell r="D768" t="str">
            <v>개소</v>
          </cell>
          <cell r="E768">
            <v>99</v>
          </cell>
          <cell r="F768">
            <v>7326</v>
          </cell>
          <cell r="G768">
            <v>725274</v>
          </cell>
          <cell r="H768">
            <v>28684</v>
          </cell>
          <cell r="I768">
            <v>2839716</v>
          </cell>
          <cell r="J768">
            <v>0</v>
          </cell>
          <cell r="K768">
            <v>0</v>
          </cell>
          <cell r="L768">
            <v>36010</v>
          </cell>
          <cell r="M768">
            <v>3564990</v>
          </cell>
        </row>
        <row r="769">
          <cell r="B769" t="str">
            <v>ANGLE BRACING 연결</v>
          </cell>
          <cell r="C769" t="str">
            <v>L-90*90*10</v>
          </cell>
          <cell r="D769" t="str">
            <v>개소</v>
          </cell>
          <cell r="E769">
            <v>489</v>
          </cell>
          <cell r="F769">
            <v>10605</v>
          </cell>
          <cell r="G769">
            <v>5185845</v>
          </cell>
          <cell r="H769">
            <v>24462</v>
          </cell>
          <cell r="I769">
            <v>11961918</v>
          </cell>
          <cell r="J769">
            <v>0</v>
          </cell>
          <cell r="K769">
            <v>0</v>
          </cell>
          <cell r="L769">
            <v>35067</v>
          </cell>
          <cell r="M769">
            <v>17147763</v>
          </cell>
        </row>
        <row r="770">
          <cell r="B770" t="str">
            <v>ANGLE BRACING 연결</v>
          </cell>
          <cell r="C770" t="str">
            <v>L-100*100*10</v>
          </cell>
          <cell r="D770" t="str">
            <v>개소</v>
          </cell>
          <cell r="E770">
            <v>68</v>
          </cell>
          <cell r="F770">
            <v>11312</v>
          </cell>
          <cell r="G770">
            <v>769216</v>
          </cell>
          <cell r="H770">
            <v>25856</v>
          </cell>
          <cell r="I770">
            <v>1758208</v>
          </cell>
          <cell r="J770">
            <v>0</v>
          </cell>
          <cell r="K770">
            <v>0</v>
          </cell>
          <cell r="L770">
            <v>37168</v>
          </cell>
          <cell r="M770">
            <v>2527424</v>
          </cell>
        </row>
        <row r="771">
          <cell r="B771" t="str">
            <v>H-BEAM, 사장</v>
          </cell>
          <cell r="C771" t="str">
            <v>350*350*12*19</v>
          </cell>
          <cell r="D771" t="str">
            <v>TON</v>
          </cell>
          <cell r="E771">
            <v>622.91999999999996</v>
          </cell>
          <cell r="F771">
            <v>414100</v>
          </cell>
          <cell r="G771">
            <v>257951172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414100</v>
          </cell>
          <cell r="M771">
            <v>257951172</v>
          </cell>
        </row>
        <row r="772">
          <cell r="B772" t="str">
            <v>H-BEAM, 사장</v>
          </cell>
          <cell r="C772" t="str">
            <v>300*300*10*15</v>
          </cell>
          <cell r="D772" t="str">
            <v>TON</v>
          </cell>
          <cell r="E772">
            <v>407.65100000000001</v>
          </cell>
          <cell r="F772">
            <v>414100</v>
          </cell>
          <cell r="G772">
            <v>168808279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414100</v>
          </cell>
          <cell r="M772">
            <v>168808279</v>
          </cell>
        </row>
        <row r="773">
          <cell r="B773" t="str">
            <v>H-BEAM, 임대</v>
          </cell>
          <cell r="C773" t="str">
            <v>300*300*10*15,30%</v>
          </cell>
          <cell r="D773" t="str">
            <v>TON</v>
          </cell>
          <cell r="E773">
            <v>502.87900000000002</v>
          </cell>
          <cell r="F773">
            <v>133320</v>
          </cell>
          <cell r="G773">
            <v>67043828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133320</v>
          </cell>
          <cell r="M773">
            <v>67043828</v>
          </cell>
        </row>
        <row r="774">
          <cell r="B774" t="str">
            <v>H-BEAM, 임대</v>
          </cell>
          <cell r="C774" t="str">
            <v>300*200*9*14,30%</v>
          </cell>
          <cell r="D774" t="str">
            <v>TON</v>
          </cell>
          <cell r="E774">
            <v>135.404</v>
          </cell>
          <cell r="F774">
            <v>133320</v>
          </cell>
          <cell r="G774">
            <v>18052061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133320</v>
          </cell>
          <cell r="M774">
            <v>18052061</v>
          </cell>
        </row>
        <row r="775">
          <cell r="B775" t="str">
            <v>H-BEAM, 임대</v>
          </cell>
          <cell r="C775" t="str">
            <v>200*200*8*12,30%</v>
          </cell>
          <cell r="D775" t="str">
            <v>TON</v>
          </cell>
          <cell r="E775">
            <v>36.19</v>
          </cell>
          <cell r="F775">
            <v>133320</v>
          </cell>
          <cell r="G775">
            <v>4824850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133320</v>
          </cell>
          <cell r="M775">
            <v>4824850</v>
          </cell>
        </row>
        <row r="776">
          <cell r="B776" t="str">
            <v>H-BEAM, 임대</v>
          </cell>
          <cell r="C776" t="str">
            <v>594*302*14*23,30%</v>
          </cell>
          <cell r="D776" t="str">
            <v>TON</v>
          </cell>
          <cell r="E776">
            <v>17.527000000000001</v>
          </cell>
          <cell r="F776">
            <v>133320</v>
          </cell>
          <cell r="G776">
            <v>2336699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133320</v>
          </cell>
          <cell r="M776">
            <v>2336699</v>
          </cell>
        </row>
        <row r="777">
          <cell r="B777" t="str">
            <v>복공판(임대)</v>
          </cell>
          <cell r="C777" t="str">
            <v>2000*750*200,30%</v>
          </cell>
          <cell r="D777" t="str">
            <v>TON</v>
          </cell>
          <cell r="E777">
            <v>32.356999999999999</v>
          </cell>
          <cell r="F777">
            <v>95445</v>
          </cell>
          <cell r="G777">
            <v>3088313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95445</v>
          </cell>
          <cell r="M777">
            <v>3088313</v>
          </cell>
        </row>
        <row r="778">
          <cell r="B778" t="str">
            <v>L-형강</v>
          </cell>
          <cell r="C778" t="str">
            <v>90*90*10,30%</v>
          </cell>
          <cell r="D778" t="str">
            <v>TON</v>
          </cell>
          <cell r="E778">
            <v>43.244</v>
          </cell>
          <cell r="F778">
            <v>126250</v>
          </cell>
          <cell r="G778">
            <v>5459555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126250</v>
          </cell>
          <cell r="M778">
            <v>5459555</v>
          </cell>
        </row>
        <row r="779">
          <cell r="B779" t="str">
            <v>L-형강</v>
          </cell>
          <cell r="C779" t="str">
            <v>100*100*10,30%</v>
          </cell>
          <cell r="D779" t="str">
            <v>TON</v>
          </cell>
          <cell r="E779">
            <v>4.5229999999999997</v>
          </cell>
          <cell r="F779">
            <v>126250</v>
          </cell>
          <cell r="G779">
            <v>571028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126250</v>
          </cell>
          <cell r="M779">
            <v>571028</v>
          </cell>
        </row>
        <row r="780">
          <cell r="B780" t="str">
            <v>합     계</v>
          </cell>
          <cell r="F780">
            <v>0</v>
          </cell>
          <cell r="G780">
            <v>576196339</v>
          </cell>
          <cell r="I780">
            <v>197275670</v>
          </cell>
          <cell r="K780">
            <v>21491261</v>
          </cell>
          <cell r="L780">
            <v>0</v>
          </cell>
          <cell r="M780">
            <v>794963270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</row>
        <row r="782">
          <cell r="G782">
            <v>0</v>
          </cell>
          <cell r="I782">
            <v>0</v>
          </cell>
          <cell r="K782">
            <v>0</v>
          </cell>
          <cell r="L782">
            <v>0</v>
          </cell>
          <cell r="M782">
            <v>0</v>
          </cell>
        </row>
        <row r="783">
          <cell r="G783">
            <v>0</v>
          </cell>
          <cell r="I783">
            <v>0</v>
          </cell>
          <cell r="K783">
            <v>0</v>
          </cell>
          <cell r="L783">
            <v>0</v>
          </cell>
          <cell r="M783">
            <v>0</v>
          </cell>
        </row>
        <row r="784">
          <cell r="G784">
            <v>0</v>
          </cell>
          <cell r="I784">
            <v>0</v>
          </cell>
          <cell r="K784">
            <v>0</v>
          </cell>
          <cell r="L784">
            <v>0</v>
          </cell>
          <cell r="M784">
            <v>0</v>
          </cell>
        </row>
        <row r="785">
          <cell r="G785">
            <v>0</v>
          </cell>
          <cell r="I785">
            <v>0</v>
          </cell>
          <cell r="K785">
            <v>0</v>
          </cell>
          <cell r="L785">
            <v>0</v>
          </cell>
          <cell r="M785">
            <v>0</v>
          </cell>
        </row>
        <row r="786">
          <cell r="A786" t="str">
            <v>07.S. C. W 공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</row>
        <row r="787">
          <cell r="B787" t="str">
            <v>S.C.W 천공 및 주입</v>
          </cell>
          <cell r="C787" t="str">
            <v>토사층</v>
          </cell>
          <cell r="D787" t="str">
            <v>M</v>
          </cell>
          <cell r="E787">
            <v>8302</v>
          </cell>
          <cell r="F787">
            <v>12625</v>
          </cell>
          <cell r="G787">
            <v>104812750</v>
          </cell>
          <cell r="H787">
            <v>42994</v>
          </cell>
          <cell r="I787">
            <v>356936188</v>
          </cell>
          <cell r="J787">
            <v>2145</v>
          </cell>
          <cell r="K787">
            <v>17807790</v>
          </cell>
          <cell r="L787">
            <v>57764</v>
          </cell>
          <cell r="M787">
            <v>479556728</v>
          </cell>
        </row>
        <row r="788">
          <cell r="B788" t="str">
            <v>장비조립 및 해체</v>
          </cell>
          <cell r="C788" t="str">
            <v>파일드라이버</v>
          </cell>
          <cell r="D788" t="str">
            <v>회</v>
          </cell>
          <cell r="E788">
            <v>3</v>
          </cell>
          <cell r="F788">
            <v>0</v>
          </cell>
          <cell r="G788">
            <v>0</v>
          </cell>
          <cell r="H788">
            <v>137267</v>
          </cell>
          <cell r="I788">
            <v>411801</v>
          </cell>
          <cell r="J788">
            <v>0</v>
          </cell>
          <cell r="K788">
            <v>0</v>
          </cell>
          <cell r="L788">
            <v>137267</v>
          </cell>
          <cell r="M788">
            <v>411801</v>
          </cell>
        </row>
        <row r="789">
          <cell r="B789" t="str">
            <v>장비조립 및 해체</v>
          </cell>
          <cell r="C789" t="str">
            <v>믹서플랜트</v>
          </cell>
          <cell r="D789" t="str">
            <v>회</v>
          </cell>
          <cell r="E789">
            <v>1</v>
          </cell>
          <cell r="F789">
            <v>0</v>
          </cell>
          <cell r="G789">
            <v>0</v>
          </cell>
          <cell r="H789">
            <v>1821860</v>
          </cell>
          <cell r="I789">
            <v>1821860</v>
          </cell>
          <cell r="J789">
            <v>0</v>
          </cell>
          <cell r="K789">
            <v>0</v>
          </cell>
          <cell r="L789">
            <v>1821860</v>
          </cell>
          <cell r="M789">
            <v>1821860</v>
          </cell>
        </row>
        <row r="790">
          <cell r="B790" t="str">
            <v>GUIDE 빔 제작</v>
          </cell>
          <cell r="C790" t="str">
            <v>공구당(2조제작)</v>
          </cell>
          <cell r="D790" t="str">
            <v>2조</v>
          </cell>
          <cell r="E790">
            <v>2</v>
          </cell>
          <cell r="F790">
            <v>1908</v>
          </cell>
          <cell r="G790">
            <v>3816</v>
          </cell>
          <cell r="H790">
            <v>34592</v>
          </cell>
          <cell r="I790">
            <v>69184</v>
          </cell>
          <cell r="J790">
            <v>0</v>
          </cell>
          <cell r="K790">
            <v>0</v>
          </cell>
          <cell r="L790">
            <v>36500</v>
          </cell>
          <cell r="M790">
            <v>73000</v>
          </cell>
        </row>
        <row r="791">
          <cell r="B791" t="str">
            <v>빔 이동설치</v>
          </cell>
          <cell r="D791" t="str">
            <v>M</v>
          </cell>
          <cell r="E791">
            <v>173</v>
          </cell>
          <cell r="F791">
            <v>4301</v>
          </cell>
          <cell r="G791">
            <v>744073</v>
          </cell>
          <cell r="H791">
            <v>12524</v>
          </cell>
          <cell r="I791">
            <v>2166652</v>
          </cell>
          <cell r="J791">
            <v>2141</v>
          </cell>
          <cell r="K791">
            <v>370393</v>
          </cell>
          <cell r="L791">
            <v>18966</v>
          </cell>
          <cell r="M791">
            <v>3281118</v>
          </cell>
        </row>
        <row r="792">
          <cell r="B792" t="str">
            <v>H-PILE 설치,철거</v>
          </cell>
          <cell r="C792" t="str">
            <v>L=15-18M</v>
          </cell>
          <cell r="D792" t="str">
            <v>본</v>
          </cell>
          <cell r="E792">
            <v>392</v>
          </cell>
          <cell r="F792">
            <v>4161</v>
          </cell>
          <cell r="G792">
            <v>1631112</v>
          </cell>
          <cell r="H792">
            <v>41612</v>
          </cell>
          <cell r="I792">
            <v>16311904</v>
          </cell>
          <cell r="J792">
            <v>13534</v>
          </cell>
          <cell r="K792">
            <v>5305328</v>
          </cell>
          <cell r="L792">
            <v>59307</v>
          </cell>
          <cell r="M792">
            <v>23248344</v>
          </cell>
        </row>
        <row r="793">
          <cell r="B793" t="str">
            <v>폐기물버림적재</v>
          </cell>
          <cell r="C793" t="str">
            <v>B.H 0.7㎥</v>
          </cell>
          <cell r="D793" t="str">
            <v>M3</v>
          </cell>
          <cell r="E793">
            <v>481</v>
          </cell>
          <cell r="F793">
            <v>111</v>
          </cell>
          <cell r="G793">
            <v>53391</v>
          </cell>
          <cell r="H793">
            <v>360</v>
          </cell>
          <cell r="I793">
            <v>173160</v>
          </cell>
          <cell r="J793">
            <v>332</v>
          </cell>
          <cell r="K793">
            <v>159692</v>
          </cell>
          <cell r="L793">
            <v>803</v>
          </cell>
          <cell r="M793">
            <v>386243</v>
          </cell>
        </row>
        <row r="794">
          <cell r="B794" t="str">
            <v>폐기물처리비</v>
          </cell>
          <cell r="C794" t="str">
            <v>건설폐자재,운반비포함</v>
          </cell>
          <cell r="D794" t="str">
            <v>Ton</v>
          </cell>
          <cell r="E794">
            <v>963</v>
          </cell>
          <cell r="F794">
            <v>2032</v>
          </cell>
          <cell r="G794">
            <v>1956816</v>
          </cell>
          <cell r="H794">
            <v>2549</v>
          </cell>
          <cell r="I794">
            <v>2454687</v>
          </cell>
          <cell r="J794">
            <v>13554</v>
          </cell>
          <cell r="K794">
            <v>13052502</v>
          </cell>
          <cell r="L794">
            <v>18135</v>
          </cell>
          <cell r="M794">
            <v>17464005</v>
          </cell>
        </row>
        <row r="795">
          <cell r="B795" t="str">
            <v>레미콘 타설</v>
          </cell>
          <cell r="C795" t="str">
            <v>철근,진동기사용</v>
          </cell>
          <cell r="D795" t="str">
            <v>M3</v>
          </cell>
          <cell r="E795">
            <v>62</v>
          </cell>
          <cell r="F795">
            <v>633</v>
          </cell>
          <cell r="G795">
            <v>39246</v>
          </cell>
          <cell r="H795">
            <v>6854</v>
          </cell>
          <cell r="I795">
            <v>424948</v>
          </cell>
          <cell r="J795">
            <v>4075</v>
          </cell>
          <cell r="K795">
            <v>252650</v>
          </cell>
          <cell r="L795">
            <v>11562</v>
          </cell>
          <cell r="M795">
            <v>716844</v>
          </cell>
        </row>
        <row r="796">
          <cell r="B796" t="str">
            <v>철근가공및조립</v>
          </cell>
          <cell r="C796" t="str">
            <v>간단</v>
          </cell>
          <cell r="D796" t="str">
            <v>Ton</v>
          </cell>
          <cell r="E796">
            <v>1.615</v>
          </cell>
          <cell r="F796">
            <v>8026</v>
          </cell>
          <cell r="G796">
            <v>12961</v>
          </cell>
          <cell r="H796">
            <v>246434</v>
          </cell>
          <cell r="I796">
            <v>397990</v>
          </cell>
          <cell r="J796">
            <v>0</v>
          </cell>
          <cell r="K796">
            <v>0</v>
          </cell>
          <cell r="L796">
            <v>254460</v>
          </cell>
          <cell r="M796">
            <v>410951</v>
          </cell>
        </row>
        <row r="797">
          <cell r="B797" t="str">
            <v>합     계</v>
          </cell>
          <cell r="F797">
            <v>0</v>
          </cell>
          <cell r="G797">
            <v>109254165</v>
          </cell>
          <cell r="I797">
            <v>381168374</v>
          </cell>
          <cell r="K797">
            <v>36948355</v>
          </cell>
          <cell r="L797">
            <v>0</v>
          </cell>
          <cell r="M797">
            <v>527370894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</row>
        <row r="799">
          <cell r="G799">
            <v>0</v>
          </cell>
          <cell r="I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G800">
            <v>0</v>
          </cell>
          <cell r="I800">
            <v>0</v>
          </cell>
          <cell r="K800">
            <v>0</v>
          </cell>
          <cell r="L800">
            <v>0</v>
          </cell>
          <cell r="M800">
            <v>0</v>
          </cell>
        </row>
        <row r="801">
          <cell r="A801" t="str">
            <v>08.S. I. G 공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</row>
        <row r="802">
          <cell r="B802" t="str">
            <v>SIG 천공</v>
          </cell>
          <cell r="D802" t="str">
            <v>M</v>
          </cell>
          <cell r="E802">
            <v>107</v>
          </cell>
          <cell r="F802">
            <v>1912</v>
          </cell>
          <cell r="G802">
            <v>204584</v>
          </cell>
          <cell r="H802">
            <v>10023</v>
          </cell>
          <cell r="I802">
            <v>1072461</v>
          </cell>
          <cell r="J802">
            <v>5474</v>
          </cell>
          <cell r="K802">
            <v>585718</v>
          </cell>
          <cell r="L802">
            <v>17409</v>
          </cell>
          <cell r="M802">
            <v>1862763</v>
          </cell>
        </row>
        <row r="803">
          <cell r="B803" t="str">
            <v>SIG 천공,주입</v>
          </cell>
          <cell r="C803" t="str">
            <v>0, N≥30</v>
          </cell>
          <cell r="D803" t="str">
            <v>M</v>
          </cell>
          <cell r="E803">
            <v>1873</v>
          </cell>
          <cell r="F803">
            <v>12625</v>
          </cell>
          <cell r="G803">
            <v>23646625</v>
          </cell>
          <cell r="H803">
            <v>42994</v>
          </cell>
          <cell r="I803">
            <v>80527762</v>
          </cell>
          <cell r="J803">
            <v>2145</v>
          </cell>
          <cell r="K803">
            <v>4017585</v>
          </cell>
          <cell r="L803">
            <v>57764</v>
          </cell>
          <cell r="M803">
            <v>108191972</v>
          </cell>
        </row>
        <row r="804">
          <cell r="B804" t="str">
            <v>PLANT 설치 및 해체</v>
          </cell>
          <cell r="C804" t="str">
            <v>믹서플랜트</v>
          </cell>
          <cell r="D804" t="str">
            <v>회</v>
          </cell>
          <cell r="E804">
            <v>1</v>
          </cell>
          <cell r="F804">
            <v>0</v>
          </cell>
          <cell r="G804">
            <v>0</v>
          </cell>
          <cell r="H804">
            <v>1821860</v>
          </cell>
          <cell r="I804">
            <v>1821860</v>
          </cell>
          <cell r="J804">
            <v>0</v>
          </cell>
          <cell r="K804">
            <v>0</v>
          </cell>
          <cell r="L804">
            <v>1821860</v>
          </cell>
          <cell r="M804">
            <v>1821860</v>
          </cell>
        </row>
        <row r="805">
          <cell r="B805" t="str">
            <v>폐기물버림적재</v>
          </cell>
          <cell r="C805" t="str">
            <v>B.H 0.7㎥</v>
          </cell>
          <cell r="D805" t="str">
            <v>M3</v>
          </cell>
          <cell r="E805">
            <v>588</v>
          </cell>
          <cell r="F805">
            <v>111</v>
          </cell>
          <cell r="G805">
            <v>65268</v>
          </cell>
          <cell r="H805">
            <v>360</v>
          </cell>
          <cell r="I805">
            <v>211680</v>
          </cell>
          <cell r="J805">
            <v>332</v>
          </cell>
          <cell r="K805">
            <v>195216</v>
          </cell>
          <cell r="L805">
            <v>803</v>
          </cell>
          <cell r="M805">
            <v>472164</v>
          </cell>
        </row>
        <row r="806">
          <cell r="B806" t="str">
            <v>폐기물처리비</v>
          </cell>
          <cell r="C806" t="str">
            <v>건설폐자재,운반비포함</v>
          </cell>
          <cell r="D806" t="str">
            <v>Ton</v>
          </cell>
          <cell r="E806">
            <v>1176</v>
          </cell>
          <cell r="F806">
            <v>2032</v>
          </cell>
          <cell r="G806">
            <v>2389632</v>
          </cell>
          <cell r="H806">
            <v>2549</v>
          </cell>
          <cell r="I806">
            <v>2997624</v>
          </cell>
          <cell r="J806">
            <v>13554</v>
          </cell>
          <cell r="K806">
            <v>15939504</v>
          </cell>
          <cell r="L806">
            <v>18135</v>
          </cell>
          <cell r="M806">
            <v>21326760</v>
          </cell>
        </row>
        <row r="807">
          <cell r="B807" t="str">
            <v>합     계</v>
          </cell>
          <cell r="F807">
            <v>0</v>
          </cell>
          <cell r="G807">
            <v>26306109</v>
          </cell>
          <cell r="I807">
            <v>86631387</v>
          </cell>
          <cell r="K807">
            <v>20738023</v>
          </cell>
          <cell r="L807">
            <v>0</v>
          </cell>
          <cell r="M807">
            <v>133675519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</row>
        <row r="809">
          <cell r="G809">
            <v>0</v>
          </cell>
          <cell r="I809">
            <v>0</v>
          </cell>
          <cell r="K809">
            <v>0</v>
          </cell>
          <cell r="L809">
            <v>0</v>
          </cell>
          <cell r="M809">
            <v>0</v>
          </cell>
        </row>
        <row r="810">
          <cell r="G810">
            <v>0</v>
          </cell>
          <cell r="I810">
            <v>0</v>
          </cell>
          <cell r="K810">
            <v>0</v>
          </cell>
          <cell r="L810">
            <v>0</v>
          </cell>
          <cell r="M810">
            <v>0</v>
          </cell>
        </row>
        <row r="811">
          <cell r="G811">
            <v>0</v>
          </cell>
          <cell r="I811">
            <v>0</v>
          </cell>
          <cell r="K811">
            <v>0</v>
          </cell>
          <cell r="L811">
            <v>0</v>
          </cell>
          <cell r="M811">
            <v>0</v>
          </cell>
        </row>
        <row r="812">
          <cell r="G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</row>
        <row r="813">
          <cell r="G813">
            <v>0</v>
          </cell>
          <cell r="I813">
            <v>0</v>
          </cell>
          <cell r="K813">
            <v>0</v>
          </cell>
          <cell r="L813">
            <v>0</v>
          </cell>
          <cell r="M813">
            <v>0</v>
          </cell>
        </row>
        <row r="814">
          <cell r="G814">
            <v>0</v>
          </cell>
          <cell r="I814">
            <v>0</v>
          </cell>
          <cell r="K814">
            <v>0</v>
          </cell>
          <cell r="L814">
            <v>0</v>
          </cell>
          <cell r="M814">
            <v>0</v>
          </cell>
        </row>
        <row r="815">
          <cell r="G815">
            <v>0</v>
          </cell>
          <cell r="I815">
            <v>0</v>
          </cell>
          <cell r="K815">
            <v>0</v>
          </cell>
          <cell r="L815">
            <v>0</v>
          </cell>
          <cell r="M815">
            <v>0</v>
          </cell>
        </row>
        <row r="816">
          <cell r="A816" t="str">
            <v>09.계측관리비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계측관리비</v>
          </cell>
          <cell r="D817" t="str">
            <v>식</v>
          </cell>
          <cell r="E817">
            <v>1</v>
          </cell>
          <cell r="F817">
            <v>0</v>
          </cell>
          <cell r="G817">
            <v>0</v>
          </cell>
          <cell r="H817">
            <v>6565000</v>
          </cell>
          <cell r="I817">
            <v>6565000</v>
          </cell>
          <cell r="J817">
            <v>0</v>
          </cell>
          <cell r="K817">
            <v>0</v>
          </cell>
          <cell r="L817">
            <v>6565000</v>
          </cell>
          <cell r="M817">
            <v>6565000</v>
          </cell>
        </row>
        <row r="818">
          <cell r="B818" t="str">
            <v>합     계</v>
          </cell>
          <cell r="F818">
            <v>0</v>
          </cell>
          <cell r="G818">
            <v>0</v>
          </cell>
          <cell r="I818">
            <v>6565000</v>
          </cell>
          <cell r="K818">
            <v>0</v>
          </cell>
          <cell r="L818">
            <v>0</v>
          </cell>
          <cell r="M818">
            <v>6565000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</row>
        <row r="820">
          <cell r="G820">
            <v>0</v>
          </cell>
          <cell r="I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G821">
            <v>0</v>
          </cell>
          <cell r="I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G822">
            <v>0</v>
          </cell>
          <cell r="I822">
            <v>0</v>
          </cell>
          <cell r="K822">
            <v>0</v>
          </cell>
          <cell r="L822">
            <v>0</v>
          </cell>
          <cell r="M822">
            <v>0</v>
          </cell>
        </row>
        <row r="823">
          <cell r="G823">
            <v>0</v>
          </cell>
          <cell r="I823">
            <v>0</v>
          </cell>
          <cell r="K823">
            <v>0</v>
          </cell>
          <cell r="L823">
            <v>0</v>
          </cell>
          <cell r="M823">
            <v>0</v>
          </cell>
        </row>
        <row r="824">
          <cell r="G824">
            <v>0</v>
          </cell>
          <cell r="I824">
            <v>0</v>
          </cell>
          <cell r="K824">
            <v>0</v>
          </cell>
          <cell r="L824">
            <v>0</v>
          </cell>
          <cell r="M824">
            <v>0</v>
          </cell>
        </row>
        <row r="825">
          <cell r="G825">
            <v>0</v>
          </cell>
          <cell r="I825">
            <v>0</v>
          </cell>
          <cell r="K825">
            <v>0</v>
          </cell>
          <cell r="L825">
            <v>0</v>
          </cell>
          <cell r="M825">
            <v>0</v>
          </cell>
        </row>
        <row r="826">
          <cell r="G826">
            <v>0</v>
          </cell>
          <cell r="I826">
            <v>0</v>
          </cell>
          <cell r="K826">
            <v>0</v>
          </cell>
          <cell r="L826">
            <v>0</v>
          </cell>
          <cell r="M826">
            <v>0</v>
          </cell>
        </row>
        <row r="827">
          <cell r="G827">
            <v>0</v>
          </cell>
          <cell r="I827">
            <v>0</v>
          </cell>
          <cell r="K827">
            <v>0</v>
          </cell>
          <cell r="L827">
            <v>0</v>
          </cell>
          <cell r="M827">
            <v>0</v>
          </cell>
        </row>
        <row r="828">
          <cell r="G828">
            <v>0</v>
          </cell>
          <cell r="I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G829">
            <v>0</v>
          </cell>
          <cell r="I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G830">
            <v>0</v>
          </cell>
          <cell r="I830">
            <v>0</v>
          </cell>
          <cell r="K830">
            <v>0</v>
          </cell>
          <cell r="L830">
            <v>0</v>
          </cell>
          <cell r="M830">
            <v>0</v>
          </cell>
        </row>
        <row r="831">
          <cell r="A831" t="str">
            <v>10.운  반  공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</row>
        <row r="832">
          <cell r="B832" t="str">
            <v>강재운반</v>
          </cell>
          <cell r="C832" t="str">
            <v>L=120㎞</v>
          </cell>
          <cell r="D832" t="str">
            <v>Ton</v>
          </cell>
          <cell r="E832">
            <v>1802.693</v>
          </cell>
          <cell r="F832">
            <v>6312</v>
          </cell>
          <cell r="G832">
            <v>11378598</v>
          </cell>
          <cell r="H832">
            <v>9031</v>
          </cell>
          <cell r="I832">
            <v>16280120</v>
          </cell>
          <cell r="J832">
            <v>7211</v>
          </cell>
          <cell r="K832">
            <v>12999219</v>
          </cell>
          <cell r="L832">
            <v>22554</v>
          </cell>
          <cell r="M832">
            <v>40657937</v>
          </cell>
        </row>
        <row r="833">
          <cell r="B833" t="str">
            <v>시멘트운반</v>
          </cell>
          <cell r="D833" t="str">
            <v>대</v>
          </cell>
          <cell r="E833">
            <v>43769</v>
          </cell>
          <cell r="F833">
            <v>32</v>
          </cell>
          <cell r="G833">
            <v>1400608</v>
          </cell>
          <cell r="H833">
            <v>350</v>
          </cell>
          <cell r="I833">
            <v>15319150</v>
          </cell>
          <cell r="J833">
            <v>87</v>
          </cell>
          <cell r="K833">
            <v>3807903</v>
          </cell>
          <cell r="L833">
            <v>469</v>
          </cell>
          <cell r="M833">
            <v>20527661</v>
          </cell>
        </row>
        <row r="834">
          <cell r="B834" t="str">
            <v>철근운반</v>
          </cell>
          <cell r="C834" t="str">
            <v>부산시-현장</v>
          </cell>
          <cell r="D834" t="str">
            <v>Ton</v>
          </cell>
          <cell r="E834">
            <v>2.234</v>
          </cell>
          <cell r="F834">
            <v>2549</v>
          </cell>
          <cell r="G834">
            <v>5694</v>
          </cell>
          <cell r="H834">
            <v>3282</v>
          </cell>
          <cell r="I834">
            <v>7331</v>
          </cell>
          <cell r="J834">
            <v>2868</v>
          </cell>
          <cell r="K834">
            <v>6407</v>
          </cell>
          <cell r="L834">
            <v>8699</v>
          </cell>
          <cell r="M834">
            <v>19432</v>
          </cell>
        </row>
        <row r="835">
          <cell r="B835" t="str">
            <v>흄관운반</v>
          </cell>
          <cell r="C835" t="str">
            <v>(Φ450:부산시-현장)</v>
          </cell>
          <cell r="D835" t="str">
            <v>본</v>
          </cell>
          <cell r="E835">
            <v>19</v>
          </cell>
          <cell r="F835">
            <v>2918</v>
          </cell>
          <cell r="G835">
            <v>55442</v>
          </cell>
          <cell r="H835">
            <v>4161</v>
          </cell>
          <cell r="I835">
            <v>79059</v>
          </cell>
          <cell r="J835">
            <v>3575</v>
          </cell>
          <cell r="K835">
            <v>67925</v>
          </cell>
          <cell r="L835">
            <v>10654</v>
          </cell>
          <cell r="M835">
            <v>202426</v>
          </cell>
        </row>
        <row r="836">
          <cell r="B836" t="str">
            <v>합     계</v>
          </cell>
          <cell r="G836">
            <v>12840342</v>
          </cell>
          <cell r="I836">
            <v>31685660</v>
          </cell>
          <cell r="K836">
            <v>16881454</v>
          </cell>
          <cell r="L836">
            <v>0</v>
          </cell>
          <cell r="M836">
            <v>61407456</v>
          </cell>
        </row>
        <row r="837">
          <cell r="G837">
            <v>0</v>
          </cell>
          <cell r="I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G838">
            <v>0</v>
          </cell>
          <cell r="I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G839">
            <v>0</v>
          </cell>
          <cell r="I839">
            <v>0</v>
          </cell>
          <cell r="K839">
            <v>0</v>
          </cell>
          <cell r="L839">
            <v>0</v>
          </cell>
          <cell r="M839">
            <v>0</v>
          </cell>
        </row>
        <row r="840">
          <cell r="G840">
            <v>0</v>
          </cell>
          <cell r="I840">
            <v>0</v>
          </cell>
          <cell r="K840">
            <v>0</v>
          </cell>
          <cell r="L840">
            <v>0</v>
          </cell>
          <cell r="M840">
            <v>0</v>
          </cell>
        </row>
        <row r="841">
          <cell r="G841">
            <v>0</v>
          </cell>
          <cell r="I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G842">
            <v>0</v>
          </cell>
          <cell r="I842">
            <v>0</v>
          </cell>
          <cell r="K842">
            <v>0</v>
          </cell>
          <cell r="L842">
            <v>0</v>
          </cell>
          <cell r="M842">
            <v>0</v>
          </cell>
        </row>
        <row r="843">
          <cell r="G843">
            <v>0</v>
          </cell>
          <cell r="I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G844">
            <v>0</v>
          </cell>
          <cell r="I844">
            <v>0</v>
          </cell>
          <cell r="K844">
            <v>0</v>
          </cell>
          <cell r="L844">
            <v>0</v>
          </cell>
          <cell r="M84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장관리비"/>
      <sheetName val="수량산출"/>
      <sheetName val="경산"/>
      <sheetName val="투찰금액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"/>
      <sheetName val="토공"/>
      <sheetName val="철콘"/>
      <sheetName val="강교"/>
      <sheetName val="기타"/>
      <sheetName val="하도급 사항"/>
      <sheetName val="P.Q대상공사"/>
      <sheetName val="세부평점1"/>
      <sheetName val="세부평점2"/>
      <sheetName val="경영상태"/>
      <sheetName val="자재및인력"/>
      <sheetName val="투찰금액"/>
      <sheetName val="수량산출"/>
      <sheetName val="계수시트"/>
      <sheetName val="경산"/>
      <sheetName val="DATE"/>
      <sheetName val="데이타"/>
      <sheetName val="원정우정"/>
      <sheetName val="골조시행"/>
      <sheetName val="효성CB 1P기초"/>
      <sheetName val="백암비스타내역"/>
      <sheetName val="기계경비(시간당)"/>
      <sheetName val="램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>
            <v>0.69450000000000001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설계서갑지"/>
      <sheetName val="원가분석"/>
      <sheetName val="원가계산서"/>
      <sheetName val="내역총괄"/>
      <sheetName val="토목"/>
      <sheetName val="건축"/>
      <sheetName val="기계설비"/>
      <sheetName val="관급자재비"/>
      <sheetName val="폐기물처리비"/>
      <sheetName val="#REF"/>
      <sheetName val="투찰금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-WORK"/>
      <sheetName val="YES"/>
      <sheetName val="요율"/>
      <sheetName val="단가산출"/>
      <sheetName val="효성CB 1P기초"/>
      <sheetName val=""/>
    </sheetNames>
    <definedNames>
      <definedName name="굵기"/>
      <definedName name="돌아가_교통"/>
      <definedName name="돌아가기"/>
      <definedName name="등가도움"/>
      <definedName name="연접도움말"/>
      <definedName name="전선_관"/>
      <definedName name="전압강하가기"/>
      <definedName name="터파기계산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보고서1.XLS"/>
      <sheetName val="산정보고서"/>
      <sheetName val="보고서2.XLS"/>
      <sheetName val="원가계산.XLS"/>
      <sheetName val="공사집계.XLS"/>
      <sheetName val="공사내역"/>
      <sheetName val="노무집계.XLS"/>
      <sheetName val="노무산출.XLS"/>
      <sheetName val="노무비율.XLS"/>
      <sheetName val="경비집계.XLS"/>
      <sheetName val="경비계산.XLS"/>
      <sheetName val="경율산정.XLS"/>
      <sheetName val="원가구성분석"/>
      <sheetName val="안전관리.XLS"/>
      <sheetName val="산재보험.XLS"/>
      <sheetName val="설계비.XLS"/>
      <sheetName val="일반관리비"/>
      <sheetName val="일반요율"/>
      <sheetName val="기타경비"/>
      <sheetName val="일위대가집계표"/>
      <sheetName val="일위대가"/>
      <sheetName val="건설기계집계표"/>
      <sheetName val="건설기계"/>
      <sheetName val="단가산출표"/>
      <sheetName val="단가산출"/>
      <sheetName val="수량산출서"/>
      <sheetName val="토적표"/>
      <sheetName val="자재수량명세표"/>
      <sheetName val="원가비교표"/>
      <sheetName val="공사별비교표"/>
      <sheetName val="현장관리비"/>
      <sheetName val="투찰금액"/>
      <sheetName val="내역"/>
      <sheetName val="산출근거"/>
      <sheetName val="경산"/>
      <sheetName val="도급내역"/>
      <sheetName val="도급내역5+800"/>
      <sheetName val="도급금액"/>
      <sheetName val="재노경"/>
      <sheetName val="기계경비(시간당)"/>
      <sheetName val="기별(종합)"/>
      <sheetName val="수량산출"/>
      <sheetName val="범례표"/>
      <sheetName val="책임감리공제요율"/>
      <sheetName val="등급별 배치기준"/>
      <sheetName val="입력"/>
      <sheetName val="변수"/>
      <sheetName val="내역서"/>
      <sheetName val="상반기손익차2총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위대가"/>
      <sheetName val="단가산출"/>
      <sheetName val="기계경비"/>
      <sheetName val="기계가격"/>
      <sheetName val="기계노임"/>
      <sheetName val="노임단가"/>
      <sheetName val="단가산출 (2)"/>
      <sheetName val="물가시세"/>
      <sheetName val="경율산정.XLS"/>
      <sheetName val="토공(우물통,기타)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슬래브설계"/>
      <sheetName val="단면력도"/>
      <sheetName val="내진"/>
      <sheetName val="내진삽도"/>
      <sheetName val="단면가정"/>
      <sheetName val="균열검토"/>
      <sheetName val="Sheet2"/>
      <sheetName val="신축이음"/>
      <sheetName val="접속슬래브"/>
      <sheetName val="교좌면설계"/>
      <sheetName val="그림"/>
      <sheetName val="횡방향거더"/>
      <sheetName val="단면력정리"/>
      <sheetName val="교각계산"/>
      <sheetName val="기둥(원형)"/>
      <sheetName val="쌍송교"/>
      <sheetName val="수안보-MBR1"/>
      <sheetName val="터널조도"/>
      <sheetName val="NOMUBI"/>
      <sheetName val="sw1"/>
      <sheetName val="DATE"/>
      <sheetName val="ABUT수량-A1"/>
      <sheetName val="노무비"/>
      <sheetName val="우각부보강"/>
      <sheetName val="INPUT"/>
      <sheetName val="갑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기계가격"/>
      <sheetName val="중기손료"/>
      <sheetName val="노임"/>
      <sheetName val="수량산출"/>
      <sheetName val="토공(우물통,기타) "/>
      <sheetName val="경율산정.XLS"/>
      <sheetName val="Sensitivity"/>
      <sheetName val="신당동집계표"/>
      <sheetName val="ABUT수량-A1"/>
      <sheetName val="내역"/>
      <sheetName val="구조물"/>
      <sheetName val="용소리교"/>
      <sheetName val="단위수량"/>
      <sheetName val="구조물공"/>
      <sheetName val="부대공"/>
      <sheetName val="배수공"/>
      <sheetName val="토공"/>
      <sheetName val="포장공"/>
      <sheetName val="토사(PE)"/>
      <sheetName val="피벗테이블데이터분석"/>
      <sheetName val="특수기호강도거푸집"/>
      <sheetName val="종배수관(신)"/>
      <sheetName val="터파기및재료"/>
      <sheetName val="석축설면"/>
      <sheetName val="법면단"/>
      <sheetName val="TOTAL_BOQ"/>
      <sheetName val="직재"/>
      <sheetName val="연결임시"/>
      <sheetName val="평가내역"/>
      <sheetName val="지구단위계획내역서"/>
      <sheetName val="일위대가"/>
      <sheetName val="기계경비"/>
      <sheetName val="고양관재"/>
      <sheetName val="1호인버트수량"/>
      <sheetName val="슬래브"/>
      <sheetName val="날개벽수량표"/>
      <sheetName val="플랜트 설치"/>
      <sheetName val="다곡2교"/>
      <sheetName val="검측요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토실"/>
      <sheetName val="안전시설(수집)"/>
      <sheetName val="안전시설"/>
      <sheetName val="신당동집계표"/>
      <sheetName val="일위대가 1"/>
      <sheetName val="설계내역서"/>
      <sheetName val="산거 1(인력투입)"/>
      <sheetName val="일위대가 2"/>
      <sheetName val="일위대가 3"/>
      <sheetName val="기계경비(시간당)"/>
      <sheetName val="램머"/>
      <sheetName val="설계명세서"/>
      <sheetName val="내역"/>
      <sheetName val="부대tu"/>
      <sheetName val="남평내역"/>
      <sheetName val="배수공"/>
      <sheetName val="측구공"/>
      <sheetName val="산출근거"/>
      <sheetName val="1호인버트수량"/>
      <sheetName val="교량하부공"/>
      <sheetName val="토사(PE)"/>
      <sheetName val="조건표"/>
      <sheetName val="코드표"/>
      <sheetName val="자재코드"/>
      <sheetName val="내역서01"/>
      <sheetName val="설비"/>
      <sheetName val="요율"/>
      <sheetName val="자재대"/>
      <sheetName val="토공"/>
      <sheetName val="WORK"/>
      <sheetName val="터파기및재료"/>
      <sheetName val="수로BOX"/>
      <sheetName val="경산"/>
      <sheetName val="Sheet1"/>
      <sheetName val="토공(우물통,기타) "/>
      <sheetName val="고양관재"/>
      <sheetName val="인건비 "/>
      <sheetName val="구간별"/>
      <sheetName val="지구단위계획내역서"/>
      <sheetName val="Sheet2"/>
      <sheetName val="연결임시"/>
      <sheetName val="데이터"/>
      <sheetName val="초기화면"/>
      <sheetName val="토목"/>
      <sheetName val="이름정의"/>
      <sheetName val="2호맨홀공제수량"/>
      <sheetName val="단위수량"/>
      <sheetName val="가시설수량"/>
      <sheetName val="데이타"/>
      <sheetName val="고유코드_설계"/>
      <sheetName val="청천내"/>
      <sheetName val="관로토공"/>
      <sheetName val="1-1합"/>
      <sheetName val="1-1오"/>
      <sheetName val="1-1우"/>
      <sheetName val="ygd1-2"/>
      <sheetName val="ygr1-3"/>
      <sheetName val="ygr1-2"/>
      <sheetName val="ygr1-4"/>
      <sheetName val="G.R300경비"/>
      <sheetName val="이토변실(A3-LINE)"/>
      <sheetName val="기계가격"/>
      <sheetName val="내역서(교량)전체"/>
      <sheetName val="배수관집계"/>
      <sheetName val="석축설면"/>
      <sheetName val="#REF"/>
      <sheetName val="설계조건"/>
      <sheetName val="안정계산"/>
      <sheetName val="단면검토"/>
      <sheetName val="일위대가표"/>
      <sheetName val="구분표"/>
      <sheetName val="기본일위"/>
      <sheetName val="맨홀수량산출"/>
      <sheetName val="구조물공"/>
      <sheetName val="부대공"/>
      <sheetName val="포장공"/>
      <sheetName val="공토공단위당"/>
      <sheetName val="정부노임단가"/>
      <sheetName val="토목공사일반"/>
      <sheetName val="교각별철근수량집계표"/>
      <sheetName val="파이프류"/>
      <sheetName val="구조물"/>
      <sheetName val="용소리교"/>
      <sheetName val="날개벽수량표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간지"/>
      <sheetName val="자재집계표"/>
      <sheetName val="주요자재집계표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자재총괄"/>
      <sheetName val="시멘트레미콘구입량"/>
      <sheetName val="골재구입량"/>
      <sheetName val="1.토공집계"/>
      <sheetName val="2.관대집계표"/>
      <sheetName val="접합"/>
      <sheetName val="3.구조물공"/>
      <sheetName val="7.폐기물집계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지장물보호(수집)"/>
      <sheetName val="지장물산근"/>
      <sheetName val="지장물보호공단위수량"/>
      <sheetName val="VXXXXX"/>
      <sheetName val="방음벽수량"/>
      <sheetName val="방음벽기초수량"/>
      <sheetName val="방음벽설치현황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총괄내역서"/>
      <sheetName val="Sheet1 (2)"/>
      <sheetName val="변수값"/>
      <sheetName val="중기상차"/>
      <sheetName val="AS복구"/>
      <sheetName val="중기터파기"/>
      <sheetName val="세부내역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장비집계"/>
      <sheetName val="식재"/>
      <sheetName val="시설물"/>
      <sheetName val="식재출력용"/>
      <sheetName val="유지관리"/>
      <sheetName val="단가"/>
      <sheetName val="가도공"/>
      <sheetName val="조명시설"/>
      <sheetName val="관경고용테이프수집"/>
      <sheetName val="관경고용산근"/>
      <sheetName val="방음벽기초"/>
      <sheetName val="우수"/>
      <sheetName val="기초공"/>
      <sheetName val="기둥(원형)"/>
      <sheetName val="수량산출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진주방향"/>
      <sheetName val="공사설명서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공사개요"/>
      <sheetName val="SLAB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bearing"/>
      <sheetName val="연동내역"/>
      <sheetName val="토공 total"/>
      <sheetName val="맨홀수량산출(A-LINE)"/>
      <sheetName val="투입집계표"/>
      <sheetName val="이형관재료표(A-L)"/>
      <sheetName val="투찰금액"/>
      <sheetName val="평가내역"/>
      <sheetName val="계산서(곡선부)"/>
      <sheetName val="포장재료집계표"/>
      <sheetName val="Sensitivity"/>
      <sheetName val="도수로현황"/>
      <sheetName val="APT"/>
      <sheetName val="계수시트"/>
      <sheetName val="을지"/>
      <sheetName val="직접경비"/>
      <sheetName val="직접인건비"/>
      <sheetName val="Sheet5"/>
      <sheetName val="가시설단위수량"/>
      <sheetName val="SORCE1"/>
      <sheetName val="철거산출근거"/>
      <sheetName val="A1"/>
      <sheetName val="공종"/>
      <sheetName val="범례표"/>
      <sheetName val="횡배수관설치현황"/>
      <sheetName val="우수받이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해외(원화)"/>
      <sheetName val="기본단가표"/>
      <sheetName val="집계표"/>
      <sheetName val="Control"/>
      <sheetName val="DATA 입력란"/>
      <sheetName val="1. 설계조건 2.단면가정 3. 하중계산"/>
      <sheetName val="토적기초자료"/>
      <sheetName val="일위대가(교통성검토)"/>
      <sheetName val="일위총괄"/>
      <sheetName val="노임단가"/>
      <sheetName val="일대가(도시계획시설결정)"/>
      <sheetName val="보정율산정근거"/>
      <sheetName val="환경성 산출근거"/>
      <sheetName val="일위대가(사전환경성)"/>
      <sheetName val="요율적용(건설)"/>
      <sheetName val="재해성 산출근거"/>
      <sheetName val="일위대가(재해성검토)"/>
      <sheetName val="적성평가 산출근거"/>
      <sheetName val="일위대가(토지적성평가)"/>
      <sheetName val="토사(PE "/>
      <sheetName val="법면단"/>
      <sheetName val="분석투자 내역(광명)"/>
      <sheetName val="옹벽기초자료"/>
      <sheetName val="현황산출서"/>
      <sheetName val="토사(PE_x0009_"/>
      <sheetName val="도대하도변경최종정산조경"/>
      <sheetName val="우배수"/>
      <sheetName val="01.10월"/>
      <sheetName val="경율산정.XLS"/>
      <sheetName val="3연box"/>
      <sheetName val="단 box"/>
      <sheetName val="평균터파기고(1-2,ASP)"/>
      <sheetName val="마산방향"/>
      <sheetName val="TOTAL_BOQ"/>
      <sheetName val="SG"/>
      <sheetName val="수량집계"/>
      <sheetName val="wall"/>
      <sheetName val="안전보건교육"/>
      <sheetName val="2공구산출내역"/>
      <sheetName val="중부"/>
      <sheetName val="북부"/>
      <sheetName val="남부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4"/>
      <sheetName val="Sheet3 (2)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집수정(600-700)"/>
      <sheetName val="5.배수관로"/>
      <sheetName val="주요자재"/>
      <sheetName val="폐기물처리"/>
      <sheetName val="기기리스트"/>
      <sheetName val="ABUT수량-A1"/>
      <sheetName val="INTRO."/>
      <sheetName val="원가계산서"/>
      <sheetName val="금액"/>
      <sheetName val="단가일람"/>
      <sheetName val="조경일람"/>
      <sheetName val="내역서(전기)"/>
      <sheetName val="기초입력 DATA"/>
      <sheetName val="8.석축단위(H=1.5M)"/>
      <sheetName val="교각1"/>
      <sheetName val="설계예산서"/>
      <sheetName val="예산내역서"/>
      <sheetName val="해평견적"/>
      <sheetName val="일위대가목차"/>
      <sheetName val="고압수량(철거)"/>
      <sheetName val="1_토총"/>
      <sheetName val="2_관로집"/>
      <sheetName val="3_구조물집계"/>
      <sheetName val="4_포장공"/>
      <sheetName val="5_부대공"/>
      <sheetName val="6_주요자재대"/>
      <sheetName val="7_폐기물"/>
      <sheetName val="금액내역서"/>
      <sheetName val="실행철강하도"/>
      <sheetName val="지구단위계획"/>
      <sheetName val="에너지요금"/>
      <sheetName val="국산화"/>
      <sheetName val="교각별수량"/>
      <sheetName val="전력구구조물산근"/>
      <sheetName val="9902"/>
      <sheetName val="총괄"/>
      <sheetName val="1호구조물"/>
      <sheetName val="준검 내역서"/>
      <sheetName val="부대내역"/>
      <sheetName val="공사비집계표(서해안고속도로)"/>
      <sheetName val="3.하중산정4.지지력"/>
      <sheetName val="70%"/>
      <sheetName val="지급자재"/>
      <sheetName val="인구"/>
      <sheetName val="환경평가"/>
      <sheetName val="상반기손익차2총괄"/>
      <sheetName val="총괄표"/>
      <sheetName val="공사비_NDE"/>
      <sheetName val="기자재대비표"/>
      <sheetName val="합계"/>
      <sheetName val="일위목록"/>
      <sheetName val="구천"/>
      <sheetName val="내#일산설치"/>
      <sheetName val="H PILE수량"/>
      <sheetName val="토목검측서"/>
      <sheetName val="b_balju"/>
      <sheetName val="소방일위 "/>
      <sheetName val="구역화물"/>
      <sheetName val="2@ BOX"/>
      <sheetName val="토공계산서(부체도로)"/>
      <sheetName val="6PILE  (돌출)"/>
      <sheetName val="I.설계조건"/>
      <sheetName val="수안보-MBR1"/>
      <sheetName val="A1-DATA"/>
      <sheetName val="단면"/>
      <sheetName val="평가데이터"/>
      <sheetName val="수로단위수량"/>
      <sheetName val="골재집계"/>
      <sheetName val="CTEMCOST"/>
      <sheetName val="자재단가"/>
      <sheetName val="역T형옹벽(3.0)"/>
      <sheetName val="3"/>
      <sheetName val="5.정산서"/>
      <sheetName val="관급자재대"/>
      <sheetName val="증감대비표(전체변경)"/>
      <sheetName val="원가계산서(공동+분담)"/>
      <sheetName val="원가계산서(공동)"/>
      <sheetName val="원가계산서(분담-지열)"/>
      <sheetName val="공종별증감대비표"/>
      <sheetName val="건축"/>
      <sheetName val="조경"/>
      <sheetName val="기계"/>
      <sheetName val="지열"/>
      <sheetName val="구조물철거타공정이월"/>
      <sheetName val="관접합및부설"/>
      <sheetName val="입찰"/>
      <sheetName val="현경"/>
      <sheetName val="4차원가계산서"/>
      <sheetName val="1-4-2.관(약)"/>
      <sheetName val="L형 옹벽"/>
      <sheetName val="물가대비표"/>
      <sheetName val="건축내역"/>
      <sheetName val="날개벽(시점좌측)"/>
      <sheetName val="BD"/>
      <sheetName val="공사비"/>
      <sheetName val="총괄집계_"/>
      <sheetName val="날개벽철근집계_"/>
      <sheetName val="PVC접합개소_산출서"/>
      <sheetName val="1_토공집계"/>
      <sheetName val="2_관대집계표"/>
      <sheetName val="3_구조물공"/>
      <sheetName val="7_폐기물집계"/>
      <sheetName val="상부집계표"/>
      <sheetName val="차액보증"/>
      <sheetName val="슬래브"/>
      <sheetName val="원가계산"/>
      <sheetName val="데리네이타현황"/>
      <sheetName val="우각부보강"/>
      <sheetName val="guard(mac)"/>
      <sheetName val="총괄내역서(설계)"/>
      <sheetName val="원가"/>
      <sheetName val="-레미콘집계"/>
      <sheetName val="-몰탈콘크리트"/>
      <sheetName val="자갈,시멘트,모래산출"/>
      <sheetName val="포장재료(1)"/>
      <sheetName val="-흄관집계"/>
      <sheetName val="-철근집계"/>
      <sheetName val="조명율표"/>
      <sheetName val="식재인부"/>
      <sheetName val="단가산출내역(노임부분수정)"/>
      <sheetName val="중기일위대가"/>
      <sheetName val="배수공1"/>
      <sheetName val="자압1"/>
      <sheetName val="4차공사"/>
      <sheetName val="설명"/>
      <sheetName val="Total"/>
      <sheetName val="용역비내역-진짜"/>
      <sheetName val="nys"/>
      <sheetName val="설 계"/>
      <sheetName val="전차선로 물량표"/>
      <sheetName val="한강운반비"/>
      <sheetName val="자재"/>
      <sheetName val="공통(20-91)"/>
      <sheetName val="2003상반기노임기준"/>
      <sheetName val="가점"/>
      <sheetName val="index"/>
      <sheetName val="etc"/>
      <sheetName val="data"/>
      <sheetName val="슬래브(유곡)"/>
      <sheetName val="자료"/>
      <sheetName val="견적대비표"/>
      <sheetName val="실행예산"/>
      <sheetName val="5.모델링"/>
      <sheetName val="일위대가(가설)"/>
      <sheetName val="차수별내역서"/>
      <sheetName val="수지표"/>
      <sheetName val="셀명"/>
      <sheetName val="공사"/>
      <sheetName val="-치수표(곡선부)"/>
      <sheetName val="실행대비"/>
      <sheetName val="계산식"/>
      <sheetName val="값"/>
      <sheetName val="삭제및변경불가"/>
      <sheetName val="비탈면보호공수량산출"/>
      <sheetName val="토공연장"/>
      <sheetName val="FOB발"/>
      <sheetName val="증감내역서"/>
      <sheetName val="JUCK"/>
      <sheetName val="개산공사비"/>
      <sheetName val="P-산#1-1(WOWA1)"/>
      <sheetName val="위치조서"/>
      <sheetName val="설계예시"/>
      <sheetName val="일위산출"/>
      <sheetName val="건축내역서"/>
      <sheetName val="설비내역서"/>
      <sheetName val="전기내역서"/>
      <sheetName val="중기조종사 단위단가"/>
      <sheetName val="아파트 내역"/>
      <sheetName val="8.PILE  (돌출)"/>
      <sheetName val="원가계산 (2)"/>
      <sheetName val="도급"/>
      <sheetName val="COPING"/>
      <sheetName val="input"/>
      <sheetName val="단면가정"/>
      <sheetName val="내역서갑지"/>
      <sheetName val="내역서을지"/>
      <sheetName val="2.토목공사"/>
      <sheetName val="실행내역"/>
      <sheetName val="일위대가 "/>
      <sheetName val="법면설면"/>
      <sheetName val="석축단"/>
      <sheetName val="법면수집"/>
      <sheetName val="백호우계수"/>
      <sheetName val="경비단가"/>
      <sheetName val="수량BOQ"/>
      <sheetName val="BOX"/>
      <sheetName val="설계"/>
      <sheetName val="일위대가(건축)"/>
      <sheetName val="세금자료"/>
      <sheetName val="용수량(생활용수)"/>
      <sheetName val="2000,9월 일위"/>
      <sheetName val="공통단가"/>
      <sheetName val="단가조사"/>
      <sheetName val="재료비"/>
      <sheetName val="운반비"/>
      <sheetName val="단가표"/>
      <sheetName val="보차도경계석"/>
      <sheetName val="전기일위대가"/>
      <sheetName val="2.고용보험료산출근거"/>
      <sheetName val="말뚝지지력산정"/>
      <sheetName val="돌담교 상부수량"/>
      <sheetName val="★도급내역(2공구)"/>
      <sheetName val="원형1호맨홀토공수량"/>
      <sheetName val="토적표"/>
      <sheetName val="배수공수집"/>
      <sheetName val="노무"/>
      <sheetName val="총괄 내역서"/>
      <sheetName val="상호참고자료"/>
      <sheetName val="공사기본내용입력"/>
      <sheetName val="발주처자료입력"/>
      <sheetName val="회사기본자료"/>
      <sheetName val="하자보증자료"/>
      <sheetName val="기술자관련자료"/>
      <sheetName val="데크수량집계표 (3)"/>
      <sheetName val="수량(숲생태관람데크)"/>
      <sheetName val="수량(암석원관람데크)"/>
      <sheetName val="수량(개비자관람데크)"/>
      <sheetName val="만병초관람데크"/>
      <sheetName val="난간A"/>
      <sheetName val="난간B"/>
      <sheetName val="습지원관람데크"/>
      <sheetName val="전망대"/>
      <sheetName val="전망데크"/>
      <sheetName val="데크산책로A"/>
      <sheetName val="데크산책로B"/>
      <sheetName val="데크산책로C"/>
      <sheetName val="관람데크A"/>
      <sheetName val="관람데크B"/>
      <sheetName val="관람데크C"/>
      <sheetName val="입구계단A"/>
      <sheetName val="입구계단B"/>
      <sheetName val="입구계단C"/>
      <sheetName val="입구계단D"/>
      <sheetName val="입구계단E"/>
      <sheetName val="암석원관람데크"/>
      <sheetName val="숲생태관람데크"/>
      <sheetName val="개비자관람데크"/>
      <sheetName val="배수내역"/>
      <sheetName val="물가자료"/>
      <sheetName val="경비"/>
      <sheetName val="CODE"/>
      <sheetName val="집수정단위수량600 "/>
      <sheetName val="S.중기사용료"/>
      <sheetName val="입력란"/>
      <sheetName val="총계"/>
      <sheetName val="CON'C"/>
      <sheetName val="단가및재료비"/>
      <sheetName val="노임"/>
      <sheetName val="맨홀수량집계"/>
      <sheetName val="3련 BOX"/>
      <sheetName val="인천성심병원"/>
      <sheetName val="부시수량"/>
      <sheetName val="매입세율"/>
      <sheetName val="MOTOR"/>
      <sheetName val="POOM_MOTO"/>
      <sheetName val="Macro(차단기)"/>
      <sheetName val="전선 및 전선관"/>
      <sheetName val="인건비"/>
      <sheetName val="수압시험수집"/>
      <sheetName val="수압시험산근"/>
      <sheetName val="기계경비"/>
      <sheetName val="노무비"/>
      <sheetName val="우수공"/>
      <sheetName val="원형맨홀수량"/>
      <sheetName val="음봉방향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왕십리방향"/>
      <sheetName val="일위대가(계측기설치)"/>
      <sheetName val="BID"/>
      <sheetName val="마산방향철근집계"/>
      <sheetName val="교대"/>
      <sheetName val="횡배수관재료-"/>
      <sheetName val="계산서(직선부)"/>
      <sheetName val="콘크리트측구연장"/>
      <sheetName val="-배수구조물공토공"/>
      <sheetName val="예산명세서"/>
      <sheetName val="RangeObject"/>
      <sheetName val="기초단가"/>
      <sheetName val="가로등내"/>
      <sheetName val="덕전리"/>
      <sheetName val="단면 (2)"/>
      <sheetName val="연결관산출조서"/>
      <sheetName val="산출"/>
      <sheetName val="수목표준대가"/>
      <sheetName val="상부공"/>
      <sheetName val="노임단가(2009.상)"/>
      <sheetName val="10.1 중기기초단가"/>
      <sheetName val="대로근거"/>
      <sheetName val="중로근거"/>
      <sheetName val="단면A-A(TR)"/>
      <sheetName val="1.설계조건"/>
      <sheetName val="관경별내역서"/>
      <sheetName val="2"/>
      <sheetName val="T13(P68~72,78)"/>
      <sheetName val="단가조사서"/>
      <sheetName val="잡비계산"/>
      <sheetName val="7.PILE  (돌출)"/>
      <sheetName val="DATA1"/>
      <sheetName val="깨기"/>
      <sheetName val="관경결정"/>
      <sheetName val="전등설비"/>
      <sheetName val="깨기 총괄"/>
      <sheetName val="토공집계"/>
      <sheetName val="[고양관재.XLSŝ보차도경계석집계표(종)"/>
      <sheetName val="자압"/>
      <sheetName val="Sheet17"/>
      <sheetName val="공사요율"/>
      <sheetName val="Y-WORK"/>
      <sheetName val="1-1"/>
      <sheetName val="공구"/>
      <sheetName val="통관-유입(벌어짐)유출(도수)"/>
      <sheetName val="D"/>
      <sheetName val="파일의이용"/>
      <sheetName val="배수지집꓄표"/>
      <sheetName val="밀도포장수량집계표"/>
      <sheetName val="중기사용료산출근거"/>
      <sheetName val="단가 및 재료비"/>
      <sheetName val="1호맨홀자연토공"/>
      <sheetName val="신당동산출근거"/>
      <sheetName val="산근"/>
      <sheetName val="3.공통공사대비"/>
      <sheetName val="중기손료"/>
      <sheetName val="2000년1차"/>
      <sheetName val="21301동"/>
      <sheetName val="시행예산"/>
      <sheetName val="지구단위계획수립(공사수행)"/>
      <sheetName val="주공 갑지"/>
      <sheetName val="구룡간선입력"/>
      <sheetName val="장비단가(010427)"/>
      <sheetName val="9811"/>
      <sheetName val="BEND LOSS"/>
      <sheetName val="BQMP"/>
      <sheetName val="투입내역"/>
      <sheetName val="토목공사"/>
      <sheetName val="COVER"/>
      <sheetName val="지수"/>
      <sheetName val="하수급견적대비"/>
      <sheetName val="기준액"/>
      <sheetName val="4지구단위"/>
      <sheetName val="조달청적격심사"/>
      <sheetName val="중기솔뇨"/>
      <sheetName val="진천방향"/>
      <sheetName val="단가산출서(기계)"/>
      <sheetName val="분뇨"/>
      <sheetName val="노무비단가"/>
      <sheetName val="편입용지조서"/>
      <sheetName val="계정"/>
      <sheetName val="SPEC"/>
      <sheetName val="기초자료"/>
      <sheetName val="가정연䊰"/>
      <sheetName val="고재중량"/>
      <sheetName val="SULKEA"/>
      <sheetName val="해외"/>
      <sheetName val="안정성검토"/>
      <sheetName val="하중계산"/>
      <sheetName val="설계기준"/>
      <sheetName val="2. 공원조도"/>
      <sheetName val="현장관리비"/>
      <sheetName val="2.단면가정"/>
      <sheetName val="4.2.1 마루높이 검토"/>
      <sheetName val="을"/>
      <sheetName val="천방교접속"/>
      <sheetName val="대포2교접속"/>
      <sheetName val="총_구조물공"/>
      <sheetName val="참고사항"/>
      <sheetName val="근로자자료입력"/>
      <sheetName val="1월요청,실사(운용통보기준)"/>
      <sheetName val="수자재단위당"/>
      <sheetName val="자료입력"/>
      <sheetName val="ⴭⴭⴭⴭ"/>
      <sheetName val="설계내역"/>
      <sheetName val="EP0618"/>
      <sheetName val="토적(3차분)"/>
      <sheetName val="토량운반계산"/>
      <sheetName val="소비자가"/>
      <sheetName val="99노임단가"/>
      <sheetName val="적용단위길이"/>
      <sheetName val="교대(A1)"/>
      <sheetName val="공통가설"/>
      <sheetName val="계림(함평)"/>
      <sheetName val="계림(장성)"/>
      <sheetName val="unitpric"/>
      <sheetName val="배수장토목공사비"/>
      <sheetName val="noyim"/>
      <sheetName val="구체"/>
      <sheetName val="좌측날개벽"/>
      <sheetName val="우측날개벽"/>
      <sheetName val="type-F"/>
      <sheetName val="신우"/>
      <sheetName val="bm(CIcable)"/>
      <sheetName val="5.소재"/>
      <sheetName val="노무단가"/>
      <sheetName val="변경원가서갑"/>
      <sheetName val="내역1"/>
      <sheetName val="가로등 조도계산"/>
    </sheetNames>
    <sheetDataSet>
      <sheetData sheetId="0" refreshError="1">
        <row r="24">
          <cell r="B24" t="str">
            <v>수평곡관</v>
          </cell>
        </row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 refreshError="1"/>
      <sheetData sheetId="344" refreshError="1"/>
      <sheetData sheetId="345" refreshError="1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/>
      <sheetData sheetId="740" refreshError="1"/>
      <sheetData sheetId="741" refreshError="1"/>
      <sheetData sheetId="742" refreshError="1"/>
      <sheetData sheetId="743" refreshError="1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결과"/>
      <sheetName val="제조원가"/>
      <sheetName val="관세"/>
      <sheetName val="집계"/>
      <sheetName val="직재"/>
      <sheetName val="단가"/>
      <sheetName val="수입"/>
      <sheetName val="환율"/>
      <sheetName val="제시"/>
      <sheetName val="간재율"/>
      <sheetName val="작업설"/>
      <sheetName val="직노"/>
      <sheetName val="임율"/>
      <sheetName val="99임율"/>
      <sheetName val="노무비지급액"/>
      <sheetName val="경비"/>
      <sheetName val="운반비"/>
      <sheetName val="경비율"/>
      <sheetName val="경비조정"/>
      <sheetName val="감가"/>
      <sheetName val="지급수수료"/>
      <sheetName val="일반비율"/>
      <sheetName val="일반조정"/>
      <sheetName val="표지"/>
      <sheetName val="간지"/>
      <sheetName val="목차"/>
      <sheetName val="개요"/>
      <sheetName val="표지 (2)"/>
      <sheetName val="DATE"/>
      <sheetName val="건설사업관리 공제요율"/>
      <sheetName val="건설공사 감리원 배치기준"/>
      <sheetName val="책임감리 공제요율"/>
      <sheetName val="수량산출"/>
      <sheetName val="경율산정.XLS"/>
      <sheetName val="토목"/>
      <sheetName val="말뚝지지력산정"/>
      <sheetName val="제-노임"/>
      <sheetName val="설직재-1"/>
      <sheetName val="제직재"/>
      <sheetName val="9811"/>
      <sheetName val="data"/>
      <sheetName val="현장관리비"/>
      <sheetName val="날개벽"/>
      <sheetName val="주간제어기(주간제어기조립)"/>
      <sheetName val="접속도로1"/>
      <sheetName val="책임감리공제요율"/>
      <sheetName val="등급별 배치기준"/>
      <sheetName val="기계가격"/>
      <sheetName val="우,오수"/>
      <sheetName val="지구단위계획내역서"/>
      <sheetName val="산출근거"/>
    </sheetNames>
    <sheetDataSet>
      <sheetData sheetId="0"/>
      <sheetData sheetId="1"/>
      <sheetData sheetId="2"/>
      <sheetData sheetId="3"/>
      <sheetData sheetId="4">
        <row r="12">
          <cell r="B12">
            <v>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 역 서"/>
      <sheetName val="data"/>
      <sheetName val="중기사용료"/>
      <sheetName val="적용노임"/>
      <sheetName val="DATE"/>
    </sheetNames>
    <sheetDataSet>
      <sheetData sheetId="0"/>
      <sheetData sheetId="1">
        <row r="2">
          <cell r="B2">
            <v>1000000</v>
          </cell>
        </row>
        <row r="3">
          <cell r="B3">
            <v>600000</v>
          </cell>
        </row>
        <row r="4">
          <cell r="B4">
            <v>10</v>
          </cell>
        </row>
        <row r="5">
          <cell r="B5">
            <v>250000</v>
          </cell>
        </row>
        <row r="6">
          <cell r="B6">
            <v>1500000</v>
          </cell>
        </row>
        <row r="7">
          <cell r="B7">
            <v>600000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예산"/>
      <sheetName val="cover설계서"/>
      <sheetName val="예산서갑지"/>
      <sheetName val="원가계산"/>
      <sheetName val="원가근거 "/>
      <sheetName val="관급자재집계"/>
      <sheetName val="내역서집계"/>
      <sheetName val="내역서(1. 옥외전력 및 수변전설비)"/>
      <sheetName val="내역서(2. 접지 및 피뢰침 설비)"/>
      <sheetName val="내역서(3. CABLE TRAY)"/>
      <sheetName val="내역서(4. 가압장 동력)"/>
      <sheetName val="내역서(5. 약품투입동,응집침전지 동력)"/>
      <sheetName val="내역서(6. 여과지 동력)"/>
      <sheetName val="내역서(7. 농축조,농축분배조 동력)"/>
      <sheetName val="내역서(8. 조정농축조,조정농축분배조 동력)"/>
      <sheetName val="내역서(9. 탈리액농축조,탈리액농축분배조 동력)"/>
      <sheetName val="내역서(10. 탈수기동,회수펌프동 동력)"/>
      <sheetName val="내역서(11. 식당 및 창고 전력간선,전열)"/>
      <sheetName val="내역서(12. 식당 및 창고 전등)"/>
      <sheetName val="내역서(13. 가압장 전력간선,전열)"/>
      <sheetName val="내역서(14. 가압장 전등)"/>
      <sheetName val="내역서(15. 여과지 전력간선,전열)"/>
      <sheetName val="내역서(16. 여과지 전등)"/>
      <sheetName val="내역서(17. 각 농축분배조 전등.전열)"/>
      <sheetName val="내역서(18. 옥외 약전 및 방송)"/>
      <sheetName val="내역서(19. 각동 약전 및 방송)"/>
      <sheetName val="부대설비"/>
      <sheetName val="대가갑지"/>
      <sheetName val="일위대가"/>
      <sheetName val="분전반설치비 일위대가"/>
      <sheetName val="그림갑지"/>
      <sheetName val="가로등기초"/>
      <sheetName val="잡철물제작"/>
      <sheetName val="관로굴착"/>
      <sheetName val="단가갑지"/>
      <sheetName val="단가비교표"/>
      <sheetName val="산출서갑지"/>
      <sheetName val="공량갑지"/>
      <sheetName val="공량(1. 옥외전력 및 수변전, 외등설비)"/>
      <sheetName val="공량(2. 접지 및 피뢰침 설비)"/>
      <sheetName val="공량(3. CABLE TRAY)"/>
      <sheetName val="공량(4. 가압장 동력)"/>
      <sheetName val="공량(5. 약품투입동,응집침전지 동력)"/>
      <sheetName val="공량(6. 여과지 동력)"/>
      <sheetName val="공량(7. 농축조,농축분배조 동력)"/>
      <sheetName val="공량(8. 조정농축조,조정농축분배조 동력)"/>
      <sheetName val="공량(9. 탈리액농축조,탈리액농축분배조 동력)"/>
      <sheetName val="공량(10. 탈수기동,회수펌프동 동력)"/>
      <sheetName val="공량(11. 식당 및 창고 전력간선,전열)"/>
      <sheetName val="공량(12. 식당 및 창고 전등)"/>
      <sheetName val="공량(13. 가압장 전력간선,전열)"/>
      <sheetName val="공량(14. 가압장 전등)"/>
      <sheetName val="공량(15. 여과지 전력간선,전열)"/>
      <sheetName val="공량(16. 여과지 전등)"/>
      <sheetName val="공량(17. 각 농축분배조 전등.전열)"/>
      <sheetName val="공량(18. 옥외 약전 및 방송)"/>
      <sheetName val="공량(19. 각동 약전 및 방송"/>
      <sheetName val="산출조서갑지"/>
      <sheetName val="산출조서(1.옥외전력 및 수변전, 외등설비)"/>
      <sheetName val="산출조서(2. 접지 및 피뢰침 설비)"/>
      <sheetName val="산출조서(3. CABLE TRAY)"/>
      <sheetName val="산출조서(4. 가압장 동력)"/>
      <sheetName val="산출조서(5. 약품투입동,응집침전지 동력)"/>
      <sheetName val="산출조서(6. 여과지 동력)"/>
      <sheetName val="산출조서(7. 농축조,농축분배조 동력)"/>
      <sheetName val="산출조서(8. 조정농축조,조정농축분배조 동력)"/>
      <sheetName val="산출조서(9. 탈리액농축조,탈리액농축분배조 동력)"/>
      <sheetName val="산출조서(10. 탈수기동,회수펌프동 동력)"/>
      <sheetName val="산출조서(11. 식당 및 창고 전력간선,전열)"/>
      <sheetName val="산출조서(12. 식당 및 창고 전등)"/>
      <sheetName val="산출조서(13. 가압장 전력간선,전열)"/>
      <sheetName val="산출조서(L1. 관리동 전등)"/>
      <sheetName val="산출조서(L2. 침사지 전등,전열)"/>
      <sheetName val="산출조서(15. 여과지 전력간선,전열)"/>
      <sheetName val="산출조서(16. 여과지 전등)"/>
      <sheetName val="산출조서(17. 각 농축분배조 전등.전열)"/>
      <sheetName val="산출조서(18. 옥외 약전 및 방송)"/>
      <sheetName val="산출조서(19. 각동 약전 및 방송)"/>
      <sheetName val="견적갑지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5"/>
      <sheetName val="한전 수탁비 계산 내역"/>
      <sheetName val="CUBICLE설치비 일위대가 "/>
      <sheetName val="9811"/>
      <sheetName val="NFB"/>
      <sheetName val="원가계산서 "/>
      <sheetName val="고용보험료"/>
      <sheetName val="예산내역서"/>
      <sheetName val="9509"/>
      <sheetName val="집계표"/>
      <sheetName val="여과지동"/>
      <sheetName val="기초자료"/>
      <sheetName val="갑지"/>
      <sheetName val="부표총괄"/>
      <sheetName val="이름정의"/>
      <sheetName val="대로근거"/>
      <sheetName val="중로근거"/>
      <sheetName val="접속도로1"/>
      <sheetName val="가도공"/>
      <sheetName val="설계 갑지"/>
      <sheetName val="투찰금액"/>
      <sheetName val="직재"/>
      <sheetName val="SORCE1"/>
      <sheetName val="선로정수계산"/>
      <sheetName val="변수"/>
      <sheetName val="Sheet1"/>
      <sheetName val="BOX"/>
      <sheetName val="납부서"/>
      <sheetName val="기초일위"/>
      <sheetName val="시설일위"/>
      <sheetName val="조명일위"/>
      <sheetName val="NYS"/>
      <sheetName val="데리네이타현황"/>
      <sheetName val="기존단가 (2)"/>
      <sheetName val="직노"/>
      <sheetName val="매매"/>
      <sheetName val="전신"/>
      <sheetName val="_x0000__x0000__x0000__x0004__x0000_"/>
      <sheetName val="관급"/>
      <sheetName val="연결임시"/>
      <sheetName val="산출금액내역"/>
      <sheetName val="을지"/>
      <sheetName val="대비"/>
      <sheetName val="금액결정"/>
      <sheetName val="산1~6"/>
      <sheetName val=""/>
      <sheetName val="노임이"/>
      <sheetName val="내역"/>
      <sheetName val="DATE"/>
      <sheetName val="data"/>
      <sheetName val="실행내역 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접속도로수량집계표"/>
      <sheetName val="미력포장"/>
      <sheetName val="접속도로1"/>
      <sheetName val="접속도로2"/>
      <sheetName val="-접속도로-"/>
      <sheetName val="-접속도로증감-"/>
      <sheetName val="금액결정"/>
      <sheetName val="data"/>
      <sheetName val="지구단위계획"/>
      <sheetName val="소일위대가코드표"/>
      <sheetName val="남한강 2단계 전체분"/>
      <sheetName val="9509"/>
      <sheetName val="대로근거"/>
      <sheetName val="중로근거"/>
      <sheetName val="INPUT(덕도방향-시점)"/>
      <sheetName val="요율"/>
      <sheetName val="환경인력"/>
      <sheetName val="우배수"/>
      <sheetName val="범례표"/>
      <sheetName val="단가"/>
      <sheetName val="단위량당중기사용료"/>
      <sheetName val="기자재대비표"/>
      <sheetName val="일위목록"/>
      <sheetName val="설계명세"/>
      <sheetName val="기초일위"/>
      <sheetName val="시설일위"/>
      <sheetName val="식재일위"/>
      <sheetName val="SORCE1"/>
      <sheetName val="설계기준"/>
      <sheetName val="내역1"/>
      <sheetName val="포장재료집계표"/>
      <sheetName val="포장면적산출"/>
      <sheetName val="포장수량집계"/>
      <sheetName val="토공수량산출"/>
      <sheetName val="토적계산서"/>
      <sheetName val="환경성검토 총괄"/>
      <sheetName val="집계표"/>
      <sheetName val="터파기및재료"/>
      <sheetName val="중기조종사 단위단가"/>
      <sheetName val="노무비단가"/>
      <sheetName val="계수시트"/>
      <sheetName val="조명일위"/>
      <sheetName val="96보완계획7.12"/>
      <sheetName val="DATE"/>
      <sheetName val="산출근거"/>
      <sheetName val="POL6차-PIPING"/>
      <sheetName val="Data&amp;Result"/>
      <sheetName val="토목"/>
      <sheetName val="2차 설계내역서(변경)"/>
      <sheetName val="99노임기준"/>
      <sheetName val="일위대가"/>
      <sheetName val="용역단가"/>
      <sheetName val="입력변수"/>
      <sheetName val="100만평"/>
      <sheetName val="견적을지"/>
      <sheetName val="을지"/>
      <sheetName val="접속도로"/>
      <sheetName val="구조물공"/>
      <sheetName val="부대공"/>
      <sheetName val="배수공"/>
      <sheetName val="토공"/>
      <sheetName val="포장공"/>
      <sheetName val="기본일위"/>
      <sheetName val="내역서01"/>
      <sheetName val="BOX"/>
      <sheetName val="토사(PE)"/>
      <sheetName val="예산자료(최종'00,9.27)"/>
      <sheetName val="내역서"/>
      <sheetName val="관접합및부설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  <sheetName val="Sheet1"/>
      <sheetName val="2000년1차"/>
      <sheetName val="총괄내역서"/>
      <sheetName val="토목"/>
      <sheetName val="현장관리비"/>
      <sheetName val="9811"/>
      <sheetName val="경산"/>
      <sheetName val="소일위대가코드표"/>
      <sheetName val="기초일위"/>
      <sheetName val="시설일위"/>
      <sheetName val="조명일위"/>
      <sheetName val="관급"/>
      <sheetName val="품셈TABLE"/>
      <sheetName val="대로근거"/>
      <sheetName val="중로근거"/>
      <sheetName val="Sheet3"/>
      <sheetName val="조명시설"/>
      <sheetName val="납부서"/>
      <sheetName val="기자재대비표"/>
      <sheetName val="일위목록"/>
      <sheetName val="9509"/>
      <sheetName val="data"/>
      <sheetName val="직노"/>
      <sheetName val="교각1"/>
      <sheetName val="세부내역(직접인건비)"/>
      <sheetName val="세부내역(직접경비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표제"/>
      <sheetName val="공사비총괄표"/>
      <sheetName val="총괄표"/>
      <sheetName val="토목"/>
      <sheetName val="조경총괄"/>
      <sheetName val="조경"/>
      <sheetName val="건축및설비총괄"/>
      <sheetName val="건축및설비내역서"/>
      <sheetName val="기계내역서"/>
      <sheetName val="전기및감시제어"/>
      <sheetName val="공사원가계산"/>
      <sheetName val="설계설명서"/>
      <sheetName val="Sheet3"/>
      <sheetName val="9811"/>
      <sheetName val="접속도로1"/>
      <sheetName val="wall"/>
      <sheetName val="약품공급2"/>
      <sheetName val="9509"/>
      <sheetName val="내역서"/>
      <sheetName val="SORCE1"/>
      <sheetName val="관급"/>
      <sheetName val="현장관리비"/>
      <sheetName val="대비"/>
      <sheetName val="#REF"/>
      <sheetName val="집계표"/>
      <sheetName val="암거단위-1련"/>
      <sheetName val="기초단가"/>
      <sheetName val="부표총괄"/>
      <sheetName val="J형측구단위수량"/>
      <sheetName val="단위중량"/>
      <sheetName val="내역"/>
      <sheetName val="기초일위"/>
      <sheetName val="시설일위"/>
      <sheetName val="조명일위"/>
      <sheetName val="토목내역"/>
      <sheetName val="2000년1차"/>
      <sheetName val="자재단가"/>
      <sheetName val="단가"/>
      <sheetName val="밸브설치"/>
      <sheetName val="도급,하도급 예정금액"/>
      <sheetName val="제경집계"/>
      <sheetName val="우,오수"/>
      <sheetName val="ABUT수량-A1"/>
      <sheetName val="납부서"/>
      <sheetName val="type-F"/>
      <sheetName val="기초목"/>
      <sheetName val="Sheet1"/>
      <sheetName val="입찰내역서"/>
      <sheetName val="unitpric"/>
      <sheetName val="noyim"/>
      <sheetName val="자재단가비교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E2" t="str">
            <v>단   가</v>
          </cell>
          <cell r="F2" t="str">
            <v>금   액</v>
          </cell>
          <cell r="G2" t="str">
            <v>단    가</v>
          </cell>
          <cell r="H2" t="str">
            <v>금   액</v>
          </cell>
          <cell r="I2" t="str">
            <v>단   가</v>
          </cell>
          <cell r="J2" t="str">
            <v>금   액</v>
          </cell>
          <cell r="K2" t="str">
            <v>단   가</v>
          </cell>
          <cell r="L2" t="str">
            <v>금   액</v>
          </cell>
        </row>
        <row r="3">
          <cell r="A3" t="str">
            <v>【서귀포 서부하수종말처리장(확장)공사】(차집관로 및 펌프장)</v>
          </cell>
        </row>
        <row r="4">
          <cell r="A4" t="str">
            <v xml:space="preserve"> </v>
          </cell>
          <cell r="D4" t="str">
            <v xml:space="preserve"> </v>
          </cell>
        </row>
        <row r="5">
          <cell r="A5" t="str">
            <v>《 차  집  관  로 》</v>
          </cell>
          <cell r="C5" t="str">
            <v>식</v>
          </cell>
          <cell r="D5">
            <v>1</v>
          </cell>
          <cell r="F5">
            <v>1798668029</v>
          </cell>
          <cell r="H5">
            <v>709597002</v>
          </cell>
          <cell r="J5">
            <v>832728872</v>
          </cell>
          <cell r="L5">
            <v>256342155</v>
          </cell>
        </row>
        <row r="6">
          <cell r="A6" t="str">
            <v>《 중 계 펌 프 장 》</v>
          </cell>
          <cell r="C6" t="str">
            <v>식</v>
          </cell>
          <cell r="D6">
            <v>1</v>
          </cell>
          <cell r="F6">
            <v>740640367</v>
          </cell>
          <cell r="H6">
            <v>164198539</v>
          </cell>
          <cell r="J6">
            <v>491852187</v>
          </cell>
          <cell r="L6">
            <v>84589641</v>
          </cell>
        </row>
        <row r="7">
          <cell r="D7" t="str">
            <v xml:space="preserve"> </v>
          </cell>
        </row>
        <row r="8">
          <cell r="A8" t="str">
            <v>순공사비</v>
          </cell>
          <cell r="C8" t="str">
            <v>식</v>
          </cell>
          <cell r="D8">
            <v>1</v>
          </cell>
          <cell r="F8">
            <v>2539308396</v>
          </cell>
          <cell r="H8">
            <v>873795541</v>
          </cell>
          <cell r="J8">
            <v>1324581059</v>
          </cell>
          <cell r="L8">
            <v>340931796</v>
          </cell>
        </row>
        <row r="9">
          <cell r="A9" t="str">
            <v>간접노무비</v>
          </cell>
          <cell r="C9" t="str">
            <v>식</v>
          </cell>
          <cell r="D9">
            <v>1</v>
          </cell>
          <cell r="F9">
            <v>198687158</v>
          </cell>
        </row>
        <row r="10">
          <cell r="A10" t="str">
            <v>산재보험료</v>
          </cell>
          <cell r="C10" t="str">
            <v>식</v>
          </cell>
          <cell r="D10">
            <v>1</v>
          </cell>
          <cell r="F10">
            <v>56360924</v>
          </cell>
        </row>
        <row r="11">
          <cell r="A11" t="str">
            <v>고용보험료</v>
          </cell>
          <cell r="C11" t="str">
            <v>식</v>
          </cell>
          <cell r="D11">
            <v>1</v>
          </cell>
          <cell r="F11">
            <v>13709413</v>
          </cell>
        </row>
        <row r="12">
          <cell r="A12" t="str">
            <v>안전관리비</v>
          </cell>
          <cell r="C12" t="str">
            <v>식</v>
          </cell>
          <cell r="D12">
            <v>1</v>
          </cell>
          <cell r="F12">
            <v>51701539.199999996</v>
          </cell>
        </row>
        <row r="13">
          <cell r="A13" t="str">
            <v xml:space="preserve">기타경비  </v>
          </cell>
          <cell r="C13" t="str">
            <v>식</v>
          </cell>
          <cell r="D13">
            <v>1</v>
          </cell>
          <cell r="F13">
            <v>196318013</v>
          </cell>
        </row>
        <row r="14">
          <cell r="A14" t="str">
            <v>일반관리비</v>
          </cell>
          <cell r="C14" t="str">
            <v>식</v>
          </cell>
          <cell r="D14">
            <v>1</v>
          </cell>
          <cell r="F14">
            <v>0</v>
          </cell>
        </row>
        <row r="15">
          <cell r="A15" t="str">
            <v>이      윤</v>
          </cell>
          <cell r="C15" t="str">
            <v>식</v>
          </cell>
          <cell r="D15">
            <v>1</v>
          </cell>
          <cell r="F15">
            <v>0</v>
          </cell>
        </row>
        <row r="16">
          <cell r="A16" t="str">
            <v>소      계</v>
          </cell>
          <cell r="C16" t="str">
            <v>식</v>
          </cell>
          <cell r="D16">
            <v>1</v>
          </cell>
          <cell r="F16">
            <v>3056085443.1999998</v>
          </cell>
        </row>
        <row r="17">
          <cell r="A17" t="str">
            <v>사급자재비</v>
          </cell>
          <cell r="C17" t="str">
            <v>식</v>
          </cell>
          <cell r="D17">
            <v>1</v>
          </cell>
          <cell r="F17">
            <v>507440285</v>
          </cell>
        </row>
        <row r="18">
          <cell r="A18" t="str">
            <v>폐기물수수료(2,898㎥)</v>
          </cell>
          <cell r="C18" t="str">
            <v>식</v>
          </cell>
          <cell r="D18">
            <v>1</v>
          </cell>
          <cell r="F18">
            <v>33327000</v>
          </cell>
        </row>
        <row r="19">
          <cell r="A19" t="str">
            <v>공급가액</v>
          </cell>
          <cell r="C19" t="str">
            <v>식</v>
          </cell>
          <cell r="D19">
            <v>1</v>
          </cell>
          <cell r="F19">
            <v>3596852728.1999998</v>
          </cell>
        </row>
        <row r="20">
          <cell r="A20" t="str">
            <v>부가가치세</v>
          </cell>
          <cell r="C20" t="str">
            <v>식</v>
          </cell>
          <cell r="D20">
            <v>1</v>
          </cell>
          <cell r="F20">
            <v>359685272</v>
          </cell>
        </row>
        <row r="21">
          <cell r="A21" t="str">
            <v>도급공사비</v>
          </cell>
          <cell r="C21" t="str">
            <v>식</v>
          </cell>
          <cell r="D21">
            <v>1</v>
          </cell>
          <cell r="F21">
            <v>3956538000.1999998</v>
          </cell>
        </row>
        <row r="26">
          <cell r="A26" t="str">
            <v>《 차   집   관   로 》</v>
          </cell>
          <cell r="C26" t="str">
            <v>식</v>
          </cell>
          <cell r="D26">
            <v>1</v>
          </cell>
          <cell r="F26">
            <v>1798668029</v>
          </cell>
          <cell r="H26">
            <v>709597002</v>
          </cell>
          <cell r="J26">
            <v>832728872</v>
          </cell>
          <cell r="L26">
            <v>256342155</v>
          </cell>
        </row>
        <row r="27">
          <cell r="A27" t="str">
            <v>⊙A-LINE 차집관로(서호P/S→신시가지P/S)</v>
          </cell>
          <cell r="C27" t="str">
            <v>식</v>
          </cell>
          <cell r="D27">
            <v>1</v>
          </cell>
          <cell r="F27">
            <v>183283824</v>
          </cell>
          <cell r="H27">
            <v>56376812</v>
          </cell>
          <cell r="J27">
            <v>97950449</v>
          </cell>
          <cell r="L27">
            <v>28956563</v>
          </cell>
        </row>
        <row r="28">
          <cell r="A28" t="str">
            <v>⊙B-LINE 차집관로(법환P/S→신시가지P/S)</v>
          </cell>
          <cell r="C28" t="str">
            <v>식</v>
          </cell>
          <cell r="D28">
            <v>1</v>
          </cell>
          <cell r="F28">
            <v>230909873</v>
          </cell>
          <cell r="H28">
            <v>115551780</v>
          </cell>
          <cell r="J28">
            <v>85284976</v>
          </cell>
          <cell r="L28">
            <v>30073117</v>
          </cell>
        </row>
        <row r="29">
          <cell r="A29" t="str">
            <v>⊙C-LINE 차집관로(도순→강정P/S)</v>
          </cell>
          <cell r="C29" t="str">
            <v>식</v>
          </cell>
          <cell r="D29">
            <v>1</v>
          </cell>
          <cell r="F29">
            <v>191270739</v>
          </cell>
          <cell r="H29">
            <v>78035366</v>
          </cell>
          <cell r="J29">
            <v>86902675</v>
          </cell>
          <cell r="L29">
            <v>26332698</v>
          </cell>
        </row>
        <row r="30">
          <cell r="A30" t="str">
            <v>⊙D-LINE 차집관로(강정P/S→월평P/S)</v>
          </cell>
          <cell r="C30" t="str">
            <v>식</v>
          </cell>
          <cell r="D30">
            <v>1</v>
          </cell>
          <cell r="F30">
            <v>263388990</v>
          </cell>
          <cell r="H30">
            <v>119310817</v>
          </cell>
          <cell r="J30">
            <v>105257548</v>
          </cell>
          <cell r="L30">
            <v>38820625</v>
          </cell>
        </row>
        <row r="31">
          <cell r="A31" t="str">
            <v>⊙E-LINE 차집관로(하원→월평P/S)</v>
          </cell>
          <cell r="C31" t="str">
            <v>식</v>
          </cell>
          <cell r="D31">
            <v>1</v>
          </cell>
          <cell r="F31">
            <v>199308290</v>
          </cell>
          <cell r="H31">
            <v>103246109</v>
          </cell>
          <cell r="J31">
            <v>66128312</v>
          </cell>
          <cell r="L31">
            <v>29933869</v>
          </cell>
        </row>
        <row r="32">
          <cell r="A32" t="str">
            <v>⊙F-LINE 차집관로(월평P/S→중문동부P/S)</v>
          </cell>
          <cell r="C32" t="str">
            <v>식</v>
          </cell>
          <cell r="D32">
            <v>1</v>
          </cell>
          <cell r="F32">
            <v>286036263</v>
          </cell>
          <cell r="H32">
            <v>84806305</v>
          </cell>
          <cell r="J32">
            <v>152418888</v>
          </cell>
          <cell r="L32">
            <v>48811070</v>
          </cell>
        </row>
        <row r="33">
          <cell r="A33" t="str">
            <v>⊙G-LINE 차집관로(중문동부P/S→접합정)</v>
          </cell>
          <cell r="C33" t="str">
            <v>식</v>
          </cell>
          <cell r="D33">
            <v>1</v>
          </cell>
          <cell r="F33">
            <v>166627323</v>
          </cell>
          <cell r="H33">
            <v>81581393</v>
          </cell>
          <cell r="J33">
            <v>68351946</v>
          </cell>
          <cell r="L33">
            <v>16693984</v>
          </cell>
        </row>
        <row r="34">
          <cell r="A34" t="str">
            <v>⊙H-LINE 차집관로(상효→토평)</v>
          </cell>
          <cell r="C34" t="str">
            <v>식</v>
          </cell>
          <cell r="D34">
            <v>1</v>
          </cell>
          <cell r="F34">
            <v>277842727</v>
          </cell>
          <cell r="H34">
            <v>70688420</v>
          </cell>
          <cell r="J34">
            <v>170434078</v>
          </cell>
          <cell r="L34">
            <v>36720229</v>
          </cell>
        </row>
        <row r="47">
          <cell r="A47" t="str">
            <v>Ⅰ.A-LINE차집관로(서호P/S→신시가지P/S)</v>
          </cell>
          <cell r="C47" t="str">
            <v>식</v>
          </cell>
          <cell r="D47">
            <v>1</v>
          </cell>
          <cell r="F47">
            <v>183283824</v>
          </cell>
          <cell r="H47">
            <v>56376812</v>
          </cell>
          <cell r="J47">
            <v>97950449</v>
          </cell>
          <cell r="L47">
            <v>28956563</v>
          </cell>
        </row>
        <row r="49">
          <cell r="A49" t="str">
            <v>·A1-LINE 차집관거</v>
          </cell>
          <cell r="C49" t="str">
            <v>식</v>
          </cell>
          <cell r="D49">
            <v>1</v>
          </cell>
          <cell r="F49">
            <v>44893497</v>
          </cell>
          <cell r="H49">
            <v>13020334</v>
          </cell>
          <cell r="J49">
            <v>24700983</v>
          </cell>
          <cell r="L49">
            <v>7172180</v>
          </cell>
        </row>
        <row r="50">
          <cell r="A50" t="str">
            <v>·A2-LINE 차집관거</v>
          </cell>
          <cell r="C50" t="str">
            <v>식</v>
          </cell>
          <cell r="D50">
            <v>1</v>
          </cell>
          <cell r="F50">
            <v>39387310</v>
          </cell>
          <cell r="H50">
            <v>10991388</v>
          </cell>
          <cell r="J50">
            <v>20818809</v>
          </cell>
          <cell r="L50">
            <v>7577113</v>
          </cell>
        </row>
        <row r="51">
          <cell r="A51" t="str">
            <v>·A3-LINE 차집관거</v>
          </cell>
          <cell r="C51" t="str">
            <v>식</v>
          </cell>
          <cell r="D51">
            <v>1</v>
          </cell>
          <cell r="F51">
            <v>99003017</v>
          </cell>
          <cell r="H51">
            <v>32365090</v>
          </cell>
          <cell r="J51">
            <v>52430657</v>
          </cell>
          <cell r="L51">
            <v>14207270</v>
          </cell>
        </row>
        <row r="69">
          <cell r="A69" t="str">
            <v>1. A1-LINE 차집관로</v>
          </cell>
          <cell r="C69" t="str">
            <v>식</v>
          </cell>
          <cell r="D69">
            <v>1</v>
          </cell>
          <cell r="F69">
            <v>44893497</v>
          </cell>
          <cell r="H69">
            <v>13020334</v>
          </cell>
          <cell r="J69">
            <v>24700983</v>
          </cell>
          <cell r="L69">
            <v>7172180</v>
          </cell>
        </row>
        <row r="71">
          <cell r="A71" t="str">
            <v>1. 토    공</v>
          </cell>
          <cell r="F71">
            <v>30050780</v>
          </cell>
          <cell r="H71">
            <v>8910968</v>
          </cell>
          <cell r="J71">
            <v>14614929</v>
          </cell>
          <cell r="L71">
            <v>6524883</v>
          </cell>
        </row>
        <row r="72">
          <cell r="A72" t="str">
            <v>터파기:보조기층</v>
          </cell>
          <cell r="B72" t="str">
            <v>B.H 0.7㎥</v>
          </cell>
          <cell r="C72" t="str">
            <v>M3</v>
          </cell>
          <cell r="D72">
            <v>80.48</v>
          </cell>
          <cell r="E72">
            <v>1100</v>
          </cell>
          <cell r="F72">
            <v>88528</v>
          </cell>
          <cell r="G72">
            <v>300</v>
          </cell>
          <cell r="H72">
            <v>24144</v>
          </cell>
          <cell r="I72">
            <v>400</v>
          </cell>
          <cell r="J72">
            <v>32192</v>
          </cell>
          <cell r="K72">
            <v>400</v>
          </cell>
          <cell r="L72">
            <v>32192</v>
          </cell>
          <cell r="M72" t="str">
            <v>#.1</v>
          </cell>
        </row>
        <row r="73">
          <cell r="A73" t="str">
            <v>터파기:토사(육상),기계80+인력20</v>
          </cell>
          <cell r="B73" t="str">
            <v>B.H 0.7㎥</v>
          </cell>
          <cell r="C73" t="str">
            <v>M3</v>
          </cell>
          <cell r="D73">
            <v>846.4</v>
          </cell>
          <cell r="E73">
            <v>2000</v>
          </cell>
          <cell r="F73">
            <v>1692800</v>
          </cell>
          <cell r="G73">
            <v>100</v>
          </cell>
          <cell r="H73">
            <v>84640</v>
          </cell>
          <cell r="I73">
            <v>1600</v>
          </cell>
          <cell r="J73">
            <v>1354240</v>
          </cell>
          <cell r="K73">
            <v>300</v>
          </cell>
          <cell r="L73">
            <v>253920</v>
          </cell>
          <cell r="M73" t="str">
            <v>#.2</v>
          </cell>
        </row>
        <row r="74">
          <cell r="A74" t="str">
            <v>기계터파기(연암)</v>
          </cell>
          <cell r="B74" t="str">
            <v>B.H0.7+브레이커</v>
          </cell>
          <cell r="C74" t="str">
            <v>M3</v>
          </cell>
          <cell r="D74">
            <v>374.14</v>
          </cell>
          <cell r="E74">
            <v>18400</v>
          </cell>
          <cell r="F74">
            <v>6884176</v>
          </cell>
          <cell r="G74">
            <v>2800</v>
          </cell>
          <cell r="H74">
            <v>1047592</v>
          </cell>
          <cell r="I74">
            <v>7300</v>
          </cell>
          <cell r="J74">
            <v>2731222</v>
          </cell>
          <cell r="K74">
            <v>8300</v>
          </cell>
          <cell r="L74">
            <v>3105362</v>
          </cell>
          <cell r="M74" t="str">
            <v>#.3</v>
          </cell>
        </row>
        <row r="75">
          <cell r="A75" t="str">
            <v>되메우기 및 다짐</v>
          </cell>
          <cell r="B75" t="str">
            <v>B.H 0.7+플래이트 콤펙터</v>
          </cell>
          <cell r="C75" t="str">
            <v>M3</v>
          </cell>
          <cell r="D75">
            <v>1033.6600000000001</v>
          </cell>
          <cell r="E75">
            <v>3500</v>
          </cell>
          <cell r="F75">
            <v>3617810</v>
          </cell>
          <cell r="G75">
            <v>400</v>
          </cell>
          <cell r="H75">
            <v>413464</v>
          </cell>
          <cell r="I75">
            <v>2600</v>
          </cell>
          <cell r="J75">
            <v>2687516</v>
          </cell>
          <cell r="K75">
            <v>500</v>
          </cell>
          <cell r="L75">
            <v>516830</v>
          </cell>
          <cell r="M75" t="str">
            <v>#.4</v>
          </cell>
        </row>
        <row r="76">
          <cell r="A76" t="str">
            <v>사토운반:내부운반(L=5.0km)</v>
          </cell>
          <cell r="B76" t="str">
            <v>B.H0.7 + D.T15</v>
          </cell>
          <cell r="C76" t="str">
            <v>M3</v>
          </cell>
          <cell r="D76">
            <v>187.26</v>
          </cell>
          <cell r="E76">
            <v>2500</v>
          </cell>
          <cell r="F76">
            <v>468150</v>
          </cell>
          <cell r="G76">
            <v>900</v>
          </cell>
          <cell r="H76">
            <v>168534</v>
          </cell>
          <cell r="I76">
            <v>700</v>
          </cell>
          <cell r="J76">
            <v>131082</v>
          </cell>
          <cell r="K76">
            <v>900</v>
          </cell>
          <cell r="L76">
            <v>168534</v>
          </cell>
          <cell r="M76" t="str">
            <v>#.24</v>
          </cell>
        </row>
        <row r="77">
          <cell r="A77" t="str">
            <v>사토운반:연암</v>
          </cell>
          <cell r="B77" t="str">
            <v>B.H0.7 + D.T15</v>
          </cell>
          <cell r="C77" t="str">
            <v>M3</v>
          </cell>
          <cell r="D77">
            <v>374.14</v>
          </cell>
          <cell r="E77">
            <v>12000</v>
          </cell>
          <cell r="F77">
            <v>4489680</v>
          </cell>
          <cell r="G77">
            <v>4500</v>
          </cell>
          <cell r="H77">
            <v>1683630</v>
          </cell>
          <cell r="I77">
            <v>3500</v>
          </cell>
          <cell r="J77">
            <v>1309490</v>
          </cell>
          <cell r="K77">
            <v>4000</v>
          </cell>
          <cell r="L77">
            <v>1496560</v>
          </cell>
          <cell r="M77" t="str">
            <v>#.7</v>
          </cell>
        </row>
        <row r="78">
          <cell r="A78" t="str">
            <v>모래부설(B.H 0.7M3)</v>
          </cell>
          <cell r="B78" t="str">
            <v>기계90%+인력10%</v>
          </cell>
          <cell r="C78" t="str">
            <v>M3</v>
          </cell>
          <cell r="D78">
            <v>70.66</v>
          </cell>
          <cell r="E78">
            <v>1300</v>
          </cell>
          <cell r="F78">
            <v>91858</v>
          </cell>
          <cell r="G78">
            <v>200</v>
          </cell>
          <cell r="H78">
            <v>14132</v>
          </cell>
          <cell r="I78">
            <v>700</v>
          </cell>
          <cell r="J78">
            <v>49462</v>
          </cell>
          <cell r="K78">
            <v>400</v>
          </cell>
          <cell r="L78">
            <v>28264</v>
          </cell>
          <cell r="M78" t="str">
            <v>#.14</v>
          </cell>
        </row>
        <row r="79">
          <cell r="A79" t="str">
            <v>바닥면 고르기</v>
          </cell>
          <cell r="B79" t="str">
            <v>연암</v>
          </cell>
          <cell r="C79" t="str">
            <v>M2</v>
          </cell>
          <cell r="D79">
            <v>287.7</v>
          </cell>
          <cell r="E79">
            <v>5400</v>
          </cell>
          <cell r="F79">
            <v>1553580</v>
          </cell>
          <cell r="G79">
            <v>500</v>
          </cell>
          <cell r="H79">
            <v>143850</v>
          </cell>
          <cell r="I79">
            <v>4600</v>
          </cell>
          <cell r="J79">
            <v>1323420</v>
          </cell>
          <cell r="K79">
            <v>300</v>
          </cell>
          <cell r="L79">
            <v>86310</v>
          </cell>
          <cell r="M79" t="str">
            <v>No.2</v>
          </cell>
        </row>
        <row r="80">
          <cell r="A80" t="str">
            <v>콘크리트포장 절단</v>
          </cell>
          <cell r="C80" t="str">
            <v>M</v>
          </cell>
          <cell r="D80">
            <v>338.89</v>
          </cell>
          <cell r="E80">
            <v>2000</v>
          </cell>
          <cell r="F80">
            <v>677780</v>
          </cell>
          <cell r="G80">
            <v>900</v>
          </cell>
          <cell r="H80">
            <v>305001</v>
          </cell>
          <cell r="I80">
            <v>1000</v>
          </cell>
          <cell r="J80">
            <v>338890</v>
          </cell>
          <cell r="K80">
            <v>100</v>
          </cell>
          <cell r="L80">
            <v>33889</v>
          </cell>
          <cell r="M80" t="str">
            <v>No.5</v>
          </cell>
        </row>
        <row r="81">
          <cell r="A81" t="str">
            <v>콘크리트포장 깨기</v>
          </cell>
          <cell r="B81" t="str">
            <v>T=30cm미만</v>
          </cell>
          <cell r="C81" t="str">
            <v>M3</v>
          </cell>
          <cell r="D81">
            <v>67.069999999999993</v>
          </cell>
          <cell r="E81">
            <v>15200</v>
          </cell>
          <cell r="F81">
            <v>1019464</v>
          </cell>
          <cell r="G81">
            <v>2200</v>
          </cell>
          <cell r="H81">
            <v>147554</v>
          </cell>
          <cell r="I81">
            <v>6300</v>
          </cell>
          <cell r="J81">
            <v>422541</v>
          </cell>
          <cell r="K81">
            <v>6700</v>
          </cell>
          <cell r="L81">
            <v>449369</v>
          </cell>
          <cell r="M81" t="str">
            <v>#.13</v>
          </cell>
        </row>
        <row r="82">
          <cell r="A82" t="str">
            <v>콘크리트포장 포설</v>
          </cell>
          <cell r="B82" t="str">
            <v>T=20cm</v>
          </cell>
          <cell r="C82" t="str">
            <v>M3</v>
          </cell>
          <cell r="D82">
            <v>67.069999999999993</v>
          </cell>
          <cell r="E82">
            <v>103500</v>
          </cell>
          <cell r="F82">
            <v>6941745</v>
          </cell>
          <cell r="G82">
            <v>52500</v>
          </cell>
          <cell r="H82">
            <v>3521175</v>
          </cell>
          <cell r="I82">
            <v>51000</v>
          </cell>
          <cell r="J82">
            <v>3420570</v>
          </cell>
          <cell r="K82">
            <v>0</v>
          </cell>
          <cell r="L82">
            <v>0</v>
          </cell>
          <cell r="M82" t="str">
            <v>No.6</v>
          </cell>
        </row>
        <row r="83">
          <cell r="A83" t="str">
            <v>모래부설(B.H 0.7M3)</v>
          </cell>
          <cell r="B83" t="str">
            <v>기계90%+인력10%</v>
          </cell>
          <cell r="C83" t="str">
            <v>M3</v>
          </cell>
          <cell r="D83">
            <v>10.06</v>
          </cell>
          <cell r="E83">
            <v>1300</v>
          </cell>
          <cell r="F83">
            <v>13078</v>
          </cell>
          <cell r="G83">
            <v>200</v>
          </cell>
          <cell r="H83">
            <v>2012</v>
          </cell>
          <cell r="I83">
            <v>700</v>
          </cell>
          <cell r="J83">
            <v>7042</v>
          </cell>
          <cell r="K83">
            <v>400</v>
          </cell>
          <cell r="L83">
            <v>4024</v>
          </cell>
          <cell r="M83" t="str">
            <v>#.14</v>
          </cell>
        </row>
        <row r="84">
          <cell r="A84" t="str">
            <v>와이어메쉬깔기</v>
          </cell>
          <cell r="B84" t="str">
            <v>#8X100X100</v>
          </cell>
          <cell r="C84" t="str">
            <v>M2</v>
          </cell>
          <cell r="D84">
            <v>335.34</v>
          </cell>
          <cell r="E84">
            <v>3000</v>
          </cell>
          <cell r="F84">
            <v>1006020</v>
          </cell>
          <cell r="G84">
            <v>2000</v>
          </cell>
          <cell r="H84">
            <v>670680</v>
          </cell>
          <cell r="I84">
            <v>1000</v>
          </cell>
          <cell r="J84">
            <v>335340</v>
          </cell>
          <cell r="K84">
            <v>0</v>
          </cell>
          <cell r="L84">
            <v>0</v>
          </cell>
          <cell r="M84" t="str">
            <v>No.7</v>
          </cell>
        </row>
        <row r="85">
          <cell r="A85" t="str">
            <v>보조기층포설 및 다짐</v>
          </cell>
          <cell r="B85" t="str">
            <v>T=30cm</v>
          </cell>
          <cell r="C85" t="str">
            <v>M3</v>
          </cell>
          <cell r="D85">
            <v>97.05</v>
          </cell>
          <cell r="E85">
            <v>2800</v>
          </cell>
          <cell r="F85">
            <v>271740</v>
          </cell>
          <cell r="G85">
            <v>400</v>
          </cell>
          <cell r="H85">
            <v>38820</v>
          </cell>
          <cell r="I85">
            <v>1700</v>
          </cell>
          <cell r="J85">
            <v>164985</v>
          </cell>
          <cell r="K85">
            <v>700</v>
          </cell>
          <cell r="L85">
            <v>67935</v>
          </cell>
          <cell r="M85" t="str">
            <v>#.11</v>
          </cell>
        </row>
        <row r="86">
          <cell r="A86" t="str">
            <v>신축재</v>
          </cell>
          <cell r="C86" t="str">
            <v>M2</v>
          </cell>
          <cell r="D86">
            <v>8.5399999999999991</v>
          </cell>
          <cell r="E86">
            <v>12600</v>
          </cell>
          <cell r="F86">
            <v>107604</v>
          </cell>
          <cell r="G86">
            <v>12000</v>
          </cell>
          <cell r="H86">
            <v>102480</v>
          </cell>
          <cell r="I86">
            <v>600</v>
          </cell>
          <cell r="J86">
            <v>5124</v>
          </cell>
          <cell r="K86">
            <v>0</v>
          </cell>
          <cell r="L86">
            <v>0</v>
          </cell>
        </row>
        <row r="87">
          <cell r="A87" t="str">
            <v>양생(비닐)</v>
          </cell>
          <cell r="C87" t="str">
            <v>M2</v>
          </cell>
          <cell r="D87">
            <v>335.34</v>
          </cell>
          <cell r="E87">
            <v>900</v>
          </cell>
          <cell r="F87">
            <v>301806</v>
          </cell>
          <cell r="G87">
            <v>700</v>
          </cell>
          <cell r="H87">
            <v>234738</v>
          </cell>
          <cell r="I87">
            <v>200</v>
          </cell>
          <cell r="J87">
            <v>67068</v>
          </cell>
          <cell r="K87">
            <v>0</v>
          </cell>
          <cell r="L87">
            <v>0</v>
          </cell>
          <cell r="M87" t="str">
            <v>No.8</v>
          </cell>
        </row>
        <row r="88">
          <cell r="A88" t="str">
            <v>폐기물운반</v>
          </cell>
          <cell r="B88" t="str">
            <v>B.H0.7 + D.T15</v>
          </cell>
          <cell r="C88" t="str">
            <v>M3</v>
          </cell>
          <cell r="D88">
            <v>67.069999999999993</v>
          </cell>
          <cell r="E88">
            <v>12300</v>
          </cell>
          <cell r="F88">
            <v>824961</v>
          </cell>
          <cell r="G88">
            <v>4600</v>
          </cell>
          <cell r="H88">
            <v>308522</v>
          </cell>
          <cell r="I88">
            <v>3500</v>
          </cell>
          <cell r="J88">
            <v>234745</v>
          </cell>
          <cell r="K88">
            <v>4200</v>
          </cell>
          <cell r="L88">
            <v>281694</v>
          </cell>
          <cell r="M88" t="str">
            <v>#.12</v>
          </cell>
        </row>
        <row r="91">
          <cell r="A91" t="str">
            <v>2. 관 로 공</v>
          </cell>
          <cell r="F91">
            <v>1186400</v>
          </cell>
          <cell r="H91">
            <v>220800</v>
          </cell>
          <cell r="J91">
            <v>965600</v>
          </cell>
          <cell r="L91">
            <v>0</v>
          </cell>
        </row>
        <row r="92">
          <cell r="A92" t="str">
            <v>이중벽P.E관 접합및부설</v>
          </cell>
          <cell r="B92" t="str">
            <v>Φ250M/M</v>
          </cell>
          <cell r="C92" t="str">
            <v>개소</v>
          </cell>
          <cell r="D92">
            <v>67</v>
          </cell>
          <cell r="E92">
            <v>4000</v>
          </cell>
          <cell r="F92">
            <v>268000</v>
          </cell>
          <cell r="G92">
            <v>0</v>
          </cell>
          <cell r="H92">
            <v>0</v>
          </cell>
          <cell r="I92">
            <v>4000</v>
          </cell>
          <cell r="J92">
            <v>268000</v>
          </cell>
          <cell r="K92">
            <v>0</v>
          </cell>
          <cell r="L92">
            <v>0</v>
          </cell>
          <cell r="M92" t="str">
            <v>No.24</v>
          </cell>
        </row>
        <row r="93">
          <cell r="A93" t="str">
            <v>레미콘타설</v>
          </cell>
          <cell r="B93" t="str">
            <v>무근구조물</v>
          </cell>
          <cell r="C93" t="str">
            <v>M3</v>
          </cell>
          <cell r="D93">
            <v>16</v>
          </cell>
          <cell r="E93">
            <v>16000</v>
          </cell>
          <cell r="F93">
            <v>256000</v>
          </cell>
          <cell r="G93">
            <v>0</v>
          </cell>
          <cell r="H93">
            <v>0</v>
          </cell>
          <cell r="I93">
            <v>16000</v>
          </cell>
          <cell r="J93">
            <v>256000</v>
          </cell>
          <cell r="K93">
            <v>0</v>
          </cell>
          <cell r="L93">
            <v>0</v>
          </cell>
          <cell r="M93" t="str">
            <v>No.10</v>
          </cell>
        </row>
        <row r="94">
          <cell r="A94" t="str">
            <v>합판거푸집</v>
          </cell>
          <cell r="B94" t="str">
            <v>0-7m:6회</v>
          </cell>
          <cell r="C94" t="str">
            <v>M2</v>
          </cell>
          <cell r="D94">
            <v>55.2</v>
          </cell>
          <cell r="E94">
            <v>12000</v>
          </cell>
          <cell r="F94">
            <v>662400</v>
          </cell>
          <cell r="G94">
            <v>4000</v>
          </cell>
          <cell r="H94">
            <v>220800</v>
          </cell>
          <cell r="I94">
            <v>8000</v>
          </cell>
          <cell r="J94">
            <v>441600</v>
          </cell>
          <cell r="K94">
            <v>0</v>
          </cell>
          <cell r="L94">
            <v>0</v>
          </cell>
          <cell r="M94" t="str">
            <v>No.11</v>
          </cell>
        </row>
        <row r="96">
          <cell r="A96" t="str">
            <v>3. 맨 홀 공</v>
          </cell>
          <cell r="F96">
            <v>9593939</v>
          </cell>
          <cell r="H96">
            <v>2758859</v>
          </cell>
          <cell r="J96">
            <v>6789914</v>
          </cell>
          <cell r="L96">
            <v>45166</v>
          </cell>
        </row>
        <row r="97">
          <cell r="A97" t="str">
            <v>레미콘타설</v>
          </cell>
          <cell r="B97" t="str">
            <v>무근구조물</v>
          </cell>
          <cell r="C97" t="str">
            <v>M3</v>
          </cell>
          <cell r="D97">
            <v>7.38</v>
          </cell>
          <cell r="E97">
            <v>16000</v>
          </cell>
          <cell r="F97">
            <v>118080</v>
          </cell>
          <cell r="G97">
            <v>0</v>
          </cell>
          <cell r="H97">
            <v>0</v>
          </cell>
          <cell r="I97">
            <v>16000</v>
          </cell>
          <cell r="J97">
            <v>118080</v>
          </cell>
          <cell r="K97">
            <v>0</v>
          </cell>
          <cell r="L97">
            <v>0</v>
          </cell>
          <cell r="M97" t="str">
            <v>No.10</v>
          </cell>
        </row>
        <row r="98">
          <cell r="A98" t="str">
            <v>레미콘타설</v>
          </cell>
          <cell r="B98" t="str">
            <v>철근구조물</v>
          </cell>
          <cell r="C98" t="str">
            <v>M3</v>
          </cell>
          <cell r="D98">
            <v>32.729999999999997</v>
          </cell>
          <cell r="E98">
            <v>21700</v>
          </cell>
          <cell r="F98">
            <v>710241</v>
          </cell>
          <cell r="G98">
            <v>400</v>
          </cell>
          <cell r="H98">
            <v>13092</v>
          </cell>
          <cell r="I98">
            <v>21000</v>
          </cell>
          <cell r="J98">
            <v>687330</v>
          </cell>
          <cell r="K98">
            <v>300</v>
          </cell>
          <cell r="L98">
            <v>9819</v>
          </cell>
          <cell r="M98" t="str">
            <v>No.14</v>
          </cell>
        </row>
        <row r="99">
          <cell r="A99" t="str">
            <v>합판거푸집</v>
          </cell>
          <cell r="B99" t="str">
            <v>0-7m:6회</v>
          </cell>
          <cell r="C99" t="str">
            <v>M2</v>
          </cell>
          <cell r="D99">
            <v>8.0399999999999991</v>
          </cell>
          <cell r="E99">
            <v>12000</v>
          </cell>
          <cell r="F99">
            <v>96480</v>
          </cell>
          <cell r="G99">
            <v>4000</v>
          </cell>
          <cell r="H99">
            <v>32160</v>
          </cell>
          <cell r="I99">
            <v>8000</v>
          </cell>
          <cell r="J99">
            <v>64320</v>
          </cell>
          <cell r="K99">
            <v>0</v>
          </cell>
          <cell r="L99">
            <v>0</v>
          </cell>
          <cell r="M99" t="str">
            <v>No.11</v>
          </cell>
        </row>
        <row r="100">
          <cell r="A100" t="str">
            <v>합판거푸집</v>
          </cell>
          <cell r="B100" t="str">
            <v>0-7m:3회</v>
          </cell>
          <cell r="C100" t="str">
            <v>M2</v>
          </cell>
          <cell r="D100">
            <v>231.08</v>
          </cell>
          <cell r="E100">
            <v>17100</v>
          </cell>
          <cell r="F100">
            <v>3951468</v>
          </cell>
          <cell r="G100">
            <v>5300</v>
          </cell>
          <cell r="H100">
            <v>1224724</v>
          </cell>
          <cell r="I100">
            <v>11800</v>
          </cell>
          <cell r="J100">
            <v>2726744</v>
          </cell>
          <cell r="K100">
            <v>0</v>
          </cell>
          <cell r="L100">
            <v>0</v>
          </cell>
          <cell r="M100" t="str">
            <v>No.15</v>
          </cell>
        </row>
        <row r="101">
          <cell r="A101" t="str">
            <v>원형거푸집</v>
          </cell>
          <cell r="B101" t="str">
            <v>3 회</v>
          </cell>
          <cell r="C101" t="str">
            <v>M2</v>
          </cell>
          <cell r="D101">
            <v>15.03</v>
          </cell>
          <cell r="E101">
            <v>38600</v>
          </cell>
          <cell r="F101">
            <v>580158</v>
          </cell>
          <cell r="G101">
            <v>11500</v>
          </cell>
          <cell r="H101">
            <v>172845</v>
          </cell>
          <cell r="I101">
            <v>27100</v>
          </cell>
          <cell r="J101">
            <v>407313</v>
          </cell>
          <cell r="K101">
            <v>0</v>
          </cell>
          <cell r="L101">
            <v>0</v>
          </cell>
          <cell r="M101" t="str">
            <v>No.16</v>
          </cell>
        </row>
        <row r="102">
          <cell r="A102" t="str">
            <v>목재거푸집</v>
          </cell>
          <cell r="B102" t="str">
            <v>0-7m:4회</v>
          </cell>
          <cell r="C102" t="str">
            <v>M2</v>
          </cell>
          <cell r="D102">
            <v>4.55</v>
          </cell>
          <cell r="E102">
            <v>26100</v>
          </cell>
          <cell r="F102">
            <v>118755</v>
          </cell>
          <cell r="G102">
            <v>7100</v>
          </cell>
          <cell r="H102">
            <v>32305</v>
          </cell>
          <cell r="I102">
            <v>19000</v>
          </cell>
          <cell r="J102">
            <v>86450</v>
          </cell>
          <cell r="K102">
            <v>0</v>
          </cell>
          <cell r="L102">
            <v>0</v>
          </cell>
          <cell r="M102" t="str">
            <v>No.32</v>
          </cell>
        </row>
        <row r="103">
          <cell r="A103" t="str">
            <v>시공이음 설치</v>
          </cell>
          <cell r="B103" t="str">
            <v>PVC,B=150X5mm</v>
          </cell>
          <cell r="C103" t="str">
            <v>M</v>
          </cell>
          <cell r="D103">
            <v>57</v>
          </cell>
          <cell r="E103">
            <v>13700</v>
          </cell>
          <cell r="F103">
            <v>780900</v>
          </cell>
          <cell r="G103">
            <v>2400</v>
          </cell>
          <cell r="H103">
            <v>136800</v>
          </cell>
          <cell r="I103">
            <v>11300</v>
          </cell>
          <cell r="J103">
            <v>644100</v>
          </cell>
          <cell r="K103">
            <v>0</v>
          </cell>
          <cell r="L103">
            <v>0</v>
          </cell>
          <cell r="M103" t="str">
            <v>No.17</v>
          </cell>
        </row>
        <row r="104">
          <cell r="A104" t="str">
            <v>철근가공및조립</v>
          </cell>
          <cell r="B104" t="str">
            <v>보통</v>
          </cell>
          <cell r="C104" t="str">
            <v>TON</v>
          </cell>
          <cell r="D104">
            <v>1.8640000000000001</v>
          </cell>
          <cell r="E104">
            <v>327000</v>
          </cell>
          <cell r="F104">
            <v>609528</v>
          </cell>
          <cell r="G104">
            <v>4000</v>
          </cell>
          <cell r="H104">
            <v>7456</v>
          </cell>
          <cell r="I104">
            <v>317000</v>
          </cell>
          <cell r="J104">
            <v>590888</v>
          </cell>
          <cell r="K104">
            <v>6000</v>
          </cell>
          <cell r="L104">
            <v>11184</v>
          </cell>
          <cell r="M104" t="str">
            <v>No.18</v>
          </cell>
        </row>
        <row r="105">
          <cell r="A105" t="str">
            <v>사다리설치</v>
          </cell>
          <cell r="B105" t="str">
            <v>S.T.S</v>
          </cell>
          <cell r="C105" t="str">
            <v>M</v>
          </cell>
          <cell r="D105">
            <v>13.22</v>
          </cell>
          <cell r="E105">
            <v>10900</v>
          </cell>
          <cell r="F105">
            <v>144098</v>
          </cell>
          <cell r="G105">
            <v>6600</v>
          </cell>
          <cell r="H105">
            <v>87252</v>
          </cell>
          <cell r="I105">
            <v>4100</v>
          </cell>
          <cell r="J105">
            <v>54202</v>
          </cell>
          <cell r="K105">
            <v>200</v>
          </cell>
          <cell r="L105">
            <v>2644</v>
          </cell>
          <cell r="M105" t="str">
            <v>No.19</v>
          </cell>
        </row>
        <row r="106">
          <cell r="A106" t="str">
            <v>맨홀뚜껑설치</v>
          </cell>
          <cell r="B106" t="str">
            <v>(주철재)</v>
          </cell>
          <cell r="C106" t="str">
            <v>조</v>
          </cell>
          <cell r="D106">
            <v>12</v>
          </cell>
          <cell r="E106">
            <v>45800</v>
          </cell>
          <cell r="F106">
            <v>549600</v>
          </cell>
          <cell r="G106">
            <v>0</v>
          </cell>
          <cell r="H106">
            <v>0</v>
          </cell>
          <cell r="I106">
            <v>45800</v>
          </cell>
          <cell r="J106">
            <v>549600</v>
          </cell>
          <cell r="K106">
            <v>0</v>
          </cell>
          <cell r="L106">
            <v>0</v>
          </cell>
          <cell r="M106" t="str">
            <v>No.20</v>
          </cell>
        </row>
        <row r="107">
          <cell r="A107" t="str">
            <v>강관비계</v>
          </cell>
          <cell r="B107" t="str">
            <v>3개월</v>
          </cell>
          <cell r="C107" t="str">
            <v>M2</v>
          </cell>
          <cell r="D107">
            <v>67.08</v>
          </cell>
          <cell r="E107">
            <v>9200</v>
          </cell>
          <cell r="F107">
            <v>617136</v>
          </cell>
          <cell r="G107">
            <v>2300</v>
          </cell>
          <cell r="H107">
            <v>154284</v>
          </cell>
          <cell r="I107">
            <v>6600</v>
          </cell>
          <cell r="J107">
            <v>442728</v>
          </cell>
          <cell r="K107">
            <v>300</v>
          </cell>
          <cell r="L107">
            <v>20124</v>
          </cell>
          <cell r="M107" t="str">
            <v>No.33</v>
          </cell>
        </row>
        <row r="108">
          <cell r="A108" t="str">
            <v>강관동바리(3개월)</v>
          </cell>
          <cell r="B108" t="str">
            <v>H=0-4.2M</v>
          </cell>
          <cell r="C108" t="str">
            <v>공M3</v>
          </cell>
          <cell r="D108">
            <v>12.32</v>
          </cell>
          <cell r="E108">
            <v>6300</v>
          </cell>
          <cell r="F108">
            <v>77616</v>
          </cell>
          <cell r="G108">
            <v>200</v>
          </cell>
          <cell r="H108">
            <v>2464</v>
          </cell>
          <cell r="I108">
            <v>6100</v>
          </cell>
          <cell r="J108">
            <v>75152</v>
          </cell>
          <cell r="K108">
            <v>0</v>
          </cell>
          <cell r="L108">
            <v>0</v>
          </cell>
          <cell r="M108" t="str">
            <v>No.21</v>
          </cell>
        </row>
        <row r="109">
          <cell r="A109" t="str">
            <v>양생(비닐)</v>
          </cell>
          <cell r="C109" t="str">
            <v>M2</v>
          </cell>
          <cell r="D109">
            <v>17.010000000000002</v>
          </cell>
          <cell r="E109">
            <v>900</v>
          </cell>
          <cell r="F109">
            <v>15309</v>
          </cell>
          <cell r="G109">
            <v>700</v>
          </cell>
          <cell r="H109">
            <v>11907</v>
          </cell>
          <cell r="I109">
            <v>200</v>
          </cell>
          <cell r="J109">
            <v>3402</v>
          </cell>
          <cell r="K109">
            <v>0</v>
          </cell>
          <cell r="L109">
            <v>0</v>
          </cell>
          <cell r="M109" t="str">
            <v>No.8</v>
          </cell>
        </row>
        <row r="110">
          <cell r="A110" t="str">
            <v>시공이음면정리(치핑)</v>
          </cell>
          <cell r="B110" t="str">
            <v>인력</v>
          </cell>
          <cell r="C110" t="str">
            <v>M2</v>
          </cell>
          <cell r="D110">
            <v>11.55</v>
          </cell>
          <cell r="E110">
            <v>19000</v>
          </cell>
          <cell r="F110">
            <v>219450</v>
          </cell>
          <cell r="G110">
            <v>500</v>
          </cell>
          <cell r="H110">
            <v>5775</v>
          </cell>
          <cell r="I110">
            <v>18500</v>
          </cell>
          <cell r="J110">
            <v>213675</v>
          </cell>
          <cell r="K110">
            <v>0</v>
          </cell>
          <cell r="L110">
            <v>0</v>
          </cell>
          <cell r="M110" t="str">
            <v>No.22</v>
          </cell>
        </row>
        <row r="111">
          <cell r="A111" t="str">
            <v>스페이서(T=75MM)</v>
          </cell>
          <cell r="C111" t="str">
            <v>EA</v>
          </cell>
          <cell r="D111">
            <v>39</v>
          </cell>
          <cell r="E111">
            <v>100</v>
          </cell>
          <cell r="F111">
            <v>3900</v>
          </cell>
          <cell r="G111">
            <v>100</v>
          </cell>
          <cell r="H111">
            <v>3900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A112" t="str">
            <v>쇠흙손 마감</v>
          </cell>
          <cell r="C112" t="str">
            <v>M2</v>
          </cell>
          <cell r="D112">
            <v>4.6500000000000004</v>
          </cell>
          <cell r="E112">
            <v>800</v>
          </cell>
          <cell r="F112">
            <v>3720</v>
          </cell>
          <cell r="G112">
            <v>300</v>
          </cell>
          <cell r="H112">
            <v>1395</v>
          </cell>
          <cell r="I112">
            <v>200</v>
          </cell>
          <cell r="J112">
            <v>930</v>
          </cell>
          <cell r="K112">
            <v>300</v>
          </cell>
          <cell r="L112">
            <v>1395</v>
          </cell>
          <cell r="M112" t="str">
            <v>No.27</v>
          </cell>
        </row>
        <row r="113">
          <cell r="A113" t="str">
            <v>이중벽 P.E관 지수단관</v>
          </cell>
          <cell r="B113" t="str">
            <v>Φ250M/M</v>
          </cell>
          <cell r="C113" t="str">
            <v>EA</v>
          </cell>
          <cell r="D113">
            <v>25</v>
          </cell>
          <cell r="E113">
            <v>39900</v>
          </cell>
          <cell r="F113">
            <v>997500</v>
          </cell>
          <cell r="G113">
            <v>34900</v>
          </cell>
          <cell r="H113">
            <v>872500</v>
          </cell>
          <cell r="I113">
            <v>5000</v>
          </cell>
          <cell r="J113">
            <v>125000</v>
          </cell>
          <cell r="K113">
            <v>0</v>
          </cell>
          <cell r="L113">
            <v>0</v>
          </cell>
        </row>
        <row r="115">
          <cell r="A115" t="str">
            <v>4. 우수월류공</v>
          </cell>
          <cell r="F115">
            <v>1946621</v>
          </cell>
          <cell r="H115">
            <v>393948</v>
          </cell>
          <cell r="J115">
            <v>1536998</v>
          </cell>
          <cell r="L115">
            <v>15675</v>
          </cell>
        </row>
        <row r="116">
          <cell r="A116" t="str">
            <v>레미콘타설</v>
          </cell>
          <cell r="B116" t="str">
            <v>무근구조물</v>
          </cell>
          <cell r="C116" t="str">
            <v>M3</v>
          </cell>
          <cell r="D116">
            <v>1.88</v>
          </cell>
          <cell r="E116">
            <v>16000</v>
          </cell>
          <cell r="F116">
            <v>30080</v>
          </cell>
          <cell r="G116">
            <v>0</v>
          </cell>
          <cell r="H116">
            <v>0</v>
          </cell>
          <cell r="I116">
            <v>16000</v>
          </cell>
          <cell r="J116">
            <v>30080</v>
          </cell>
          <cell r="K116">
            <v>0</v>
          </cell>
          <cell r="L116">
            <v>0</v>
          </cell>
          <cell r="M116" t="str">
            <v>No.10</v>
          </cell>
        </row>
        <row r="117">
          <cell r="A117" t="str">
            <v>레미콘타설</v>
          </cell>
          <cell r="B117" t="str">
            <v>철근구조물</v>
          </cell>
          <cell r="C117" t="str">
            <v>M3</v>
          </cell>
          <cell r="D117">
            <v>9.06</v>
          </cell>
          <cell r="E117">
            <v>21700</v>
          </cell>
          <cell r="F117">
            <v>196602</v>
          </cell>
          <cell r="G117">
            <v>400</v>
          </cell>
          <cell r="H117">
            <v>3624</v>
          </cell>
          <cell r="I117">
            <v>21000</v>
          </cell>
          <cell r="J117">
            <v>190260</v>
          </cell>
          <cell r="K117">
            <v>300</v>
          </cell>
          <cell r="L117">
            <v>2718</v>
          </cell>
          <cell r="M117" t="str">
            <v>No.14</v>
          </cell>
        </row>
        <row r="118">
          <cell r="A118" t="str">
            <v>합판거푸집</v>
          </cell>
          <cell r="B118" t="str">
            <v>0-7m:6회</v>
          </cell>
          <cell r="C118" t="str">
            <v>M2</v>
          </cell>
          <cell r="D118">
            <v>3.07</v>
          </cell>
          <cell r="E118">
            <v>12000</v>
          </cell>
          <cell r="F118">
            <v>36840</v>
          </cell>
          <cell r="G118">
            <v>4000</v>
          </cell>
          <cell r="H118">
            <v>12280</v>
          </cell>
          <cell r="I118">
            <v>8000</v>
          </cell>
          <cell r="J118">
            <v>24560</v>
          </cell>
          <cell r="K118">
            <v>0</v>
          </cell>
          <cell r="L118">
            <v>0</v>
          </cell>
          <cell r="M118" t="str">
            <v>No.11</v>
          </cell>
        </row>
        <row r="119">
          <cell r="A119" t="str">
            <v>합판거푸집</v>
          </cell>
          <cell r="B119" t="str">
            <v>0-7m:3회</v>
          </cell>
          <cell r="C119" t="str">
            <v>M2</v>
          </cell>
          <cell r="D119">
            <v>44.05</v>
          </cell>
          <cell r="E119">
            <v>17100</v>
          </cell>
          <cell r="F119">
            <v>753255</v>
          </cell>
          <cell r="G119">
            <v>5300</v>
          </cell>
          <cell r="H119">
            <v>233465</v>
          </cell>
          <cell r="I119">
            <v>11800</v>
          </cell>
          <cell r="J119">
            <v>519790</v>
          </cell>
          <cell r="K119">
            <v>0</v>
          </cell>
          <cell r="L119">
            <v>0</v>
          </cell>
          <cell r="M119" t="str">
            <v>No.15</v>
          </cell>
        </row>
        <row r="120">
          <cell r="A120" t="str">
            <v>원형거푸집</v>
          </cell>
          <cell r="B120" t="str">
            <v>3 회</v>
          </cell>
          <cell r="C120" t="str">
            <v>M2</v>
          </cell>
          <cell r="D120">
            <v>1.76</v>
          </cell>
          <cell r="E120">
            <v>38600</v>
          </cell>
          <cell r="F120">
            <v>67936</v>
          </cell>
          <cell r="G120">
            <v>11500</v>
          </cell>
          <cell r="H120">
            <v>20240</v>
          </cell>
          <cell r="I120">
            <v>27100</v>
          </cell>
          <cell r="J120">
            <v>47696</v>
          </cell>
          <cell r="K120">
            <v>0</v>
          </cell>
          <cell r="L120">
            <v>0</v>
          </cell>
          <cell r="M120" t="str">
            <v>No.16</v>
          </cell>
        </row>
        <row r="121">
          <cell r="A121" t="str">
            <v>시공이음 설치</v>
          </cell>
          <cell r="B121" t="str">
            <v>PVC,B=150X5mm</v>
          </cell>
          <cell r="C121" t="str">
            <v>M</v>
          </cell>
          <cell r="D121">
            <v>10.4</v>
          </cell>
          <cell r="E121">
            <v>13700</v>
          </cell>
          <cell r="F121">
            <v>142480</v>
          </cell>
          <cell r="G121">
            <v>2400</v>
          </cell>
          <cell r="H121">
            <v>24960</v>
          </cell>
          <cell r="I121">
            <v>11300</v>
          </cell>
          <cell r="J121">
            <v>117520</v>
          </cell>
          <cell r="K121">
            <v>0</v>
          </cell>
          <cell r="L121">
            <v>0</v>
          </cell>
          <cell r="M121" t="str">
            <v>No.17</v>
          </cell>
        </row>
        <row r="122">
          <cell r="A122" t="str">
            <v>철근가공및조립</v>
          </cell>
          <cell r="B122" t="str">
            <v>보통</v>
          </cell>
          <cell r="C122" t="str">
            <v>TON</v>
          </cell>
          <cell r="D122">
            <v>0.76600000000000001</v>
          </cell>
          <cell r="E122">
            <v>327000</v>
          </cell>
          <cell r="F122">
            <v>250482</v>
          </cell>
          <cell r="G122">
            <v>4000</v>
          </cell>
          <cell r="H122">
            <v>3064</v>
          </cell>
          <cell r="I122">
            <v>317000</v>
          </cell>
          <cell r="J122">
            <v>242822</v>
          </cell>
          <cell r="K122">
            <v>6000</v>
          </cell>
          <cell r="L122">
            <v>4596</v>
          </cell>
          <cell r="M122" t="str">
            <v>No.18</v>
          </cell>
        </row>
        <row r="123">
          <cell r="A123" t="str">
            <v>사다리설치(STS)</v>
          </cell>
          <cell r="C123" t="str">
            <v>M</v>
          </cell>
          <cell r="D123">
            <v>2.87</v>
          </cell>
          <cell r="E123">
            <v>10900</v>
          </cell>
          <cell r="F123">
            <v>31283</v>
          </cell>
          <cell r="G123">
            <v>6600</v>
          </cell>
          <cell r="H123">
            <v>18942</v>
          </cell>
          <cell r="I123">
            <v>4100</v>
          </cell>
          <cell r="J123">
            <v>11767</v>
          </cell>
          <cell r="K123">
            <v>200</v>
          </cell>
          <cell r="L123">
            <v>574</v>
          </cell>
          <cell r="M123" t="str">
            <v>No.19</v>
          </cell>
        </row>
        <row r="124">
          <cell r="A124" t="str">
            <v>맨홀뚜껑설치</v>
          </cell>
          <cell r="B124" t="str">
            <v>(주철재)</v>
          </cell>
          <cell r="C124" t="str">
            <v>조</v>
          </cell>
          <cell r="D124">
            <v>2</v>
          </cell>
          <cell r="E124">
            <v>45800</v>
          </cell>
          <cell r="F124">
            <v>91600</v>
          </cell>
          <cell r="G124">
            <v>0</v>
          </cell>
          <cell r="H124">
            <v>0</v>
          </cell>
          <cell r="I124">
            <v>45800</v>
          </cell>
          <cell r="J124">
            <v>91600</v>
          </cell>
          <cell r="K124">
            <v>0</v>
          </cell>
          <cell r="L124">
            <v>0</v>
          </cell>
          <cell r="M124" t="str">
            <v>No.20</v>
          </cell>
        </row>
        <row r="125">
          <cell r="A125" t="str">
            <v>강관비계</v>
          </cell>
          <cell r="B125" t="str">
            <v>3개월</v>
          </cell>
          <cell r="C125" t="str">
            <v>M2</v>
          </cell>
          <cell r="D125">
            <v>20.93</v>
          </cell>
          <cell r="E125">
            <v>9200</v>
          </cell>
          <cell r="F125">
            <v>192556</v>
          </cell>
          <cell r="G125">
            <v>2300</v>
          </cell>
          <cell r="H125">
            <v>48139</v>
          </cell>
          <cell r="I125">
            <v>6600</v>
          </cell>
          <cell r="J125">
            <v>138138</v>
          </cell>
          <cell r="K125">
            <v>300</v>
          </cell>
          <cell r="L125">
            <v>6279</v>
          </cell>
          <cell r="M125" t="str">
            <v>No.33</v>
          </cell>
        </row>
        <row r="126">
          <cell r="A126" t="str">
            <v>강관동바리(3개월)</v>
          </cell>
          <cell r="B126" t="str">
            <v>H=0-4.2M</v>
          </cell>
          <cell r="C126" t="str">
            <v>공M3</v>
          </cell>
          <cell r="D126">
            <v>2.84</v>
          </cell>
          <cell r="E126">
            <v>6300</v>
          </cell>
          <cell r="F126">
            <v>17892</v>
          </cell>
          <cell r="G126">
            <v>200</v>
          </cell>
          <cell r="H126">
            <v>568</v>
          </cell>
          <cell r="I126">
            <v>6100</v>
          </cell>
          <cell r="J126">
            <v>17324</v>
          </cell>
          <cell r="K126">
            <v>0</v>
          </cell>
          <cell r="L126">
            <v>0</v>
          </cell>
          <cell r="M126" t="str">
            <v>No.21</v>
          </cell>
        </row>
        <row r="127">
          <cell r="A127" t="str">
            <v>양생(비닐)</v>
          </cell>
          <cell r="C127" t="str">
            <v>M2</v>
          </cell>
          <cell r="D127">
            <v>8.98</v>
          </cell>
          <cell r="E127">
            <v>900</v>
          </cell>
          <cell r="F127">
            <v>8082</v>
          </cell>
          <cell r="G127">
            <v>700</v>
          </cell>
          <cell r="H127">
            <v>6286</v>
          </cell>
          <cell r="I127">
            <v>200</v>
          </cell>
          <cell r="J127">
            <v>1796</v>
          </cell>
          <cell r="K127">
            <v>0</v>
          </cell>
          <cell r="L127">
            <v>0</v>
          </cell>
          <cell r="M127" t="str">
            <v>No.8</v>
          </cell>
        </row>
        <row r="128">
          <cell r="A128" t="str">
            <v>시공이음면정리(치핑)</v>
          </cell>
          <cell r="B128" t="str">
            <v>인력</v>
          </cell>
          <cell r="C128" t="str">
            <v>M2</v>
          </cell>
          <cell r="D128">
            <v>3.88</v>
          </cell>
          <cell r="E128">
            <v>19000</v>
          </cell>
          <cell r="F128">
            <v>73720</v>
          </cell>
          <cell r="G128">
            <v>500</v>
          </cell>
          <cell r="H128">
            <v>1940</v>
          </cell>
          <cell r="I128">
            <v>18500</v>
          </cell>
          <cell r="J128">
            <v>71780</v>
          </cell>
          <cell r="K128">
            <v>0</v>
          </cell>
          <cell r="L128">
            <v>0</v>
          </cell>
          <cell r="M128" t="str">
            <v>No.22</v>
          </cell>
        </row>
        <row r="129">
          <cell r="A129" t="str">
            <v>스페이서(T=75MM)</v>
          </cell>
          <cell r="C129" t="str">
            <v>EA</v>
          </cell>
          <cell r="D129">
            <v>13</v>
          </cell>
          <cell r="E129">
            <v>100</v>
          </cell>
          <cell r="F129">
            <v>1300</v>
          </cell>
          <cell r="G129">
            <v>100</v>
          </cell>
          <cell r="H129">
            <v>1300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수팽창고무지수판 설치</v>
          </cell>
          <cell r="B130" t="str">
            <v>20X10</v>
          </cell>
          <cell r="C130" t="str">
            <v>M</v>
          </cell>
          <cell r="D130">
            <v>3.54</v>
          </cell>
          <cell r="E130">
            <v>3900</v>
          </cell>
          <cell r="F130">
            <v>13806</v>
          </cell>
          <cell r="G130">
            <v>3100</v>
          </cell>
          <cell r="H130">
            <v>10974</v>
          </cell>
          <cell r="I130">
            <v>800</v>
          </cell>
          <cell r="J130">
            <v>2832</v>
          </cell>
          <cell r="K130">
            <v>0</v>
          </cell>
          <cell r="L130">
            <v>0</v>
          </cell>
          <cell r="M130" t="str">
            <v>No.23</v>
          </cell>
        </row>
        <row r="131">
          <cell r="A131" t="str">
            <v>이중벽P.E관 접합및부설</v>
          </cell>
          <cell r="B131" t="str">
            <v>Φ250M/M</v>
          </cell>
          <cell r="C131" t="str">
            <v>개소</v>
          </cell>
          <cell r="D131">
            <v>3</v>
          </cell>
          <cell r="E131">
            <v>4000</v>
          </cell>
          <cell r="F131">
            <v>12000</v>
          </cell>
          <cell r="G131">
            <v>0</v>
          </cell>
          <cell r="H131">
            <v>0</v>
          </cell>
          <cell r="I131">
            <v>4000</v>
          </cell>
          <cell r="J131">
            <v>12000</v>
          </cell>
          <cell r="K131">
            <v>0</v>
          </cell>
          <cell r="L131">
            <v>0</v>
          </cell>
          <cell r="M131" t="str">
            <v>No.24</v>
          </cell>
        </row>
        <row r="132">
          <cell r="A132" t="str">
            <v>콘크리트 절단</v>
          </cell>
          <cell r="C132" t="str">
            <v>M</v>
          </cell>
          <cell r="D132">
            <v>1.4</v>
          </cell>
          <cell r="E132">
            <v>2000</v>
          </cell>
          <cell r="F132">
            <v>2800</v>
          </cell>
          <cell r="G132">
            <v>900</v>
          </cell>
          <cell r="H132">
            <v>1260</v>
          </cell>
          <cell r="I132">
            <v>1000</v>
          </cell>
          <cell r="J132">
            <v>1400</v>
          </cell>
          <cell r="K132">
            <v>100</v>
          </cell>
          <cell r="L132">
            <v>140</v>
          </cell>
          <cell r="M132" t="str">
            <v>No.5</v>
          </cell>
        </row>
        <row r="133">
          <cell r="A133" t="str">
            <v>철근 구조물헐기</v>
          </cell>
          <cell r="B133" t="str">
            <v>소형브레커+공기압축기</v>
          </cell>
          <cell r="C133" t="str">
            <v>M3</v>
          </cell>
          <cell r="D133">
            <v>0.03</v>
          </cell>
          <cell r="E133">
            <v>35800</v>
          </cell>
          <cell r="F133">
            <v>1074</v>
          </cell>
          <cell r="G133">
            <v>6400</v>
          </cell>
          <cell r="H133">
            <v>192</v>
          </cell>
          <cell r="I133">
            <v>17800</v>
          </cell>
          <cell r="J133">
            <v>534</v>
          </cell>
          <cell r="K133">
            <v>11600</v>
          </cell>
          <cell r="L133">
            <v>348</v>
          </cell>
          <cell r="M133" t="str">
            <v>No.29</v>
          </cell>
        </row>
        <row r="134">
          <cell r="A134" t="str">
            <v>폐기물운반(L=10km)</v>
          </cell>
          <cell r="B134" t="str">
            <v>B.H0.7 + D.T15</v>
          </cell>
          <cell r="C134" t="str">
            <v>M3</v>
          </cell>
          <cell r="D134">
            <v>0.03</v>
          </cell>
          <cell r="E134">
            <v>12300</v>
          </cell>
          <cell r="F134">
            <v>369</v>
          </cell>
          <cell r="G134">
            <v>4600</v>
          </cell>
          <cell r="H134">
            <v>138</v>
          </cell>
          <cell r="I134">
            <v>3500</v>
          </cell>
          <cell r="J134">
            <v>105</v>
          </cell>
          <cell r="K134">
            <v>4200</v>
          </cell>
          <cell r="L134">
            <v>126</v>
          </cell>
          <cell r="M134" t="str">
            <v>#.12</v>
          </cell>
        </row>
        <row r="135">
          <cell r="A135" t="str">
            <v>잡석부설(B.H 0.7)</v>
          </cell>
          <cell r="B135" t="str">
            <v>기계90%+인력10%</v>
          </cell>
          <cell r="C135" t="str">
            <v>M3</v>
          </cell>
          <cell r="D135">
            <v>2.52</v>
          </cell>
          <cell r="E135">
            <v>3000</v>
          </cell>
          <cell r="F135">
            <v>7560</v>
          </cell>
          <cell r="G135">
            <v>200</v>
          </cell>
          <cell r="H135">
            <v>504</v>
          </cell>
          <cell r="I135">
            <v>2500</v>
          </cell>
          <cell r="J135">
            <v>6300</v>
          </cell>
          <cell r="K135">
            <v>300</v>
          </cell>
          <cell r="L135">
            <v>756</v>
          </cell>
          <cell r="M135" t="str">
            <v>#.5</v>
          </cell>
        </row>
        <row r="136">
          <cell r="A136" t="str">
            <v>신·구 콘크리트 접착제바르기</v>
          </cell>
          <cell r="C136" t="str">
            <v>M2</v>
          </cell>
          <cell r="D136">
            <v>1.38</v>
          </cell>
          <cell r="E136">
            <v>10800</v>
          </cell>
          <cell r="F136">
            <v>14904</v>
          </cell>
          <cell r="G136">
            <v>4400</v>
          </cell>
          <cell r="H136">
            <v>6072</v>
          </cell>
          <cell r="I136">
            <v>6300</v>
          </cell>
          <cell r="J136">
            <v>8694</v>
          </cell>
          <cell r="K136">
            <v>100</v>
          </cell>
          <cell r="L136">
            <v>138</v>
          </cell>
          <cell r="M136" t="str">
            <v>No.30</v>
          </cell>
        </row>
        <row r="138">
          <cell r="A138" t="str">
            <v>5. 부대시설공</v>
          </cell>
          <cell r="F138">
            <v>1354076</v>
          </cell>
          <cell r="H138">
            <v>513559</v>
          </cell>
          <cell r="J138">
            <v>551142</v>
          </cell>
          <cell r="L138">
            <v>289375</v>
          </cell>
        </row>
        <row r="139">
          <cell r="A139" t="str">
            <v>하수관거인식테이프</v>
          </cell>
          <cell r="B139" t="str">
            <v>5cmX20m</v>
          </cell>
          <cell r="C139" t="str">
            <v>M</v>
          </cell>
          <cell r="D139">
            <v>399.3</v>
          </cell>
          <cell r="E139">
            <v>1300</v>
          </cell>
          <cell r="F139">
            <v>519090</v>
          </cell>
          <cell r="G139">
            <v>1100</v>
          </cell>
          <cell r="H139">
            <v>439230</v>
          </cell>
          <cell r="I139">
            <v>200</v>
          </cell>
          <cell r="J139">
            <v>79860</v>
          </cell>
          <cell r="K139">
            <v>0</v>
          </cell>
          <cell r="L139">
            <v>0</v>
          </cell>
        </row>
        <row r="140">
          <cell r="A140" t="str">
            <v>하수관내 C.C.T.V조사</v>
          </cell>
          <cell r="B140" t="str">
            <v>하수관내 C.C.T.V 조사</v>
          </cell>
          <cell r="C140" t="str">
            <v>M</v>
          </cell>
          <cell r="D140">
            <v>399.3</v>
          </cell>
          <cell r="E140">
            <v>1700</v>
          </cell>
          <cell r="F140">
            <v>678810</v>
          </cell>
          <cell r="G140">
            <v>100</v>
          </cell>
          <cell r="H140">
            <v>39930</v>
          </cell>
          <cell r="I140">
            <v>1000</v>
          </cell>
          <cell r="J140">
            <v>399300</v>
          </cell>
          <cell r="K140">
            <v>600</v>
          </cell>
          <cell r="L140">
            <v>239580</v>
          </cell>
          <cell r="M140" t="str">
            <v>No.40</v>
          </cell>
        </row>
        <row r="141">
          <cell r="A141" t="str">
            <v>철근 구조물헐기</v>
          </cell>
          <cell r="B141" t="str">
            <v>소형브레커+공기압축기</v>
          </cell>
          <cell r="C141" t="str">
            <v>M3</v>
          </cell>
          <cell r="D141">
            <v>2.78</v>
          </cell>
          <cell r="E141">
            <v>35800</v>
          </cell>
          <cell r="F141">
            <v>99524</v>
          </cell>
          <cell r="G141">
            <v>6400</v>
          </cell>
          <cell r="H141">
            <v>17792</v>
          </cell>
          <cell r="I141">
            <v>17800</v>
          </cell>
          <cell r="J141">
            <v>49484</v>
          </cell>
          <cell r="K141">
            <v>11600</v>
          </cell>
          <cell r="L141">
            <v>32248</v>
          </cell>
          <cell r="M141" t="str">
            <v>No.29</v>
          </cell>
        </row>
        <row r="142">
          <cell r="A142" t="str">
            <v>무근 구조물헐기</v>
          </cell>
          <cell r="B142" t="str">
            <v>소형브레커+공기압축기</v>
          </cell>
          <cell r="C142" t="str">
            <v>M3</v>
          </cell>
          <cell r="D142">
            <v>0.56999999999999995</v>
          </cell>
          <cell r="E142">
            <v>27100</v>
          </cell>
          <cell r="F142">
            <v>15447</v>
          </cell>
          <cell r="G142">
            <v>2100</v>
          </cell>
          <cell r="H142">
            <v>1197</v>
          </cell>
          <cell r="I142">
            <v>18900</v>
          </cell>
          <cell r="J142">
            <v>10773</v>
          </cell>
          <cell r="K142">
            <v>6100</v>
          </cell>
          <cell r="L142">
            <v>3477</v>
          </cell>
          <cell r="M142" t="str">
            <v>No.26</v>
          </cell>
        </row>
        <row r="143">
          <cell r="A143" t="str">
            <v>폐기물운반</v>
          </cell>
          <cell r="B143" t="str">
            <v>B.H0.7 + D.T15</v>
          </cell>
          <cell r="C143" t="str">
            <v>M3</v>
          </cell>
          <cell r="D143">
            <v>3.35</v>
          </cell>
          <cell r="E143">
            <v>12300</v>
          </cell>
          <cell r="F143">
            <v>41205</v>
          </cell>
          <cell r="G143">
            <v>4600</v>
          </cell>
          <cell r="H143">
            <v>15410</v>
          </cell>
          <cell r="I143">
            <v>3500</v>
          </cell>
          <cell r="J143">
            <v>11725</v>
          </cell>
          <cell r="K143">
            <v>4200</v>
          </cell>
          <cell r="L143">
            <v>14070</v>
          </cell>
          <cell r="M143" t="str">
            <v>#.12</v>
          </cell>
        </row>
        <row r="145">
          <cell r="A145" t="str">
            <v>6. 운 반 공</v>
          </cell>
          <cell r="F145">
            <v>761681</v>
          </cell>
          <cell r="H145">
            <v>222200</v>
          </cell>
          <cell r="J145">
            <v>242400</v>
          </cell>
          <cell r="L145">
            <v>297081</v>
          </cell>
        </row>
        <row r="146">
          <cell r="A146" t="str">
            <v>철근운반</v>
          </cell>
          <cell r="C146" t="str">
            <v>TON</v>
          </cell>
          <cell r="D146">
            <v>2.7090000000000001</v>
          </cell>
          <cell r="E146">
            <v>9000</v>
          </cell>
          <cell r="F146">
            <v>24381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9000</v>
          </cell>
          <cell r="L146">
            <v>24381</v>
          </cell>
          <cell r="M146" t="str">
            <v>#.15</v>
          </cell>
        </row>
        <row r="147">
          <cell r="A147" t="str">
            <v>보조기층운반</v>
          </cell>
          <cell r="C147" t="str">
            <v>M3</v>
          </cell>
          <cell r="D147">
            <v>101</v>
          </cell>
          <cell r="E147">
            <v>7300</v>
          </cell>
          <cell r="F147">
            <v>737300</v>
          </cell>
          <cell r="G147">
            <v>2200</v>
          </cell>
          <cell r="H147">
            <v>222200</v>
          </cell>
          <cell r="I147">
            <v>2400</v>
          </cell>
          <cell r="J147">
            <v>242400</v>
          </cell>
          <cell r="K147">
            <v>2700</v>
          </cell>
          <cell r="L147">
            <v>272700</v>
          </cell>
          <cell r="M147" t="str">
            <v>#.18</v>
          </cell>
        </row>
        <row r="157">
          <cell r="A157" t="str">
            <v>2. A2-LINE 차집관로</v>
          </cell>
          <cell r="C157" t="str">
            <v>식</v>
          </cell>
          <cell r="D157">
            <v>1</v>
          </cell>
          <cell r="F157">
            <v>39387310</v>
          </cell>
          <cell r="H157">
            <v>10991388</v>
          </cell>
          <cell r="J157">
            <v>20818809</v>
          </cell>
          <cell r="L157">
            <v>7577113</v>
          </cell>
        </row>
        <row r="159">
          <cell r="A159" t="str">
            <v>1. 토    공</v>
          </cell>
          <cell r="F159">
            <v>30626541</v>
          </cell>
          <cell r="H159">
            <v>8819461</v>
          </cell>
          <cell r="J159">
            <v>14836633</v>
          </cell>
          <cell r="L159">
            <v>6970447</v>
          </cell>
        </row>
        <row r="160">
          <cell r="A160" t="str">
            <v>터파기:보조기층</v>
          </cell>
          <cell r="B160" t="str">
            <v>B.H 0.7㎥</v>
          </cell>
          <cell r="C160" t="str">
            <v>M3</v>
          </cell>
          <cell r="D160">
            <v>91</v>
          </cell>
          <cell r="E160">
            <v>1100</v>
          </cell>
          <cell r="F160">
            <v>100100</v>
          </cell>
          <cell r="G160">
            <v>300</v>
          </cell>
          <cell r="H160">
            <v>27300</v>
          </cell>
          <cell r="I160">
            <v>400</v>
          </cell>
          <cell r="J160">
            <v>36400</v>
          </cell>
          <cell r="K160">
            <v>400</v>
          </cell>
          <cell r="L160">
            <v>36400</v>
          </cell>
          <cell r="M160" t="str">
            <v>#.1</v>
          </cell>
        </row>
        <row r="161">
          <cell r="A161" t="str">
            <v>터파기:토사(육상),기계80+인력20</v>
          </cell>
          <cell r="B161" t="str">
            <v>B.H 0.7㎥</v>
          </cell>
          <cell r="C161" t="str">
            <v>M3</v>
          </cell>
          <cell r="D161">
            <v>800.16</v>
          </cell>
          <cell r="E161">
            <v>2000</v>
          </cell>
          <cell r="F161">
            <v>1600320</v>
          </cell>
          <cell r="G161">
            <v>100</v>
          </cell>
          <cell r="H161">
            <v>80016</v>
          </cell>
          <cell r="I161">
            <v>1600</v>
          </cell>
          <cell r="J161">
            <v>1280256</v>
          </cell>
          <cell r="K161">
            <v>300</v>
          </cell>
          <cell r="L161">
            <v>240048</v>
          </cell>
          <cell r="M161" t="str">
            <v>#.2</v>
          </cell>
        </row>
        <row r="162">
          <cell r="A162" t="str">
            <v>기계터파기(연암)</v>
          </cell>
          <cell r="B162" t="str">
            <v>B.H0.7+브레이커</v>
          </cell>
          <cell r="C162" t="str">
            <v>M3</v>
          </cell>
          <cell r="D162">
            <v>392.63</v>
          </cell>
          <cell r="E162">
            <v>18400</v>
          </cell>
          <cell r="F162">
            <v>7224392</v>
          </cell>
          <cell r="G162">
            <v>2800</v>
          </cell>
          <cell r="H162">
            <v>1099364</v>
          </cell>
          <cell r="I162">
            <v>7300</v>
          </cell>
          <cell r="J162">
            <v>2866199</v>
          </cell>
          <cell r="K162">
            <v>8300</v>
          </cell>
          <cell r="L162">
            <v>3258829</v>
          </cell>
          <cell r="M162" t="str">
            <v>#.3</v>
          </cell>
        </row>
        <row r="163">
          <cell r="A163" t="str">
            <v>되메우기 및 다짐</v>
          </cell>
          <cell r="B163" t="str">
            <v>B.H 0.7+플래이트 콤펙터</v>
          </cell>
          <cell r="C163" t="str">
            <v>M3</v>
          </cell>
          <cell r="D163">
            <v>1052.1199999999999</v>
          </cell>
          <cell r="E163">
            <v>3500</v>
          </cell>
          <cell r="F163">
            <v>3682420</v>
          </cell>
          <cell r="G163">
            <v>400</v>
          </cell>
          <cell r="H163">
            <v>420848</v>
          </cell>
          <cell r="I163">
            <v>2600</v>
          </cell>
          <cell r="J163">
            <v>2735512</v>
          </cell>
          <cell r="K163">
            <v>500</v>
          </cell>
          <cell r="L163">
            <v>526060</v>
          </cell>
          <cell r="M163" t="str">
            <v>#.4</v>
          </cell>
        </row>
        <row r="164">
          <cell r="A164" t="str">
            <v>사토운반:내부운반(L=5.0km)</v>
          </cell>
          <cell r="B164" t="str">
            <v>B.H0.7 + D.T15</v>
          </cell>
          <cell r="C164" t="str">
            <v>M3</v>
          </cell>
          <cell r="D164">
            <v>251.96</v>
          </cell>
          <cell r="E164">
            <v>2500</v>
          </cell>
          <cell r="F164">
            <v>629900</v>
          </cell>
          <cell r="G164">
            <v>900</v>
          </cell>
          <cell r="H164">
            <v>226764</v>
          </cell>
          <cell r="I164">
            <v>700</v>
          </cell>
          <cell r="J164">
            <v>176372</v>
          </cell>
          <cell r="K164">
            <v>900</v>
          </cell>
          <cell r="L164">
            <v>226764</v>
          </cell>
          <cell r="M164" t="str">
            <v>#.24</v>
          </cell>
        </row>
        <row r="165">
          <cell r="A165" t="str">
            <v>사토운반:보조기층</v>
          </cell>
          <cell r="B165" t="str">
            <v>B.H0.7 + D.T15</v>
          </cell>
          <cell r="C165" t="str">
            <v>M3</v>
          </cell>
          <cell r="D165">
            <v>91</v>
          </cell>
          <cell r="E165">
            <v>7300</v>
          </cell>
          <cell r="F165">
            <v>664300</v>
          </cell>
          <cell r="G165">
            <v>2700</v>
          </cell>
          <cell r="H165">
            <v>245700</v>
          </cell>
          <cell r="I165">
            <v>2100</v>
          </cell>
          <cell r="J165">
            <v>191100</v>
          </cell>
          <cell r="K165">
            <v>2500</v>
          </cell>
          <cell r="L165">
            <v>227500</v>
          </cell>
          <cell r="M165" t="str">
            <v>#.6</v>
          </cell>
        </row>
        <row r="166">
          <cell r="A166" t="str">
            <v>사토운반:연암</v>
          </cell>
          <cell r="B166" t="str">
            <v>B.H0.7 + D.T15</v>
          </cell>
          <cell r="C166" t="str">
            <v>M3</v>
          </cell>
          <cell r="D166">
            <v>392.63</v>
          </cell>
          <cell r="E166">
            <v>12000</v>
          </cell>
          <cell r="F166">
            <v>4711560</v>
          </cell>
          <cell r="G166">
            <v>4500</v>
          </cell>
          <cell r="H166">
            <v>1766835</v>
          </cell>
          <cell r="I166">
            <v>3500</v>
          </cell>
          <cell r="J166">
            <v>1374205</v>
          </cell>
          <cell r="K166">
            <v>4000</v>
          </cell>
          <cell r="L166">
            <v>1570520</v>
          </cell>
          <cell r="M166" t="str">
            <v>#.7</v>
          </cell>
        </row>
        <row r="167">
          <cell r="A167" t="str">
            <v>모래부설 및 다짐(B.H 0.7M3,관로기초)</v>
          </cell>
          <cell r="B167" t="str">
            <v>기계90%+인력10%</v>
          </cell>
          <cell r="C167" t="str">
            <v>M3</v>
          </cell>
          <cell r="D167">
            <v>86.28</v>
          </cell>
          <cell r="E167">
            <v>2300</v>
          </cell>
          <cell r="F167">
            <v>198444</v>
          </cell>
          <cell r="G167">
            <v>200</v>
          </cell>
          <cell r="H167">
            <v>17256</v>
          </cell>
          <cell r="I167">
            <v>1600</v>
          </cell>
          <cell r="J167">
            <v>138048</v>
          </cell>
          <cell r="K167">
            <v>500</v>
          </cell>
          <cell r="L167">
            <v>43140</v>
          </cell>
          <cell r="M167" t="str">
            <v>#.8</v>
          </cell>
        </row>
        <row r="168">
          <cell r="A168" t="str">
            <v>바닥면 고르기</v>
          </cell>
          <cell r="B168" t="str">
            <v>연암</v>
          </cell>
          <cell r="C168" t="str">
            <v>M2</v>
          </cell>
          <cell r="D168">
            <v>347.19</v>
          </cell>
          <cell r="E168">
            <v>5400</v>
          </cell>
          <cell r="F168">
            <v>1874826</v>
          </cell>
          <cell r="G168">
            <v>500</v>
          </cell>
          <cell r="H168">
            <v>173595</v>
          </cell>
          <cell r="I168">
            <v>4600</v>
          </cell>
          <cell r="J168">
            <v>1597074</v>
          </cell>
          <cell r="K168">
            <v>300</v>
          </cell>
          <cell r="L168">
            <v>104157</v>
          </cell>
          <cell r="M168" t="str">
            <v>No.2</v>
          </cell>
        </row>
        <row r="169">
          <cell r="A169" t="str">
            <v>콘크리트포장 절단</v>
          </cell>
          <cell r="C169" t="str">
            <v>M</v>
          </cell>
          <cell r="D169">
            <v>370.76</v>
          </cell>
          <cell r="E169">
            <v>2000</v>
          </cell>
          <cell r="F169">
            <v>741520</v>
          </cell>
          <cell r="G169">
            <v>900</v>
          </cell>
          <cell r="H169">
            <v>333684</v>
          </cell>
          <cell r="I169">
            <v>1000</v>
          </cell>
          <cell r="J169">
            <v>370760</v>
          </cell>
          <cell r="K169">
            <v>100</v>
          </cell>
          <cell r="L169">
            <v>37076</v>
          </cell>
          <cell r="M169" t="str">
            <v>No.5</v>
          </cell>
        </row>
        <row r="170">
          <cell r="A170" t="str">
            <v>콘크리트포장 깨기</v>
          </cell>
          <cell r="B170" t="str">
            <v>T=30cm미만</v>
          </cell>
          <cell r="C170" t="str">
            <v>M3</v>
          </cell>
          <cell r="D170">
            <v>58.54</v>
          </cell>
          <cell r="E170">
            <v>15200</v>
          </cell>
          <cell r="F170">
            <v>889808</v>
          </cell>
          <cell r="G170">
            <v>2200</v>
          </cell>
          <cell r="H170">
            <v>128788</v>
          </cell>
          <cell r="I170">
            <v>6300</v>
          </cell>
          <cell r="J170">
            <v>368802</v>
          </cell>
          <cell r="K170">
            <v>6700</v>
          </cell>
          <cell r="L170">
            <v>392218</v>
          </cell>
          <cell r="M170" t="str">
            <v>#.13</v>
          </cell>
        </row>
        <row r="171">
          <cell r="A171" t="str">
            <v>콘크리트포장 포설</v>
          </cell>
          <cell r="B171" t="str">
            <v>T=20cm</v>
          </cell>
          <cell r="C171" t="str">
            <v>M3</v>
          </cell>
          <cell r="D171">
            <v>58.54</v>
          </cell>
          <cell r="E171">
            <v>103500</v>
          </cell>
          <cell r="F171">
            <v>6058890</v>
          </cell>
          <cell r="G171">
            <v>52500</v>
          </cell>
          <cell r="H171">
            <v>3073350</v>
          </cell>
          <cell r="I171">
            <v>51000</v>
          </cell>
          <cell r="J171">
            <v>2985540</v>
          </cell>
          <cell r="K171">
            <v>0</v>
          </cell>
          <cell r="L171">
            <v>0</v>
          </cell>
          <cell r="M171" t="str">
            <v>No.6</v>
          </cell>
        </row>
        <row r="172">
          <cell r="A172" t="str">
            <v>폐기물운반</v>
          </cell>
          <cell r="B172" t="str">
            <v>B.H0.7 + D.T15</v>
          </cell>
          <cell r="C172" t="str">
            <v>M3</v>
          </cell>
          <cell r="D172">
            <v>58.54</v>
          </cell>
          <cell r="E172">
            <v>12300</v>
          </cell>
          <cell r="F172">
            <v>720042</v>
          </cell>
          <cell r="G172">
            <v>4600</v>
          </cell>
          <cell r="H172">
            <v>269284</v>
          </cell>
          <cell r="I172">
            <v>3500</v>
          </cell>
          <cell r="J172">
            <v>204890</v>
          </cell>
          <cell r="K172">
            <v>4200</v>
          </cell>
          <cell r="L172">
            <v>245868</v>
          </cell>
          <cell r="M172" t="str">
            <v>#.12</v>
          </cell>
        </row>
        <row r="173">
          <cell r="A173" t="str">
            <v>모래부설 및 다짐(B.H 0.7M3,관로기초)</v>
          </cell>
          <cell r="B173" t="str">
            <v>기계90%+인력10%</v>
          </cell>
          <cell r="C173" t="str">
            <v>M3</v>
          </cell>
          <cell r="D173">
            <v>8.7799999999999994</v>
          </cell>
          <cell r="E173">
            <v>2300</v>
          </cell>
          <cell r="F173">
            <v>20194</v>
          </cell>
          <cell r="G173">
            <v>200</v>
          </cell>
          <cell r="H173">
            <v>1756</v>
          </cell>
          <cell r="I173">
            <v>1600</v>
          </cell>
          <cell r="J173">
            <v>14048</v>
          </cell>
          <cell r="K173">
            <v>500</v>
          </cell>
          <cell r="L173">
            <v>4390</v>
          </cell>
          <cell r="M173" t="str">
            <v>#.8</v>
          </cell>
        </row>
        <row r="174">
          <cell r="A174" t="str">
            <v>와이어메쉬깔기</v>
          </cell>
          <cell r="B174" t="str">
            <v>#8X100X100</v>
          </cell>
          <cell r="C174" t="str">
            <v>M2</v>
          </cell>
          <cell r="D174">
            <v>292.70999999999998</v>
          </cell>
          <cell r="E174">
            <v>3000</v>
          </cell>
          <cell r="F174">
            <v>878130</v>
          </cell>
          <cell r="G174">
            <v>2000</v>
          </cell>
          <cell r="H174">
            <v>585420</v>
          </cell>
          <cell r="I174">
            <v>1000</v>
          </cell>
          <cell r="J174">
            <v>292710</v>
          </cell>
          <cell r="K174">
            <v>0</v>
          </cell>
          <cell r="L174">
            <v>0</v>
          </cell>
          <cell r="M174" t="str">
            <v>No.7</v>
          </cell>
        </row>
        <row r="175">
          <cell r="A175" t="str">
            <v>보조기층포설 및 다짐</v>
          </cell>
          <cell r="B175" t="str">
            <v>T=30cm</v>
          </cell>
          <cell r="C175" t="str">
            <v>M3</v>
          </cell>
          <cell r="D175">
            <v>82.11</v>
          </cell>
          <cell r="E175">
            <v>2800</v>
          </cell>
          <cell r="F175">
            <v>229908</v>
          </cell>
          <cell r="G175">
            <v>400</v>
          </cell>
          <cell r="H175">
            <v>32844</v>
          </cell>
          <cell r="I175">
            <v>1700</v>
          </cell>
          <cell r="J175">
            <v>139587</v>
          </cell>
          <cell r="K175">
            <v>700</v>
          </cell>
          <cell r="L175">
            <v>57477</v>
          </cell>
          <cell r="M175" t="str">
            <v>#.11</v>
          </cell>
        </row>
        <row r="176">
          <cell r="A176" t="str">
            <v>신축재</v>
          </cell>
          <cell r="B176" t="str">
            <v>T=1.5cm</v>
          </cell>
          <cell r="C176" t="str">
            <v>M2</v>
          </cell>
          <cell r="D176">
            <v>10.98</v>
          </cell>
          <cell r="E176">
            <v>12600</v>
          </cell>
          <cell r="F176">
            <v>138348</v>
          </cell>
          <cell r="G176">
            <v>12000</v>
          </cell>
          <cell r="H176">
            <v>131760</v>
          </cell>
          <cell r="I176">
            <v>600</v>
          </cell>
          <cell r="J176">
            <v>6588</v>
          </cell>
          <cell r="K176">
            <v>0</v>
          </cell>
          <cell r="L176">
            <v>0</v>
          </cell>
        </row>
        <row r="177">
          <cell r="A177" t="str">
            <v>양생(비닐)</v>
          </cell>
          <cell r="C177" t="str">
            <v>M2</v>
          </cell>
          <cell r="D177">
            <v>292.70999999999998</v>
          </cell>
          <cell r="E177">
            <v>900</v>
          </cell>
          <cell r="F177">
            <v>263439</v>
          </cell>
          <cell r="G177">
            <v>700</v>
          </cell>
          <cell r="H177">
            <v>204897</v>
          </cell>
          <cell r="I177">
            <v>200</v>
          </cell>
          <cell r="J177">
            <v>58542</v>
          </cell>
          <cell r="K177">
            <v>0</v>
          </cell>
          <cell r="L177">
            <v>0</v>
          </cell>
          <cell r="M177" t="str">
            <v>No.8</v>
          </cell>
        </row>
        <row r="179">
          <cell r="A179" t="str">
            <v>2. 관 로 공</v>
          </cell>
          <cell r="F179">
            <v>475040</v>
          </cell>
          <cell r="H179">
            <v>33120</v>
          </cell>
          <cell r="J179">
            <v>441920</v>
          </cell>
          <cell r="L179">
            <v>0</v>
          </cell>
        </row>
        <row r="180">
          <cell r="A180" t="str">
            <v>이중벽P.E관 접합및부설</v>
          </cell>
          <cell r="B180" t="str">
            <v>Φ250M/M</v>
          </cell>
          <cell r="C180" t="str">
            <v>개소</v>
          </cell>
          <cell r="D180">
            <v>86</v>
          </cell>
          <cell r="E180">
            <v>4000</v>
          </cell>
          <cell r="F180">
            <v>344000</v>
          </cell>
          <cell r="G180">
            <v>0</v>
          </cell>
          <cell r="H180">
            <v>0</v>
          </cell>
          <cell r="I180">
            <v>4000</v>
          </cell>
          <cell r="J180">
            <v>344000</v>
          </cell>
          <cell r="K180">
            <v>0</v>
          </cell>
          <cell r="L180">
            <v>0</v>
          </cell>
          <cell r="M180" t="str">
            <v>No.24</v>
          </cell>
        </row>
        <row r="181">
          <cell r="A181" t="str">
            <v>레미콘타설</v>
          </cell>
          <cell r="B181" t="str">
            <v>무근구조물</v>
          </cell>
          <cell r="C181" t="str">
            <v>M3</v>
          </cell>
          <cell r="D181">
            <v>1.98</v>
          </cell>
          <cell r="E181">
            <v>16000</v>
          </cell>
          <cell r="F181">
            <v>31680</v>
          </cell>
          <cell r="G181">
            <v>0</v>
          </cell>
          <cell r="H181">
            <v>0</v>
          </cell>
          <cell r="I181">
            <v>16000</v>
          </cell>
          <cell r="J181">
            <v>31680</v>
          </cell>
          <cell r="K181">
            <v>0</v>
          </cell>
          <cell r="L181">
            <v>0</v>
          </cell>
          <cell r="M181" t="str">
            <v>No.10</v>
          </cell>
        </row>
        <row r="182">
          <cell r="A182" t="str">
            <v>합판거푸집</v>
          </cell>
          <cell r="B182" t="str">
            <v>0-7m:6회</v>
          </cell>
          <cell r="C182" t="str">
            <v>M2</v>
          </cell>
          <cell r="D182">
            <v>8.2799999999999994</v>
          </cell>
          <cell r="E182">
            <v>12000</v>
          </cell>
          <cell r="F182">
            <v>99360</v>
          </cell>
          <cell r="G182">
            <v>4000</v>
          </cell>
          <cell r="H182">
            <v>33120</v>
          </cell>
          <cell r="I182">
            <v>8000</v>
          </cell>
          <cell r="J182">
            <v>66240</v>
          </cell>
          <cell r="K182">
            <v>0</v>
          </cell>
          <cell r="L182">
            <v>0</v>
          </cell>
          <cell r="M182" t="str">
            <v>No.11</v>
          </cell>
        </row>
        <row r="184">
          <cell r="A184" t="str">
            <v>3. 맨 홀 공</v>
          </cell>
          <cell r="F184">
            <v>3826565</v>
          </cell>
          <cell r="H184">
            <v>869064</v>
          </cell>
          <cell r="J184">
            <v>2919966</v>
          </cell>
          <cell r="L184">
            <v>37535</v>
          </cell>
        </row>
        <row r="185">
          <cell r="A185" t="str">
            <v>레미콘타설</v>
          </cell>
          <cell r="B185" t="str">
            <v>무근구조물</v>
          </cell>
          <cell r="C185" t="str">
            <v>M3</v>
          </cell>
          <cell r="D185">
            <v>2.72</v>
          </cell>
          <cell r="E185">
            <v>16000</v>
          </cell>
          <cell r="F185">
            <v>43520</v>
          </cell>
          <cell r="G185">
            <v>0</v>
          </cell>
          <cell r="H185">
            <v>0</v>
          </cell>
          <cell r="I185">
            <v>16000</v>
          </cell>
          <cell r="J185">
            <v>43520</v>
          </cell>
          <cell r="K185">
            <v>0</v>
          </cell>
          <cell r="L185">
            <v>0</v>
          </cell>
          <cell r="M185" t="str">
            <v>No.10</v>
          </cell>
        </row>
        <row r="186">
          <cell r="A186" t="str">
            <v>레미콘타설</v>
          </cell>
          <cell r="B186" t="str">
            <v>철근구조물</v>
          </cell>
          <cell r="C186" t="str">
            <v>M3</v>
          </cell>
          <cell r="D186">
            <v>11.15</v>
          </cell>
          <cell r="E186">
            <v>21700</v>
          </cell>
          <cell r="F186">
            <v>241955</v>
          </cell>
          <cell r="G186">
            <v>400</v>
          </cell>
          <cell r="H186">
            <v>4460</v>
          </cell>
          <cell r="I186">
            <v>21000</v>
          </cell>
          <cell r="J186">
            <v>234150</v>
          </cell>
          <cell r="K186">
            <v>300</v>
          </cell>
          <cell r="L186">
            <v>3345</v>
          </cell>
          <cell r="M186" t="str">
            <v>No.14</v>
          </cell>
        </row>
        <row r="187">
          <cell r="A187" t="str">
            <v>합판거푸집</v>
          </cell>
          <cell r="B187" t="str">
            <v>0-7m:6회</v>
          </cell>
          <cell r="C187" t="str">
            <v>M2</v>
          </cell>
          <cell r="D187">
            <v>3</v>
          </cell>
          <cell r="E187">
            <v>12000</v>
          </cell>
          <cell r="F187">
            <v>36000</v>
          </cell>
          <cell r="G187">
            <v>4000</v>
          </cell>
          <cell r="H187">
            <v>12000</v>
          </cell>
          <cell r="I187">
            <v>8000</v>
          </cell>
          <cell r="J187">
            <v>24000</v>
          </cell>
          <cell r="K187">
            <v>0</v>
          </cell>
          <cell r="L187">
            <v>0</v>
          </cell>
          <cell r="M187" t="str">
            <v>No.11</v>
          </cell>
        </row>
        <row r="188">
          <cell r="A188" t="str">
            <v>합판거푸집</v>
          </cell>
          <cell r="B188" t="str">
            <v>0-7m:3회</v>
          </cell>
          <cell r="C188" t="str">
            <v>M2</v>
          </cell>
          <cell r="D188">
            <v>83.92</v>
          </cell>
          <cell r="E188">
            <v>17100</v>
          </cell>
          <cell r="F188">
            <v>1435032</v>
          </cell>
          <cell r="G188">
            <v>5300</v>
          </cell>
          <cell r="H188">
            <v>444776</v>
          </cell>
          <cell r="I188">
            <v>11800</v>
          </cell>
          <cell r="J188">
            <v>990256</v>
          </cell>
          <cell r="K188">
            <v>0</v>
          </cell>
          <cell r="L188">
            <v>0</v>
          </cell>
          <cell r="M188" t="str">
            <v>No.15</v>
          </cell>
        </row>
        <row r="189">
          <cell r="A189" t="str">
            <v>원형 거푸집</v>
          </cell>
          <cell r="B189" t="str">
            <v>3 회</v>
          </cell>
          <cell r="C189" t="str">
            <v>M2</v>
          </cell>
          <cell r="D189">
            <v>6.15</v>
          </cell>
          <cell r="E189">
            <v>38600</v>
          </cell>
          <cell r="F189">
            <v>237390</v>
          </cell>
          <cell r="G189">
            <v>11500</v>
          </cell>
          <cell r="H189">
            <v>70725</v>
          </cell>
          <cell r="I189">
            <v>27100</v>
          </cell>
          <cell r="J189">
            <v>166665</v>
          </cell>
          <cell r="K189">
            <v>0</v>
          </cell>
          <cell r="L189">
            <v>0</v>
          </cell>
          <cell r="M189" t="str">
            <v>No.16</v>
          </cell>
        </row>
        <row r="190">
          <cell r="A190" t="str">
            <v>목재거푸집</v>
          </cell>
          <cell r="B190" t="str">
            <v>0-7m:4회</v>
          </cell>
          <cell r="C190" t="str">
            <v>M2</v>
          </cell>
          <cell r="D190">
            <v>1.93</v>
          </cell>
          <cell r="E190">
            <v>26100</v>
          </cell>
          <cell r="F190">
            <v>50373</v>
          </cell>
          <cell r="G190">
            <v>7100</v>
          </cell>
          <cell r="H190">
            <v>13703</v>
          </cell>
          <cell r="I190">
            <v>19000</v>
          </cell>
          <cell r="J190">
            <v>36670</v>
          </cell>
          <cell r="K190">
            <v>0</v>
          </cell>
          <cell r="L190">
            <v>0</v>
          </cell>
          <cell r="M190" t="str">
            <v>No.32</v>
          </cell>
        </row>
        <row r="191">
          <cell r="A191" t="str">
            <v>시공이음 설치</v>
          </cell>
          <cell r="B191" t="str">
            <v>PVC,B=150X5mm</v>
          </cell>
          <cell r="C191" t="str">
            <v>M</v>
          </cell>
          <cell r="D191">
            <v>22</v>
          </cell>
          <cell r="E191">
            <v>13700</v>
          </cell>
          <cell r="F191">
            <v>301400</v>
          </cell>
          <cell r="G191">
            <v>2400</v>
          </cell>
          <cell r="H191">
            <v>52800</v>
          </cell>
          <cell r="I191">
            <v>11300</v>
          </cell>
          <cell r="J191">
            <v>248600</v>
          </cell>
          <cell r="K191">
            <v>0</v>
          </cell>
          <cell r="L191">
            <v>0</v>
          </cell>
          <cell r="M191" t="str">
            <v>No.17</v>
          </cell>
        </row>
        <row r="192">
          <cell r="A192" t="str">
            <v>철근가공및조립</v>
          </cell>
          <cell r="B192" t="str">
            <v>보통</v>
          </cell>
          <cell r="C192" t="str">
            <v>TON</v>
          </cell>
          <cell r="D192">
            <v>0.64</v>
          </cell>
          <cell r="E192">
            <v>327000</v>
          </cell>
          <cell r="F192">
            <v>209280</v>
          </cell>
          <cell r="G192">
            <v>4000</v>
          </cell>
          <cell r="H192">
            <v>2560</v>
          </cell>
          <cell r="I192">
            <v>317000</v>
          </cell>
          <cell r="J192">
            <v>202880</v>
          </cell>
          <cell r="K192">
            <v>6000</v>
          </cell>
          <cell r="L192">
            <v>3840</v>
          </cell>
          <cell r="M192" t="str">
            <v>No.18</v>
          </cell>
        </row>
        <row r="193">
          <cell r="A193" t="str">
            <v>사다리설치(STS)</v>
          </cell>
          <cell r="C193" t="str">
            <v>M</v>
          </cell>
          <cell r="D193">
            <v>6.25</v>
          </cell>
          <cell r="E193">
            <v>10900</v>
          </cell>
          <cell r="F193">
            <v>68125</v>
          </cell>
          <cell r="G193">
            <v>6600</v>
          </cell>
          <cell r="H193">
            <v>41250</v>
          </cell>
          <cell r="I193">
            <v>4100</v>
          </cell>
          <cell r="J193">
            <v>25625</v>
          </cell>
          <cell r="K193">
            <v>200</v>
          </cell>
          <cell r="L193">
            <v>1250</v>
          </cell>
          <cell r="M193" t="str">
            <v>No.19</v>
          </cell>
        </row>
        <row r="194">
          <cell r="A194" t="str">
            <v>맨홀뚜껑설치</v>
          </cell>
          <cell r="B194" t="str">
            <v>(주철재)</v>
          </cell>
          <cell r="C194" t="str">
            <v>조</v>
          </cell>
          <cell r="D194">
            <v>5</v>
          </cell>
          <cell r="E194">
            <v>45800</v>
          </cell>
          <cell r="F194">
            <v>229000</v>
          </cell>
          <cell r="G194">
            <v>0</v>
          </cell>
          <cell r="H194">
            <v>0</v>
          </cell>
          <cell r="I194">
            <v>45800</v>
          </cell>
          <cell r="J194">
            <v>229000</v>
          </cell>
          <cell r="K194">
            <v>0</v>
          </cell>
          <cell r="L194">
            <v>0</v>
          </cell>
          <cell r="M194" t="str">
            <v>No.20</v>
          </cell>
        </row>
        <row r="195">
          <cell r="A195" t="str">
            <v>강관비계</v>
          </cell>
          <cell r="B195" t="str">
            <v>3개월</v>
          </cell>
          <cell r="C195" t="str">
            <v>M2</v>
          </cell>
          <cell r="D195">
            <v>95.05</v>
          </cell>
          <cell r="E195">
            <v>9200</v>
          </cell>
          <cell r="F195">
            <v>874460</v>
          </cell>
          <cell r="G195">
            <v>2300</v>
          </cell>
          <cell r="H195">
            <v>218615</v>
          </cell>
          <cell r="I195">
            <v>6600</v>
          </cell>
          <cell r="J195">
            <v>627330</v>
          </cell>
          <cell r="K195">
            <v>300</v>
          </cell>
          <cell r="L195">
            <v>28515</v>
          </cell>
          <cell r="M195" t="str">
            <v>No.33</v>
          </cell>
        </row>
        <row r="196">
          <cell r="A196" t="str">
            <v>강관동바리(3개월)</v>
          </cell>
          <cell r="B196" t="str">
            <v>H=0-4.2M</v>
          </cell>
          <cell r="C196" t="str">
            <v>공M3</v>
          </cell>
          <cell r="D196">
            <v>2.6</v>
          </cell>
          <cell r="E196">
            <v>6300</v>
          </cell>
          <cell r="F196">
            <v>16380</v>
          </cell>
          <cell r="G196">
            <v>200</v>
          </cell>
          <cell r="H196">
            <v>520</v>
          </cell>
          <cell r="I196">
            <v>6100</v>
          </cell>
          <cell r="J196">
            <v>15860</v>
          </cell>
          <cell r="K196">
            <v>0</v>
          </cell>
          <cell r="L196">
            <v>0</v>
          </cell>
          <cell r="M196" t="str">
            <v>No.21</v>
          </cell>
        </row>
        <row r="197">
          <cell r="A197" t="str">
            <v>양생(비닐)</v>
          </cell>
          <cell r="C197" t="str">
            <v>M2</v>
          </cell>
          <cell r="D197">
            <v>5.0999999999999996</v>
          </cell>
          <cell r="E197">
            <v>900</v>
          </cell>
          <cell r="F197">
            <v>4590</v>
          </cell>
          <cell r="G197">
            <v>700</v>
          </cell>
          <cell r="H197">
            <v>3570</v>
          </cell>
          <cell r="I197">
            <v>200</v>
          </cell>
          <cell r="J197">
            <v>1020</v>
          </cell>
          <cell r="K197">
            <v>0</v>
          </cell>
          <cell r="L197">
            <v>0</v>
          </cell>
          <cell r="M197" t="str">
            <v>No.8</v>
          </cell>
        </row>
        <row r="198">
          <cell r="A198" t="str">
            <v>시공이음면정리(치핑)</v>
          </cell>
          <cell r="B198" t="str">
            <v>인력</v>
          </cell>
          <cell r="C198" t="str">
            <v>M2</v>
          </cell>
          <cell r="D198">
            <v>4</v>
          </cell>
          <cell r="E198">
            <v>19000</v>
          </cell>
          <cell r="F198">
            <v>76000</v>
          </cell>
          <cell r="G198">
            <v>500</v>
          </cell>
          <cell r="H198">
            <v>2000</v>
          </cell>
          <cell r="I198">
            <v>18500</v>
          </cell>
          <cell r="J198">
            <v>74000</v>
          </cell>
          <cell r="K198">
            <v>0</v>
          </cell>
          <cell r="L198">
            <v>0</v>
          </cell>
          <cell r="M198" t="str">
            <v>No.22</v>
          </cell>
        </row>
        <row r="199">
          <cell r="A199" t="str">
            <v>스페이서(T=75MM)</v>
          </cell>
          <cell r="C199" t="str">
            <v>EA</v>
          </cell>
          <cell r="D199">
            <v>15</v>
          </cell>
          <cell r="E199">
            <v>100</v>
          </cell>
          <cell r="F199">
            <v>1500</v>
          </cell>
          <cell r="G199">
            <v>100</v>
          </cell>
          <cell r="H199">
            <v>1500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A200" t="str">
            <v>쇠흙손 마감</v>
          </cell>
          <cell r="C200" t="str">
            <v>M2</v>
          </cell>
          <cell r="D200">
            <v>1.95</v>
          </cell>
          <cell r="E200">
            <v>800</v>
          </cell>
          <cell r="F200">
            <v>1560</v>
          </cell>
          <cell r="G200">
            <v>300</v>
          </cell>
          <cell r="H200">
            <v>585</v>
          </cell>
          <cell r="I200">
            <v>200</v>
          </cell>
          <cell r="J200">
            <v>390</v>
          </cell>
          <cell r="K200">
            <v>300</v>
          </cell>
          <cell r="L200">
            <v>585</v>
          </cell>
          <cell r="M200" t="str">
            <v>No.27</v>
          </cell>
        </row>
        <row r="201">
          <cell r="A201" t="str">
            <v>4. 우수월류공</v>
          </cell>
          <cell r="F201">
            <v>845539</v>
          </cell>
          <cell r="H201">
            <v>283150</v>
          </cell>
          <cell r="J201">
            <v>550505</v>
          </cell>
          <cell r="L201">
            <v>11884</v>
          </cell>
        </row>
        <row r="202">
          <cell r="A202" t="str">
            <v>레미콘타설</v>
          </cell>
          <cell r="B202" t="str">
            <v>무근구조물</v>
          </cell>
          <cell r="C202" t="str">
            <v>M3</v>
          </cell>
          <cell r="D202">
            <v>0.56999999999999995</v>
          </cell>
          <cell r="E202">
            <v>16000</v>
          </cell>
          <cell r="F202">
            <v>9120</v>
          </cell>
          <cell r="G202">
            <v>0</v>
          </cell>
          <cell r="H202">
            <v>0</v>
          </cell>
          <cell r="I202">
            <v>16000</v>
          </cell>
          <cell r="J202">
            <v>9120</v>
          </cell>
          <cell r="K202">
            <v>0</v>
          </cell>
          <cell r="L202">
            <v>0</v>
          </cell>
          <cell r="M202" t="str">
            <v>No.10</v>
          </cell>
        </row>
        <row r="203">
          <cell r="A203" t="str">
            <v>레미콘타설</v>
          </cell>
          <cell r="B203" t="str">
            <v>철근구조물</v>
          </cell>
          <cell r="C203" t="str">
            <v>M3</v>
          </cell>
          <cell r="D203">
            <v>3.06</v>
          </cell>
          <cell r="E203">
            <v>21700</v>
          </cell>
          <cell r="F203">
            <v>66402</v>
          </cell>
          <cell r="G203">
            <v>400</v>
          </cell>
          <cell r="H203">
            <v>1224</v>
          </cell>
          <cell r="I203">
            <v>21000</v>
          </cell>
          <cell r="J203">
            <v>64260</v>
          </cell>
          <cell r="K203">
            <v>300</v>
          </cell>
          <cell r="L203">
            <v>918</v>
          </cell>
          <cell r="M203" t="str">
            <v>No.14</v>
          </cell>
        </row>
        <row r="204">
          <cell r="A204" t="str">
            <v>합판거푸집</v>
          </cell>
          <cell r="B204" t="str">
            <v>0-7m:6회</v>
          </cell>
          <cell r="C204" t="str">
            <v>M2</v>
          </cell>
          <cell r="D204">
            <v>1.0900000000000001</v>
          </cell>
          <cell r="E204">
            <v>12000</v>
          </cell>
          <cell r="F204">
            <v>13080</v>
          </cell>
          <cell r="G204">
            <v>4000</v>
          </cell>
          <cell r="H204">
            <v>4360</v>
          </cell>
          <cell r="I204">
            <v>8000</v>
          </cell>
          <cell r="J204">
            <v>8720</v>
          </cell>
          <cell r="K204">
            <v>0</v>
          </cell>
          <cell r="L204">
            <v>0</v>
          </cell>
          <cell r="M204" t="str">
            <v>No.11</v>
          </cell>
        </row>
        <row r="205">
          <cell r="A205" t="str">
            <v>합판거푸집</v>
          </cell>
          <cell r="B205" t="str">
            <v>0-7m:3회</v>
          </cell>
          <cell r="C205" t="str">
            <v>M2</v>
          </cell>
          <cell r="D205">
            <v>19.05</v>
          </cell>
          <cell r="E205">
            <v>17100</v>
          </cell>
          <cell r="F205">
            <v>325755</v>
          </cell>
          <cell r="G205">
            <v>5300</v>
          </cell>
          <cell r="H205">
            <v>100965</v>
          </cell>
          <cell r="I205">
            <v>11800</v>
          </cell>
          <cell r="J205">
            <v>224790</v>
          </cell>
          <cell r="K205">
            <v>0</v>
          </cell>
          <cell r="L205">
            <v>0</v>
          </cell>
          <cell r="M205" t="str">
            <v>No.15</v>
          </cell>
        </row>
        <row r="206">
          <cell r="A206" t="str">
            <v>시공이음 설치</v>
          </cell>
          <cell r="B206" t="str">
            <v>PVC,B=150X5mm</v>
          </cell>
          <cell r="C206" t="str">
            <v>M</v>
          </cell>
          <cell r="D206">
            <v>5</v>
          </cell>
          <cell r="E206">
            <v>13700</v>
          </cell>
          <cell r="F206">
            <v>68500</v>
          </cell>
          <cell r="G206">
            <v>2400</v>
          </cell>
          <cell r="H206">
            <v>12000</v>
          </cell>
          <cell r="I206">
            <v>11300</v>
          </cell>
          <cell r="J206">
            <v>56500</v>
          </cell>
          <cell r="K206">
            <v>0</v>
          </cell>
          <cell r="L206">
            <v>0</v>
          </cell>
          <cell r="M206" t="str">
            <v>No.17</v>
          </cell>
        </row>
        <row r="207">
          <cell r="A207" t="str">
            <v>철근가공및조립</v>
          </cell>
          <cell r="B207" t="str">
            <v>간단</v>
          </cell>
          <cell r="C207" t="str">
            <v>TON</v>
          </cell>
          <cell r="D207">
            <v>6.8000000000000005E-2</v>
          </cell>
          <cell r="E207">
            <v>290000</v>
          </cell>
          <cell r="F207">
            <v>19720</v>
          </cell>
          <cell r="G207">
            <v>3000</v>
          </cell>
          <cell r="H207">
            <v>204</v>
          </cell>
          <cell r="I207">
            <v>281000</v>
          </cell>
          <cell r="J207">
            <v>19108</v>
          </cell>
          <cell r="K207">
            <v>6000</v>
          </cell>
          <cell r="L207">
            <v>408</v>
          </cell>
          <cell r="M207" t="str">
            <v>No.82</v>
          </cell>
        </row>
        <row r="208">
          <cell r="A208" t="str">
            <v>철근가공및조립</v>
          </cell>
          <cell r="B208" t="str">
            <v>보통</v>
          </cell>
          <cell r="C208" t="str">
            <v>TON</v>
          </cell>
          <cell r="D208">
            <v>0.217</v>
          </cell>
          <cell r="E208">
            <v>327000</v>
          </cell>
          <cell r="F208">
            <v>70959</v>
          </cell>
          <cell r="G208">
            <v>4000</v>
          </cell>
          <cell r="H208">
            <v>868</v>
          </cell>
          <cell r="I208">
            <v>317000</v>
          </cell>
          <cell r="J208">
            <v>68789</v>
          </cell>
          <cell r="K208">
            <v>6000</v>
          </cell>
          <cell r="L208">
            <v>1302</v>
          </cell>
          <cell r="M208" t="str">
            <v>No.18</v>
          </cell>
        </row>
        <row r="209">
          <cell r="A209" t="str">
            <v>그레이팅 뚜껑설치</v>
          </cell>
          <cell r="B209" t="str">
            <v>1100X1100mm</v>
          </cell>
          <cell r="C209" t="str">
            <v>개소</v>
          </cell>
          <cell r="D209">
            <v>1</v>
          </cell>
          <cell r="E209">
            <v>158000</v>
          </cell>
          <cell r="F209">
            <v>158000</v>
          </cell>
          <cell r="G209">
            <v>115000</v>
          </cell>
          <cell r="H209">
            <v>115000</v>
          </cell>
          <cell r="I209">
            <v>41600</v>
          </cell>
          <cell r="J209">
            <v>41600</v>
          </cell>
          <cell r="K209">
            <v>1400</v>
          </cell>
          <cell r="L209">
            <v>1400</v>
          </cell>
          <cell r="M209" t="str">
            <v>No.71</v>
          </cell>
        </row>
        <row r="210">
          <cell r="A210" t="str">
            <v>그레이팅 뚜껑설치</v>
          </cell>
          <cell r="B210" t="str">
            <v>500X800mm</v>
          </cell>
          <cell r="C210" t="str">
            <v>개소</v>
          </cell>
          <cell r="D210">
            <v>1</v>
          </cell>
          <cell r="E210">
            <v>48500</v>
          </cell>
          <cell r="F210">
            <v>48500</v>
          </cell>
          <cell r="G210">
            <v>37600</v>
          </cell>
          <cell r="H210">
            <v>37600</v>
          </cell>
          <cell r="I210">
            <v>10500</v>
          </cell>
          <cell r="J210">
            <v>10500</v>
          </cell>
          <cell r="K210">
            <v>400</v>
          </cell>
          <cell r="L210">
            <v>400</v>
          </cell>
          <cell r="M210" t="str">
            <v>No.83</v>
          </cell>
        </row>
        <row r="211">
          <cell r="A211" t="str">
            <v>시공이음면정리(치핑)</v>
          </cell>
          <cell r="B211" t="str">
            <v>인력</v>
          </cell>
          <cell r="C211" t="str">
            <v>M2</v>
          </cell>
          <cell r="D211">
            <v>1.71</v>
          </cell>
          <cell r="E211">
            <v>19000</v>
          </cell>
          <cell r="F211">
            <v>32490</v>
          </cell>
          <cell r="G211">
            <v>500</v>
          </cell>
          <cell r="H211">
            <v>855</v>
          </cell>
          <cell r="I211">
            <v>18500</v>
          </cell>
          <cell r="J211">
            <v>31635</v>
          </cell>
          <cell r="K211">
            <v>0</v>
          </cell>
          <cell r="L211">
            <v>0</v>
          </cell>
          <cell r="M211" t="str">
            <v>No.22</v>
          </cell>
        </row>
        <row r="212">
          <cell r="A212" t="str">
            <v>스페이서(T=75MM)</v>
          </cell>
          <cell r="C212" t="str">
            <v>EA</v>
          </cell>
          <cell r="D212">
            <v>4</v>
          </cell>
          <cell r="E212">
            <v>100</v>
          </cell>
          <cell r="F212">
            <v>400</v>
          </cell>
          <cell r="G212">
            <v>100</v>
          </cell>
          <cell r="H212">
            <v>400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철근 구조물헐기</v>
          </cell>
          <cell r="B213" t="str">
            <v>소형브레커+공기압축기</v>
          </cell>
          <cell r="C213" t="str">
            <v>M3</v>
          </cell>
          <cell r="D213">
            <v>0.45</v>
          </cell>
          <cell r="E213">
            <v>35800</v>
          </cell>
          <cell r="F213">
            <v>16110</v>
          </cell>
          <cell r="G213">
            <v>6400</v>
          </cell>
          <cell r="H213">
            <v>2880</v>
          </cell>
          <cell r="I213">
            <v>17800</v>
          </cell>
          <cell r="J213">
            <v>8010</v>
          </cell>
          <cell r="K213">
            <v>11600</v>
          </cell>
          <cell r="L213">
            <v>5220</v>
          </cell>
          <cell r="M213" t="str">
            <v>No.29</v>
          </cell>
        </row>
        <row r="214">
          <cell r="A214" t="str">
            <v>폐기물운반(L=10km)</v>
          </cell>
          <cell r="B214" t="str">
            <v>B.H0.7 + D.T15</v>
          </cell>
          <cell r="C214" t="str">
            <v>M3</v>
          </cell>
          <cell r="D214">
            <v>0.45</v>
          </cell>
          <cell r="E214">
            <v>12300</v>
          </cell>
          <cell r="F214">
            <v>5535</v>
          </cell>
          <cell r="G214">
            <v>4600</v>
          </cell>
          <cell r="H214">
            <v>2070</v>
          </cell>
          <cell r="I214">
            <v>3500</v>
          </cell>
          <cell r="J214">
            <v>1575</v>
          </cell>
          <cell r="K214">
            <v>4200</v>
          </cell>
          <cell r="L214">
            <v>1890</v>
          </cell>
          <cell r="M214" t="str">
            <v>#.12</v>
          </cell>
        </row>
        <row r="215">
          <cell r="A215" t="str">
            <v>콘크리트 절단</v>
          </cell>
          <cell r="C215" t="str">
            <v>M</v>
          </cell>
          <cell r="D215">
            <v>3</v>
          </cell>
          <cell r="E215">
            <v>2000</v>
          </cell>
          <cell r="F215">
            <v>6000</v>
          </cell>
          <cell r="G215">
            <v>900</v>
          </cell>
          <cell r="H215">
            <v>2700</v>
          </cell>
          <cell r="I215">
            <v>1000</v>
          </cell>
          <cell r="J215">
            <v>3000</v>
          </cell>
          <cell r="K215">
            <v>100</v>
          </cell>
          <cell r="L215">
            <v>300</v>
          </cell>
          <cell r="M215" t="str">
            <v>No.5</v>
          </cell>
        </row>
        <row r="216">
          <cell r="A216" t="str">
            <v>신·구 콘크리트 접착제바르기</v>
          </cell>
          <cell r="C216" t="str">
            <v>M2</v>
          </cell>
          <cell r="D216">
            <v>0.46</v>
          </cell>
          <cell r="E216">
            <v>10800</v>
          </cell>
          <cell r="F216">
            <v>4968</v>
          </cell>
          <cell r="G216">
            <v>4400</v>
          </cell>
          <cell r="H216">
            <v>2024</v>
          </cell>
          <cell r="I216">
            <v>6300</v>
          </cell>
          <cell r="J216">
            <v>2898</v>
          </cell>
          <cell r="K216">
            <v>100</v>
          </cell>
          <cell r="L216">
            <v>46</v>
          </cell>
          <cell r="M216" t="str">
            <v>No.30</v>
          </cell>
        </row>
        <row r="218">
          <cell r="A218" t="str">
            <v>5. 부대시설공</v>
          </cell>
          <cell r="F218">
            <v>2984548</v>
          </cell>
          <cell r="H218">
            <v>799593</v>
          </cell>
          <cell r="J218">
            <v>1865785</v>
          </cell>
          <cell r="L218">
            <v>319170</v>
          </cell>
        </row>
        <row r="219">
          <cell r="A219" t="str">
            <v>하수관거인식테이프</v>
          </cell>
          <cell r="B219" t="str">
            <v>5cmX20m</v>
          </cell>
          <cell r="C219" t="str">
            <v>M</v>
          </cell>
          <cell r="D219">
            <v>475.2</v>
          </cell>
          <cell r="E219">
            <v>1300</v>
          </cell>
          <cell r="F219">
            <v>617760</v>
          </cell>
          <cell r="G219">
            <v>1100</v>
          </cell>
          <cell r="H219">
            <v>522720</v>
          </cell>
          <cell r="I219">
            <v>200</v>
          </cell>
          <cell r="J219">
            <v>95040</v>
          </cell>
          <cell r="K219">
            <v>0</v>
          </cell>
          <cell r="L219">
            <v>0</v>
          </cell>
        </row>
        <row r="220">
          <cell r="A220" t="str">
            <v>하수관내 C.C.T.V조사</v>
          </cell>
          <cell r="B220" t="str">
            <v>하수관내 C.C.T.V 조사</v>
          </cell>
          <cell r="C220" t="str">
            <v>M</v>
          </cell>
          <cell r="D220">
            <v>475.2</v>
          </cell>
          <cell r="E220">
            <v>1700</v>
          </cell>
          <cell r="F220">
            <v>807840</v>
          </cell>
          <cell r="G220">
            <v>100</v>
          </cell>
          <cell r="H220">
            <v>47520</v>
          </cell>
          <cell r="I220">
            <v>1000</v>
          </cell>
          <cell r="J220">
            <v>475200</v>
          </cell>
          <cell r="K220">
            <v>600</v>
          </cell>
          <cell r="L220">
            <v>285120</v>
          </cell>
          <cell r="M220" t="str">
            <v>No.40</v>
          </cell>
        </row>
        <row r="221">
          <cell r="A221" t="str">
            <v>돌담헐기</v>
          </cell>
          <cell r="B221" t="str">
            <v>소형브레커+공기압축기</v>
          </cell>
          <cell r="C221" t="str">
            <v>M3</v>
          </cell>
          <cell r="D221">
            <v>2.5499999999999998</v>
          </cell>
          <cell r="E221">
            <v>22800</v>
          </cell>
          <cell r="F221">
            <v>58140</v>
          </cell>
          <cell r="G221">
            <v>1000</v>
          </cell>
          <cell r="H221">
            <v>2550</v>
          </cell>
          <cell r="I221">
            <v>21800</v>
          </cell>
          <cell r="J221">
            <v>55590</v>
          </cell>
          <cell r="K221">
            <v>0</v>
          </cell>
          <cell r="L221">
            <v>0</v>
          </cell>
          <cell r="M221" t="str">
            <v>No.26</v>
          </cell>
        </row>
        <row r="222">
          <cell r="A222" t="str">
            <v>돌담쌓기(재활용)</v>
          </cell>
          <cell r="B222" t="str">
            <v>B0.5 X H1.9</v>
          </cell>
          <cell r="C222" t="str">
            <v>M2</v>
          </cell>
          <cell r="D222">
            <v>5.0999999999999996</v>
          </cell>
          <cell r="E222">
            <v>35500</v>
          </cell>
          <cell r="F222">
            <v>181050</v>
          </cell>
          <cell r="G222">
            <v>200</v>
          </cell>
          <cell r="H222">
            <v>1020</v>
          </cell>
          <cell r="I222">
            <v>34800</v>
          </cell>
          <cell r="J222">
            <v>177480</v>
          </cell>
          <cell r="K222">
            <v>500</v>
          </cell>
          <cell r="L222">
            <v>2550</v>
          </cell>
          <cell r="M222" t="str">
            <v>No.114</v>
          </cell>
        </row>
        <row r="223">
          <cell r="A223" t="str">
            <v>P.E관 접합 및 부설</v>
          </cell>
          <cell r="B223" t="str">
            <v>Φ500M/M</v>
          </cell>
          <cell r="C223" t="str">
            <v>개소</v>
          </cell>
          <cell r="D223">
            <v>5</v>
          </cell>
          <cell r="E223">
            <v>14400</v>
          </cell>
          <cell r="F223">
            <v>72000</v>
          </cell>
          <cell r="G223">
            <v>0</v>
          </cell>
          <cell r="H223">
            <v>0</v>
          </cell>
          <cell r="I223">
            <v>14400</v>
          </cell>
          <cell r="J223">
            <v>72000</v>
          </cell>
          <cell r="K223">
            <v>0</v>
          </cell>
          <cell r="L223">
            <v>0</v>
          </cell>
          <cell r="M223" t="str">
            <v>No.41</v>
          </cell>
        </row>
        <row r="224">
          <cell r="A224" t="str">
            <v>가성토(토사,B.H0.7)</v>
          </cell>
          <cell r="B224" t="str">
            <v>현장토유용</v>
          </cell>
          <cell r="C224" t="str">
            <v>M3</v>
          </cell>
          <cell r="D224">
            <v>45</v>
          </cell>
          <cell r="E224">
            <v>1800</v>
          </cell>
          <cell r="F224">
            <v>81000</v>
          </cell>
          <cell r="G224">
            <v>400</v>
          </cell>
          <cell r="H224">
            <v>18000</v>
          </cell>
          <cell r="I224">
            <v>700</v>
          </cell>
          <cell r="J224">
            <v>31500</v>
          </cell>
          <cell r="K224">
            <v>700</v>
          </cell>
          <cell r="L224">
            <v>31500</v>
          </cell>
          <cell r="M224" t="str">
            <v>#.20</v>
          </cell>
        </row>
        <row r="225">
          <cell r="A225" t="str">
            <v>P.P 마대쌓기 및 헐기</v>
          </cell>
          <cell r="C225" t="str">
            <v>M2</v>
          </cell>
          <cell r="D225">
            <v>21.63</v>
          </cell>
          <cell r="E225">
            <v>53000</v>
          </cell>
          <cell r="F225">
            <v>1146390</v>
          </cell>
          <cell r="G225">
            <v>8900</v>
          </cell>
          <cell r="H225">
            <v>192507</v>
          </cell>
          <cell r="I225">
            <v>44100</v>
          </cell>
          <cell r="J225">
            <v>953883</v>
          </cell>
          <cell r="K225">
            <v>0</v>
          </cell>
          <cell r="L225">
            <v>0</v>
          </cell>
          <cell r="M225" t="str">
            <v>#.21</v>
          </cell>
        </row>
        <row r="226">
          <cell r="A226" t="str">
            <v>비닐깔기</v>
          </cell>
          <cell r="C226" t="str">
            <v>M2</v>
          </cell>
          <cell r="D226">
            <v>25.46</v>
          </cell>
          <cell r="E226">
            <v>800</v>
          </cell>
          <cell r="F226">
            <v>20368</v>
          </cell>
          <cell r="G226">
            <v>600</v>
          </cell>
          <cell r="H226">
            <v>15276</v>
          </cell>
          <cell r="I226">
            <v>200</v>
          </cell>
          <cell r="J226">
            <v>5092</v>
          </cell>
          <cell r="K226">
            <v>0</v>
          </cell>
          <cell r="L226">
            <v>0</v>
          </cell>
          <cell r="M226" t="str">
            <v>No.8</v>
          </cell>
        </row>
        <row r="228">
          <cell r="A228" t="str">
            <v>6. 운 반 공</v>
          </cell>
          <cell r="F228">
            <v>629077</v>
          </cell>
          <cell r="H228">
            <v>187000</v>
          </cell>
          <cell r="J228">
            <v>204000</v>
          </cell>
          <cell r="L228">
            <v>238077</v>
          </cell>
        </row>
        <row r="229">
          <cell r="A229" t="str">
            <v>철근운반</v>
          </cell>
          <cell r="C229" t="str">
            <v>TON</v>
          </cell>
          <cell r="D229">
            <v>0.95299999999999996</v>
          </cell>
          <cell r="E229">
            <v>9000</v>
          </cell>
          <cell r="F229">
            <v>8577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9000</v>
          </cell>
          <cell r="L229">
            <v>8577</v>
          </cell>
          <cell r="M229" t="str">
            <v>#.15</v>
          </cell>
        </row>
        <row r="230">
          <cell r="A230" t="str">
            <v>보조기층운반</v>
          </cell>
          <cell r="C230" t="str">
            <v>M3</v>
          </cell>
          <cell r="D230">
            <v>85</v>
          </cell>
          <cell r="E230">
            <v>7300</v>
          </cell>
          <cell r="F230">
            <v>620500</v>
          </cell>
          <cell r="G230">
            <v>2200</v>
          </cell>
          <cell r="H230">
            <v>187000</v>
          </cell>
          <cell r="I230">
            <v>2400</v>
          </cell>
          <cell r="J230">
            <v>204000</v>
          </cell>
          <cell r="K230">
            <v>2700</v>
          </cell>
          <cell r="L230">
            <v>229500</v>
          </cell>
          <cell r="M230" t="str">
            <v>#.18</v>
          </cell>
        </row>
        <row r="245">
          <cell r="A245" t="str">
            <v>3. A3-LINE  차집관로</v>
          </cell>
          <cell r="C245" t="str">
            <v>식</v>
          </cell>
          <cell r="D245">
            <v>1</v>
          </cell>
          <cell r="F245">
            <v>99003017</v>
          </cell>
          <cell r="H245">
            <v>32365090</v>
          </cell>
          <cell r="J245">
            <v>52430657</v>
          </cell>
          <cell r="L245">
            <v>14207270</v>
          </cell>
        </row>
        <row r="247">
          <cell r="A247" t="str">
            <v>1. 토    공</v>
          </cell>
          <cell r="F247">
            <v>52401134</v>
          </cell>
          <cell r="H247">
            <v>23945484</v>
          </cell>
          <cell r="J247">
            <v>22761055</v>
          </cell>
          <cell r="L247">
            <v>5694595</v>
          </cell>
        </row>
        <row r="248">
          <cell r="A248" t="str">
            <v>터파기:보조기층</v>
          </cell>
          <cell r="B248" t="str">
            <v>B.H 0.7㎥</v>
          </cell>
          <cell r="C248" t="str">
            <v>M3</v>
          </cell>
          <cell r="D248">
            <v>210.24</v>
          </cell>
          <cell r="E248">
            <v>1100</v>
          </cell>
          <cell r="F248">
            <v>231264</v>
          </cell>
          <cell r="G248">
            <v>300</v>
          </cell>
          <cell r="H248">
            <v>63072</v>
          </cell>
          <cell r="I248">
            <v>400</v>
          </cell>
          <cell r="J248">
            <v>84096</v>
          </cell>
          <cell r="K248">
            <v>400</v>
          </cell>
          <cell r="L248">
            <v>84096</v>
          </cell>
          <cell r="M248" t="str">
            <v>#.1</v>
          </cell>
        </row>
        <row r="249">
          <cell r="A249" t="str">
            <v>터파기:토사(육상),기계80+인력20</v>
          </cell>
          <cell r="B249" t="str">
            <v>B.H 0.7㎥</v>
          </cell>
          <cell r="C249" t="str">
            <v>M3</v>
          </cell>
          <cell r="D249">
            <v>2947.85</v>
          </cell>
          <cell r="E249">
            <v>2000</v>
          </cell>
          <cell r="F249">
            <v>5895700</v>
          </cell>
          <cell r="G249">
            <v>100</v>
          </cell>
          <cell r="H249">
            <v>294785</v>
          </cell>
          <cell r="I249">
            <v>1600</v>
          </cell>
          <cell r="J249">
            <v>4716560</v>
          </cell>
          <cell r="K249">
            <v>300</v>
          </cell>
          <cell r="L249">
            <v>884355</v>
          </cell>
          <cell r="M249" t="str">
            <v>#.2</v>
          </cell>
        </row>
        <row r="250">
          <cell r="A250" t="str">
            <v>기계터파기(연암)</v>
          </cell>
          <cell r="B250" t="str">
            <v>B.H0.7+브레이커</v>
          </cell>
          <cell r="C250" t="str">
            <v>M3</v>
          </cell>
          <cell r="D250">
            <v>109.87</v>
          </cell>
          <cell r="E250">
            <v>18400</v>
          </cell>
          <cell r="F250">
            <v>2021608</v>
          </cell>
          <cell r="G250">
            <v>2800</v>
          </cell>
          <cell r="H250">
            <v>307636</v>
          </cell>
          <cell r="I250">
            <v>7300</v>
          </cell>
          <cell r="J250">
            <v>802051</v>
          </cell>
          <cell r="K250">
            <v>8300</v>
          </cell>
          <cell r="L250">
            <v>911921</v>
          </cell>
          <cell r="M250" t="str">
            <v>#.3</v>
          </cell>
        </row>
        <row r="251">
          <cell r="A251" t="str">
            <v>되메우기 및 다짐</v>
          </cell>
          <cell r="B251" t="str">
            <v>B.H 0.7+플래이트 콤펙터</v>
          </cell>
          <cell r="C251" t="str">
            <v>M3</v>
          </cell>
          <cell r="D251">
            <v>2513.8200000000002</v>
          </cell>
          <cell r="E251">
            <v>3500</v>
          </cell>
          <cell r="F251">
            <v>8798370</v>
          </cell>
          <cell r="G251">
            <v>400</v>
          </cell>
          <cell r="H251">
            <v>1005528</v>
          </cell>
          <cell r="I251">
            <v>2600</v>
          </cell>
          <cell r="J251">
            <v>6535932</v>
          </cell>
          <cell r="K251">
            <v>500</v>
          </cell>
          <cell r="L251">
            <v>1256910</v>
          </cell>
          <cell r="M251" t="str">
            <v>#.4</v>
          </cell>
        </row>
        <row r="252">
          <cell r="A252" t="str">
            <v>사토운반:연암</v>
          </cell>
          <cell r="B252" t="str">
            <v>B.H0.7 + D.T15</v>
          </cell>
          <cell r="C252" t="str">
            <v>M3</v>
          </cell>
          <cell r="D252">
            <v>109.87</v>
          </cell>
          <cell r="E252">
            <v>12000</v>
          </cell>
          <cell r="F252">
            <v>1318440</v>
          </cell>
          <cell r="G252">
            <v>4500</v>
          </cell>
          <cell r="H252">
            <v>494415</v>
          </cell>
          <cell r="I252">
            <v>3500</v>
          </cell>
          <cell r="J252">
            <v>384545</v>
          </cell>
          <cell r="K252">
            <v>4000</v>
          </cell>
          <cell r="L252">
            <v>439480</v>
          </cell>
          <cell r="M252" t="str">
            <v>#.7</v>
          </cell>
        </row>
        <row r="253">
          <cell r="A253" t="str">
            <v>모래부설 및 다짐(B.H 0.7M3,관로기초)</v>
          </cell>
          <cell r="B253" t="str">
            <v>기계90%+인력10%</v>
          </cell>
          <cell r="C253" t="str">
            <v>M3</v>
          </cell>
          <cell r="D253">
            <v>394.82</v>
          </cell>
          <cell r="E253">
            <v>1300</v>
          </cell>
          <cell r="F253">
            <v>513266</v>
          </cell>
          <cell r="G253">
            <v>200</v>
          </cell>
          <cell r="H253">
            <v>78964</v>
          </cell>
          <cell r="I253">
            <v>700</v>
          </cell>
          <cell r="J253">
            <v>276374</v>
          </cell>
          <cell r="K253">
            <v>400</v>
          </cell>
          <cell r="L253">
            <v>157928</v>
          </cell>
          <cell r="M253" t="str">
            <v>#.8</v>
          </cell>
        </row>
        <row r="254">
          <cell r="A254" t="str">
            <v>바닥면 고르기</v>
          </cell>
          <cell r="B254" t="str">
            <v>연암</v>
          </cell>
          <cell r="C254" t="str">
            <v>M2</v>
          </cell>
          <cell r="D254">
            <v>288.10000000000002</v>
          </cell>
          <cell r="E254">
            <v>5400</v>
          </cell>
          <cell r="F254">
            <v>1555740</v>
          </cell>
          <cell r="G254">
            <v>500</v>
          </cell>
          <cell r="H254">
            <v>144050</v>
          </cell>
          <cell r="I254">
            <v>4600</v>
          </cell>
          <cell r="J254">
            <v>1325260</v>
          </cell>
          <cell r="K254">
            <v>300</v>
          </cell>
          <cell r="L254">
            <v>86430</v>
          </cell>
          <cell r="M254" t="str">
            <v>No.2</v>
          </cell>
        </row>
        <row r="255">
          <cell r="A255" t="str">
            <v>아스팔트포장 절단</v>
          </cell>
          <cell r="C255" t="str">
            <v>M</v>
          </cell>
          <cell r="D255">
            <v>1323.96</v>
          </cell>
          <cell r="E255">
            <v>1800</v>
          </cell>
          <cell r="F255">
            <v>2383128</v>
          </cell>
          <cell r="G255">
            <v>900</v>
          </cell>
          <cell r="H255">
            <v>1191564</v>
          </cell>
          <cell r="I255">
            <v>800</v>
          </cell>
          <cell r="J255">
            <v>1059168</v>
          </cell>
          <cell r="K255">
            <v>100</v>
          </cell>
          <cell r="L255">
            <v>132396</v>
          </cell>
          <cell r="M255" t="str">
            <v>No.3</v>
          </cell>
        </row>
        <row r="256">
          <cell r="A256" t="str">
            <v>아스팔트포장 파취</v>
          </cell>
          <cell r="B256" t="str">
            <v>기계</v>
          </cell>
          <cell r="C256" t="str">
            <v>M3</v>
          </cell>
          <cell r="D256">
            <v>64.69</v>
          </cell>
          <cell r="E256">
            <v>15300</v>
          </cell>
          <cell r="F256">
            <v>989757</v>
          </cell>
          <cell r="G256">
            <v>2300</v>
          </cell>
          <cell r="H256">
            <v>148787</v>
          </cell>
          <cell r="I256">
            <v>6300</v>
          </cell>
          <cell r="J256">
            <v>407547</v>
          </cell>
          <cell r="K256">
            <v>6700</v>
          </cell>
          <cell r="L256">
            <v>433423</v>
          </cell>
          <cell r="M256" t="str">
            <v>#.10</v>
          </cell>
        </row>
        <row r="257">
          <cell r="A257" t="str">
            <v>아스팔트 포장포설</v>
          </cell>
          <cell r="B257" t="str">
            <v>기층10cm+표층5cm</v>
          </cell>
          <cell r="C257" t="str">
            <v>a</v>
          </cell>
          <cell r="D257">
            <v>4.3099999999999996</v>
          </cell>
          <cell r="E257">
            <v>3812100</v>
          </cell>
          <cell r="F257">
            <v>16430151</v>
          </cell>
          <cell r="G257">
            <v>3372300</v>
          </cell>
          <cell r="H257">
            <v>14534613</v>
          </cell>
          <cell r="I257">
            <v>409100</v>
          </cell>
          <cell r="J257">
            <v>1763221</v>
          </cell>
          <cell r="K257">
            <v>30700</v>
          </cell>
          <cell r="L257">
            <v>132317</v>
          </cell>
          <cell r="M257" t="str">
            <v>No.4</v>
          </cell>
        </row>
        <row r="258">
          <cell r="A258" t="str">
            <v>보조기층포설 및 다짐</v>
          </cell>
          <cell r="B258" t="str">
            <v>T=30cm</v>
          </cell>
          <cell r="C258" t="str">
            <v>M3</v>
          </cell>
          <cell r="D258">
            <v>113.62</v>
          </cell>
          <cell r="E258">
            <v>2800</v>
          </cell>
          <cell r="F258">
            <v>318136</v>
          </cell>
          <cell r="G258">
            <v>400</v>
          </cell>
          <cell r="H258">
            <v>45448</v>
          </cell>
          <cell r="I258">
            <v>1700</v>
          </cell>
          <cell r="J258">
            <v>193154</v>
          </cell>
          <cell r="K258">
            <v>700</v>
          </cell>
          <cell r="L258">
            <v>79534</v>
          </cell>
          <cell r="M258" t="str">
            <v>#.11</v>
          </cell>
        </row>
        <row r="259">
          <cell r="A259" t="str">
            <v>폐기물운반</v>
          </cell>
          <cell r="B259" t="str">
            <v>B.H0.7 + D.T15</v>
          </cell>
          <cell r="C259" t="str">
            <v>M3</v>
          </cell>
          <cell r="D259">
            <v>129.1</v>
          </cell>
          <cell r="E259">
            <v>12300</v>
          </cell>
          <cell r="F259">
            <v>1587930</v>
          </cell>
          <cell r="G259">
            <v>4600</v>
          </cell>
          <cell r="H259">
            <v>593860</v>
          </cell>
          <cell r="I259">
            <v>3500</v>
          </cell>
          <cell r="J259">
            <v>451850</v>
          </cell>
          <cell r="K259">
            <v>4200</v>
          </cell>
          <cell r="L259">
            <v>542220</v>
          </cell>
          <cell r="M259" t="str">
            <v>#.12</v>
          </cell>
        </row>
        <row r="260">
          <cell r="A260" t="str">
            <v>콘크리트포장 절단</v>
          </cell>
          <cell r="C260" t="str">
            <v>M</v>
          </cell>
          <cell r="D260">
            <v>505.4</v>
          </cell>
          <cell r="E260">
            <v>2000</v>
          </cell>
          <cell r="F260">
            <v>1010800</v>
          </cell>
          <cell r="G260">
            <v>900</v>
          </cell>
          <cell r="H260">
            <v>454860</v>
          </cell>
          <cell r="I260">
            <v>1000</v>
          </cell>
          <cell r="J260">
            <v>505400</v>
          </cell>
          <cell r="K260">
            <v>100</v>
          </cell>
          <cell r="L260">
            <v>50540</v>
          </cell>
          <cell r="M260" t="str">
            <v>No.5</v>
          </cell>
        </row>
        <row r="261">
          <cell r="A261" t="str">
            <v>콘크리트포장 깨기</v>
          </cell>
          <cell r="B261" t="str">
            <v>T=30cm미만</v>
          </cell>
          <cell r="C261" t="str">
            <v>M3</v>
          </cell>
          <cell r="D261">
            <v>64.41</v>
          </cell>
          <cell r="E261">
            <v>15200</v>
          </cell>
          <cell r="F261">
            <v>979032</v>
          </cell>
          <cell r="G261">
            <v>2200</v>
          </cell>
          <cell r="H261">
            <v>141702</v>
          </cell>
          <cell r="I261">
            <v>6300</v>
          </cell>
          <cell r="J261">
            <v>405783</v>
          </cell>
          <cell r="K261">
            <v>6700</v>
          </cell>
          <cell r="L261">
            <v>431547</v>
          </cell>
          <cell r="M261" t="str">
            <v>#.13</v>
          </cell>
        </row>
        <row r="262">
          <cell r="A262" t="str">
            <v>콘크리트포장 포설</v>
          </cell>
          <cell r="B262" t="str">
            <v>T=20cm</v>
          </cell>
          <cell r="C262" t="str">
            <v>M3</v>
          </cell>
          <cell r="D262">
            <v>64.41</v>
          </cell>
          <cell r="E262">
            <v>103500</v>
          </cell>
          <cell r="F262">
            <v>6666435</v>
          </cell>
          <cell r="G262">
            <v>52500</v>
          </cell>
          <cell r="H262">
            <v>3381525</v>
          </cell>
          <cell r="I262">
            <v>51000</v>
          </cell>
          <cell r="J262">
            <v>3284910</v>
          </cell>
          <cell r="K262">
            <v>0</v>
          </cell>
          <cell r="L262">
            <v>0</v>
          </cell>
          <cell r="M262" t="str">
            <v>No.6</v>
          </cell>
        </row>
        <row r="263">
          <cell r="A263" t="str">
            <v>모래부설(B.H 0.7M3)</v>
          </cell>
          <cell r="B263" t="str">
            <v>기계90%+인력10%</v>
          </cell>
          <cell r="C263" t="str">
            <v>M3</v>
          </cell>
          <cell r="D263">
            <v>9.66</v>
          </cell>
          <cell r="E263">
            <v>1300</v>
          </cell>
          <cell r="F263">
            <v>12558</v>
          </cell>
          <cell r="G263">
            <v>200</v>
          </cell>
          <cell r="H263">
            <v>1932</v>
          </cell>
          <cell r="I263">
            <v>700</v>
          </cell>
          <cell r="J263">
            <v>6762</v>
          </cell>
          <cell r="K263">
            <v>400</v>
          </cell>
          <cell r="L263">
            <v>3864</v>
          </cell>
          <cell r="M263" t="str">
            <v>#.14</v>
          </cell>
        </row>
        <row r="264">
          <cell r="A264" t="str">
            <v>와이어메쉬깔기</v>
          </cell>
          <cell r="B264" t="str">
            <v>#8X100X100</v>
          </cell>
          <cell r="C264" t="str">
            <v>M2</v>
          </cell>
          <cell r="D264">
            <v>322.05</v>
          </cell>
          <cell r="E264">
            <v>3000</v>
          </cell>
          <cell r="F264">
            <v>966150</v>
          </cell>
          <cell r="G264">
            <v>2000</v>
          </cell>
          <cell r="H264">
            <v>644100</v>
          </cell>
          <cell r="I264">
            <v>1000</v>
          </cell>
          <cell r="J264">
            <v>322050</v>
          </cell>
          <cell r="K264">
            <v>0</v>
          </cell>
          <cell r="L264">
            <v>0</v>
          </cell>
          <cell r="M264" t="str">
            <v>No.7</v>
          </cell>
        </row>
        <row r="265">
          <cell r="A265" t="str">
            <v>보조기층포설 및 다짐</v>
          </cell>
          <cell r="B265" t="str">
            <v>T=30cm</v>
          </cell>
          <cell r="C265" t="str">
            <v>M3</v>
          </cell>
          <cell r="D265">
            <v>96.62</v>
          </cell>
          <cell r="E265">
            <v>2800</v>
          </cell>
          <cell r="F265">
            <v>270536</v>
          </cell>
          <cell r="G265">
            <v>400</v>
          </cell>
          <cell r="H265">
            <v>38648</v>
          </cell>
          <cell r="I265">
            <v>1700</v>
          </cell>
          <cell r="J265">
            <v>164254</v>
          </cell>
          <cell r="K265">
            <v>700</v>
          </cell>
          <cell r="L265">
            <v>67634</v>
          </cell>
          <cell r="M265" t="str">
            <v>#.11</v>
          </cell>
        </row>
        <row r="266">
          <cell r="A266" t="str">
            <v>신축재</v>
          </cell>
          <cell r="B266" t="str">
            <v>T=1.5cm</v>
          </cell>
          <cell r="C266" t="str">
            <v>M2</v>
          </cell>
          <cell r="D266">
            <v>12.88</v>
          </cell>
          <cell r="E266">
            <v>12600</v>
          </cell>
          <cell r="F266">
            <v>162288</v>
          </cell>
          <cell r="G266">
            <v>12000</v>
          </cell>
          <cell r="H266">
            <v>154560</v>
          </cell>
          <cell r="I266">
            <v>600</v>
          </cell>
          <cell r="J266">
            <v>7728</v>
          </cell>
          <cell r="K266">
            <v>0</v>
          </cell>
          <cell r="L266">
            <v>0</v>
          </cell>
        </row>
        <row r="267">
          <cell r="A267" t="str">
            <v>양생(비닐)</v>
          </cell>
          <cell r="C267" t="str">
            <v>M2</v>
          </cell>
          <cell r="D267">
            <v>322.05</v>
          </cell>
          <cell r="E267">
            <v>900</v>
          </cell>
          <cell r="F267">
            <v>289845</v>
          </cell>
          <cell r="G267">
            <v>700</v>
          </cell>
          <cell r="H267">
            <v>225435</v>
          </cell>
          <cell r="I267">
            <v>200</v>
          </cell>
          <cell r="J267">
            <v>64410</v>
          </cell>
          <cell r="K267">
            <v>0</v>
          </cell>
          <cell r="L267">
            <v>0</v>
          </cell>
          <cell r="M267" t="str">
            <v>No.8</v>
          </cell>
        </row>
        <row r="269">
          <cell r="A269" t="str">
            <v>2. 관 로 공</v>
          </cell>
          <cell r="F269">
            <v>20803880</v>
          </cell>
          <cell r="H269">
            <v>86760</v>
          </cell>
          <cell r="J269">
            <v>15369020</v>
          </cell>
          <cell r="L269">
            <v>5348100</v>
          </cell>
        </row>
        <row r="270">
          <cell r="A270" t="str">
            <v>K.P메카니칼접합및부설(기계)</v>
          </cell>
          <cell r="B270" t="str">
            <v>ø250M/M</v>
          </cell>
          <cell r="C270" t="str">
            <v>개소</v>
          </cell>
          <cell r="D270">
            <v>363</v>
          </cell>
          <cell r="E270">
            <v>53200</v>
          </cell>
          <cell r="F270">
            <v>19311600</v>
          </cell>
          <cell r="G270">
            <v>0</v>
          </cell>
          <cell r="H270">
            <v>0</v>
          </cell>
          <cell r="I270">
            <v>39200</v>
          </cell>
          <cell r="J270">
            <v>14229600</v>
          </cell>
          <cell r="K270">
            <v>14000</v>
          </cell>
          <cell r="L270">
            <v>5082000</v>
          </cell>
          <cell r="M270" t="str">
            <v>No.9</v>
          </cell>
        </row>
        <row r="271">
          <cell r="A271" t="str">
            <v>레미콘타설</v>
          </cell>
          <cell r="B271" t="str">
            <v>무근구조물</v>
          </cell>
          <cell r="C271" t="str">
            <v>M3</v>
          </cell>
          <cell r="D271">
            <v>0.6</v>
          </cell>
          <cell r="E271">
            <v>16000</v>
          </cell>
          <cell r="F271">
            <v>9600</v>
          </cell>
          <cell r="G271">
            <v>0</v>
          </cell>
          <cell r="H271">
            <v>0</v>
          </cell>
          <cell r="I271">
            <v>16000</v>
          </cell>
          <cell r="J271">
            <v>9600</v>
          </cell>
          <cell r="K271">
            <v>0</v>
          </cell>
          <cell r="L271">
            <v>0</v>
          </cell>
          <cell r="M271" t="str">
            <v>No.10</v>
          </cell>
        </row>
        <row r="272">
          <cell r="A272" t="str">
            <v>합판거푸집</v>
          </cell>
          <cell r="B272" t="str">
            <v>0-7m:6회</v>
          </cell>
          <cell r="C272" t="str">
            <v>M2</v>
          </cell>
          <cell r="D272">
            <v>4.1399999999999997</v>
          </cell>
          <cell r="E272">
            <v>12000</v>
          </cell>
          <cell r="F272">
            <v>49680</v>
          </cell>
          <cell r="G272">
            <v>4000</v>
          </cell>
          <cell r="H272">
            <v>16560</v>
          </cell>
          <cell r="I272">
            <v>8000</v>
          </cell>
          <cell r="J272">
            <v>33120</v>
          </cell>
          <cell r="K272">
            <v>0</v>
          </cell>
          <cell r="L272">
            <v>0</v>
          </cell>
          <cell r="M272" t="str">
            <v>No.11</v>
          </cell>
        </row>
        <row r="273">
          <cell r="A273" t="str">
            <v>주철관 절단</v>
          </cell>
          <cell r="B273" t="str">
            <v>ø250M/M</v>
          </cell>
          <cell r="C273" t="str">
            <v>개소</v>
          </cell>
          <cell r="D273">
            <v>19</v>
          </cell>
          <cell r="E273">
            <v>21200</v>
          </cell>
          <cell r="F273">
            <v>402800</v>
          </cell>
          <cell r="G273">
            <v>1000</v>
          </cell>
          <cell r="H273">
            <v>19000</v>
          </cell>
          <cell r="I273">
            <v>20000</v>
          </cell>
          <cell r="J273">
            <v>380000</v>
          </cell>
          <cell r="K273">
            <v>200</v>
          </cell>
          <cell r="L273">
            <v>3800</v>
          </cell>
          <cell r="M273" t="str">
            <v>No.12</v>
          </cell>
        </row>
        <row r="274">
          <cell r="A274" t="str">
            <v>K.P메카니칼접합및부설(인력)</v>
          </cell>
          <cell r="B274" t="str">
            <v>ø100M/M(이형관)</v>
          </cell>
          <cell r="C274" t="str">
            <v>개소</v>
          </cell>
          <cell r="D274">
            <v>1</v>
          </cell>
          <cell r="E274">
            <v>11800</v>
          </cell>
          <cell r="F274">
            <v>11800</v>
          </cell>
          <cell r="G274">
            <v>0</v>
          </cell>
          <cell r="H274">
            <v>0</v>
          </cell>
          <cell r="I274">
            <v>9500</v>
          </cell>
          <cell r="J274">
            <v>9500</v>
          </cell>
          <cell r="K274">
            <v>2300</v>
          </cell>
          <cell r="L274">
            <v>2300</v>
          </cell>
          <cell r="M274" t="str">
            <v>No.115</v>
          </cell>
        </row>
        <row r="275">
          <cell r="A275" t="str">
            <v>K.P메카니칼접합및부설(기계)</v>
          </cell>
          <cell r="B275" t="str">
            <v>ø250M/M(이형관)</v>
          </cell>
          <cell r="C275" t="str">
            <v>개소</v>
          </cell>
          <cell r="D275">
            <v>35</v>
          </cell>
          <cell r="E275">
            <v>17700</v>
          </cell>
          <cell r="F275">
            <v>619500</v>
          </cell>
          <cell r="G275">
            <v>0</v>
          </cell>
          <cell r="H275">
            <v>0</v>
          </cell>
          <cell r="I275">
            <v>12900</v>
          </cell>
          <cell r="J275">
            <v>451500</v>
          </cell>
          <cell r="K275">
            <v>4800</v>
          </cell>
          <cell r="L275">
            <v>168000</v>
          </cell>
          <cell r="M275" t="str">
            <v>No.13</v>
          </cell>
        </row>
        <row r="276">
          <cell r="A276" t="str">
            <v>플랜지관 접합및부설</v>
          </cell>
          <cell r="B276" t="str">
            <v>ø100M/M(이형관)</v>
          </cell>
          <cell r="C276" t="str">
            <v>개소</v>
          </cell>
          <cell r="D276">
            <v>2</v>
          </cell>
          <cell r="E276">
            <v>24000</v>
          </cell>
          <cell r="F276">
            <v>48000</v>
          </cell>
          <cell r="G276">
            <v>500</v>
          </cell>
          <cell r="H276">
            <v>1000</v>
          </cell>
          <cell r="I276">
            <v>23500</v>
          </cell>
          <cell r="J276">
            <v>47000</v>
          </cell>
          <cell r="K276">
            <v>0</v>
          </cell>
          <cell r="L276">
            <v>0</v>
          </cell>
          <cell r="M276" t="str">
            <v>No.116</v>
          </cell>
        </row>
        <row r="277">
          <cell r="A277" t="str">
            <v>제수변접합및부설</v>
          </cell>
          <cell r="B277" t="str">
            <v>기계:Φ80mm</v>
          </cell>
          <cell r="C277" t="str">
            <v>개소</v>
          </cell>
          <cell r="D277">
            <v>2</v>
          </cell>
          <cell r="E277">
            <v>68000</v>
          </cell>
          <cell r="F277">
            <v>136000</v>
          </cell>
          <cell r="G277">
            <v>8700</v>
          </cell>
          <cell r="H277">
            <v>17400</v>
          </cell>
          <cell r="I277">
            <v>39300</v>
          </cell>
          <cell r="J277">
            <v>78600</v>
          </cell>
          <cell r="K277">
            <v>20000</v>
          </cell>
          <cell r="L277">
            <v>40000</v>
          </cell>
          <cell r="M277" t="str">
            <v>No.117</v>
          </cell>
        </row>
        <row r="278">
          <cell r="A278" t="str">
            <v>제수변접합및부설</v>
          </cell>
          <cell r="B278" t="str">
            <v>기계:Φ100mm</v>
          </cell>
          <cell r="C278" t="str">
            <v>개소</v>
          </cell>
          <cell r="D278">
            <v>1</v>
          </cell>
          <cell r="E278">
            <v>79500</v>
          </cell>
          <cell r="F278">
            <v>79500</v>
          </cell>
          <cell r="G278">
            <v>12200</v>
          </cell>
          <cell r="H278">
            <v>12200</v>
          </cell>
          <cell r="I278">
            <v>47300</v>
          </cell>
          <cell r="J278">
            <v>47300</v>
          </cell>
          <cell r="K278">
            <v>20000</v>
          </cell>
          <cell r="L278">
            <v>20000</v>
          </cell>
          <cell r="M278" t="str">
            <v>No.48</v>
          </cell>
        </row>
        <row r="279">
          <cell r="A279" t="str">
            <v>공기변접합및부설</v>
          </cell>
          <cell r="B279" t="str">
            <v>기계:Φ80mm</v>
          </cell>
          <cell r="C279" t="str">
            <v>개소</v>
          </cell>
          <cell r="D279">
            <v>2</v>
          </cell>
          <cell r="E279">
            <v>67700</v>
          </cell>
          <cell r="F279">
            <v>135400</v>
          </cell>
          <cell r="G279">
            <v>10300</v>
          </cell>
          <cell r="H279">
            <v>20600</v>
          </cell>
          <cell r="I279">
            <v>41400</v>
          </cell>
          <cell r="J279">
            <v>82800</v>
          </cell>
          <cell r="K279">
            <v>16000</v>
          </cell>
          <cell r="L279">
            <v>32000</v>
          </cell>
          <cell r="M279" t="str">
            <v>No.118</v>
          </cell>
        </row>
        <row r="281">
          <cell r="A281" t="str">
            <v>3. 구조물공</v>
          </cell>
          <cell r="F281">
            <v>3566856</v>
          </cell>
          <cell r="H281">
            <v>677461</v>
          </cell>
          <cell r="J281">
            <v>2858250</v>
          </cell>
          <cell r="L281">
            <v>31145</v>
          </cell>
        </row>
        <row r="282">
          <cell r="A282" t="str">
            <v>레미콘타설</v>
          </cell>
          <cell r="B282" t="str">
            <v>무근구조물</v>
          </cell>
          <cell r="C282" t="str">
            <v>M3</v>
          </cell>
          <cell r="D282">
            <v>2.21</v>
          </cell>
          <cell r="E282">
            <v>16000</v>
          </cell>
          <cell r="F282">
            <v>35360</v>
          </cell>
          <cell r="G282">
            <v>0</v>
          </cell>
          <cell r="H282">
            <v>0</v>
          </cell>
          <cell r="I282">
            <v>16000</v>
          </cell>
          <cell r="J282">
            <v>35360</v>
          </cell>
          <cell r="K282">
            <v>0</v>
          </cell>
          <cell r="L282">
            <v>0</v>
          </cell>
          <cell r="M282" t="str">
            <v>No.10</v>
          </cell>
        </row>
        <row r="283">
          <cell r="A283" t="str">
            <v>레미콘타설</v>
          </cell>
          <cell r="B283" t="str">
            <v>철근구조물</v>
          </cell>
          <cell r="C283" t="str">
            <v>M3</v>
          </cell>
          <cell r="D283">
            <v>29.87</v>
          </cell>
          <cell r="E283">
            <v>21700</v>
          </cell>
          <cell r="F283">
            <v>648179</v>
          </cell>
          <cell r="G283">
            <v>400</v>
          </cell>
          <cell r="H283">
            <v>11948</v>
          </cell>
          <cell r="I283">
            <v>21000</v>
          </cell>
          <cell r="J283">
            <v>627270</v>
          </cell>
          <cell r="K283">
            <v>300</v>
          </cell>
          <cell r="L283">
            <v>8961</v>
          </cell>
          <cell r="M283" t="str">
            <v>No.14</v>
          </cell>
        </row>
        <row r="284">
          <cell r="A284" t="str">
            <v>합판거푸집</v>
          </cell>
          <cell r="B284" t="str">
            <v>0-7m:6회</v>
          </cell>
          <cell r="C284" t="str">
            <v>M2</v>
          </cell>
          <cell r="D284">
            <v>3.54</v>
          </cell>
          <cell r="E284">
            <v>12000</v>
          </cell>
          <cell r="F284">
            <v>42480</v>
          </cell>
          <cell r="G284">
            <v>4000</v>
          </cell>
          <cell r="H284">
            <v>14160</v>
          </cell>
          <cell r="I284">
            <v>8000</v>
          </cell>
          <cell r="J284">
            <v>28320</v>
          </cell>
          <cell r="K284">
            <v>0</v>
          </cell>
          <cell r="L284">
            <v>0</v>
          </cell>
          <cell r="M284" t="str">
            <v>No.11</v>
          </cell>
        </row>
        <row r="285">
          <cell r="A285" t="str">
            <v>합판거푸집</v>
          </cell>
          <cell r="B285" t="str">
            <v>0-7m:3회</v>
          </cell>
          <cell r="C285" t="str">
            <v>M2</v>
          </cell>
          <cell r="D285">
            <v>75.66</v>
          </cell>
          <cell r="E285">
            <v>17100</v>
          </cell>
          <cell r="F285">
            <v>1293786</v>
          </cell>
          <cell r="G285">
            <v>5300</v>
          </cell>
          <cell r="H285">
            <v>400998</v>
          </cell>
          <cell r="I285">
            <v>11800</v>
          </cell>
          <cell r="J285">
            <v>892788</v>
          </cell>
          <cell r="K285">
            <v>0</v>
          </cell>
          <cell r="L285">
            <v>0</v>
          </cell>
          <cell r="M285" t="str">
            <v>No.15</v>
          </cell>
        </row>
        <row r="286">
          <cell r="A286" t="str">
            <v>원형거푸집</v>
          </cell>
          <cell r="B286" t="str">
            <v>3 회</v>
          </cell>
          <cell r="C286" t="str">
            <v>M2</v>
          </cell>
          <cell r="D286">
            <v>3.96</v>
          </cell>
          <cell r="E286">
            <v>38600</v>
          </cell>
          <cell r="F286">
            <v>152856</v>
          </cell>
          <cell r="G286">
            <v>11500</v>
          </cell>
          <cell r="H286">
            <v>45540</v>
          </cell>
          <cell r="I286">
            <v>27100</v>
          </cell>
          <cell r="J286">
            <v>107316</v>
          </cell>
          <cell r="K286">
            <v>0</v>
          </cell>
          <cell r="L286">
            <v>0</v>
          </cell>
          <cell r="M286" t="str">
            <v>No.16</v>
          </cell>
        </row>
        <row r="287">
          <cell r="A287" t="str">
            <v>시공이음 설치</v>
          </cell>
          <cell r="B287" t="str">
            <v>PVC,B=150X5mm</v>
          </cell>
          <cell r="C287" t="str">
            <v>M</v>
          </cell>
          <cell r="D287">
            <v>15.62</v>
          </cell>
          <cell r="E287">
            <v>13700</v>
          </cell>
          <cell r="F287">
            <v>213994</v>
          </cell>
          <cell r="G287">
            <v>2400</v>
          </cell>
          <cell r="H287">
            <v>37488</v>
          </cell>
          <cell r="I287">
            <v>11300</v>
          </cell>
          <cell r="J287">
            <v>176506</v>
          </cell>
          <cell r="K287">
            <v>0</v>
          </cell>
          <cell r="L287">
            <v>0</v>
          </cell>
          <cell r="M287" t="str">
            <v>No.17</v>
          </cell>
        </row>
        <row r="288">
          <cell r="A288" t="str">
            <v>철근가공및조립</v>
          </cell>
          <cell r="B288" t="str">
            <v>보통</v>
          </cell>
          <cell r="C288" t="str">
            <v>TON</v>
          </cell>
          <cell r="D288">
            <v>1.2649999999999999</v>
          </cell>
          <cell r="E288">
            <v>327000</v>
          </cell>
          <cell r="F288">
            <v>413655</v>
          </cell>
          <cell r="G288">
            <v>4000</v>
          </cell>
          <cell r="H288">
            <v>5060</v>
          </cell>
          <cell r="I288">
            <v>317000</v>
          </cell>
          <cell r="J288">
            <v>401005</v>
          </cell>
          <cell r="K288">
            <v>6000</v>
          </cell>
          <cell r="L288">
            <v>7590</v>
          </cell>
          <cell r="M288" t="str">
            <v>No.18</v>
          </cell>
        </row>
        <row r="289">
          <cell r="A289" t="str">
            <v>자갈부설(B.H 0.7)</v>
          </cell>
          <cell r="B289" t="str">
            <v>기계90%+인력10%</v>
          </cell>
          <cell r="C289" t="str">
            <v>M3</v>
          </cell>
          <cell r="D289">
            <v>0.26</v>
          </cell>
          <cell r="E289">
            <v>3000</v>
          </cell>
          <cell r="F289">
            <v>780</v>
          </cell>
          <cell r="G289">
            <v>200</v>
          </cell>
          <cell r="H289">
            <v>52</v>
          </cell>
          <cell r="I289">
            <v>2500</v>
          </cell>
          <cell r="J289">
            <v>650</v>
          </cell>
          <cell r="K289">
            <v>300</v>
          </cell>
          <cell r="L289">
            <v>78</v>
          </cell>
          <cell r="M289" t="str">
            <v>#.5</v>
          </cell>
        </row>
        <row r="290">
          <cell r="A290" t="str">
            <v>사다리설치(STS)</v>
          </cell>
          <cell r="C290" t="str">
            <v>M</v>
          </cell>
          <cell r="D290">
            <v>4.18</v>
          </cell>
          <cell r="E290">
            <v>10900</v>
          </cell>
          <cell r="F290">
            <v>45562</v>
          </cell>
          <cell r="G290">
            <v>6600</v>
          </cell>
          <cell r="H290">
            <v>27588</v>
          </cell>
          <cell r="I290">
            <v>4100</v>
          </cell>
          <cell r="J290">
            <v>17138</v>
          </cell>
          <cell r="K290">
            <v>200</v>
          </cell>
          <cell r="L290">
            <v>836</v>
          </cell>
          <cell r="M290" t="str">
            <v>No.19</v>
          </cell>
        </row>
        <row r="291">
          <cell r="A291" t="str">
            <v>맨홀뚜껑설치</v>
          </cell>
          <cell r="B291" t="str">
            <v>(주철재)</v>
          </cell>
          <cell r="C291" t="str">
            <v>조</v>
          </cell>
          <cell r="D291">
            <v>3</v>
          </cell>
          <cell r="E291">
            <v>45800</v>
          </cell>
          <cell r="F291">
            <v>137400</v>
          </cell>
          <cell r="G291">
            <v>0</v>
          </cell>
          <cell r="H291">
            <v>0</v>
          </cell>
          <cell r="I291">
            <v>45800</v>
          </cell>
          <cell r="J291">
            <v>137400</v>
          </cell>
          <cell r="K291">
            <v>0</v>
          </cell>
          <cell r="L291">
            <v>0</v>
          </cell>
          <cell r="M291" t="str">
            <v>No.20</v>
          </cell>
        </row>
        <row r="292">
          <cell r="A292" t="str">
            <v>강관비계</v>
          </cell>
          <cell r="B292" t="str">
            <v>3개월</v>
          </cell>
          <cell r="C292" t="str">
            <v>M2</v>
          </cell>
          <cell r="D292">
            <v>45.6</v>
          </cell>
          <cell r="E292">
            <v>9200</v>
          </cell>
          <cell r="F292">
            <v>419520</v>
          </cell>
          <cell r="G292">
            <v>2300</v>
          </cell>
          <cell r="H292">
            <v>104880</v>
          </cell>
          <cell r="I292">
            <v>6600</v>
          </cell>
          <cell r="J292">
            <v>300960</v>
          </cell>
          <cell r="K292">
            <v>300</v>
          </cell>
          <cell r="L292">
            <v>13680</v>
          </cell>
          <cell r="M292" t="str">
            <v>No.33</v>
          </cell>
        </row>
        <row r="293">
          <cell r="A293" t="str">
            <v>강관동바리(3개월)</v>
          </cell>
          <cell r="B293" t="str">
            <v>H=0-4.2M</v>
          </cell>
          <cell r="C293" t="str">
            <v>공M3</v>
          </cell>
          <cell r="D293">
            <v>6.85</v>
          </cell>
          <cell r="E293">
            <v>6300</v>
          </cell>
          <cell r="F293">
            <v>43155</v>
          </cell>
          <cell r="G293">
            <v>200</v>
          </cell>
          <cell r="H293">
            <v>1370</v>
          </cell>
          <cell r="I293">
            <v>6100</v>
          </cell>
          <cell r="J293">
            <v>41785</v>
          </cell>
          <cell r="K293">
            <v>0</v>
          </cell>
          <cell r="L293">
            <v>0</v>
          </cell>
          <cell r="M293" t="str">
            <v>No.21</v>
          </cell>
        </row>
        <row r="294">
          <cell r="A294" t="str">
            <v>양생(비닐)</v>
          </cell>
          <cell r="C294" t="str">
            <v>M2</v>
          </cell>
          <cell r="D294">
            <v>8.86</v>
          </cell>
          <cell r="E294">
            <v>900</v>
          </cell>
          <cell r="F294">
            <v>7974</v>
          </cell>
          <cell r="G294">
            <v>700</v>
          </cell>
          <cell r="H294">
            <v>6202</v>
          </cell>
          <cell r="I294">
            <v>200</v>
          </cell>
          <cell r="J294">
            <v>1772</v>
          </cell>
          <cell r="K294">
            <v>0</v>
          </cell>
          <cell r="L294">
            <v>0</v>
          </cell>
          <cell r="M294" t="str">
            <v>No.8</v>
          </cell>
        </row>
        <row r="295">
          <cell r="A295" t="str">
            <v>시공이음면정리(치핑)</v>
          </cell>
          <cell r="B295" t="str">
            <v>인력</v>
          </cell>
          <cell r="C295" t="str">
            <v>M2</v>
          </cell>
          <cell r="D295">
            <v>4.66</v>
          </cell>
          <cell r="E295">
            <v>19000</v>
          </cell>
          <cell r="F295">
            <v>88540</v>
          </cell>
          <cell r="G295">
            <v>500</v>
          </cell>
          <cell r="H295">
            <v>2330</v>
          </cell>
          <cell r="I295">
            <v>18500</v>
          </cell>
          <cell r="J295">
            <v>86210</v>
          </cell>
          <cell r="K295">
            <v>0</v>
          </cell>
          <cell r="L295">
            <v>0</v>
          </cell>
          <cell r="M295" t="str">
            <v>No.22</v>
          </cell>
        </row>
        <row r="296">
          <cell r="A296" t="str">
            <v>스페이서(T=75MM)</v>
          </cell>
          <cell r="C296" t="str">
            <v>EA</v>
          </cell>
          <cell r="D296">
            <v>15</v>
          </cell>
          <cell r="E296">
            <v>100</v>
          </cell>
          <cell r="F296">
            <v>1500</v>
          </cell>
          <cell r="G296">
            <v>100</v>
          </cell>
          <cell r="H296">
            <v>1500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A297" t="str">
            <v>수팽창고무지수판 설치</v>
          </cell>
          <cell r="B297" t="str">
            <v>20X10</v>
          </cell>
          <cell r="C297" t="str">
            <v>M</v>
          </cell>
          <cell r="D297">
            <v>4.45</v>
          </cell>
          <cell r="E297">
            <v>3900</v>
          </cell>
          <cell r="F297">
            <v>17355</v>
          </cell>
          <cell r="G297">
            <v>3100</v>
          </cell>
          <cell r="H297">
            <v>13795</v>
          </cell>
          <cell r="I297">
            <v>800</v>
          </cell>
          <cell r="J297">
            <v>3560</v>
          </cell>
          <cell r="K297">
            <v>0</v>
          </cell>
          <cell r="L297">
            <v>0</v>
          </cell>
          <cell r="M297" t="str">
            <v>No.23</v>
          </cell>
        </row>
        <row r="298">
          <cell r="A298" t="str">
            <v>P.V.C 파이프(VG1)</v>
          </cell>
          <cell r="B298" t="str">
            <v>Φ100M/M</v>
          </cell>
          <cell r="C298" t="str">
            <v>M</v>
          </cell>
          <cell r="D298">
            <v>0.7</v>
          </cell>
          <cell r="E298">
            <v>6800</v>
          </cell>
          <cell r="F298">
            <v>4760</v>
          </cell>
          <cell r="G298">
            <v>6500</v>
          </cell>
          <cell r="H298">
            <v>4550</v>
          </cell>
          <cell r="I298">
            <v>300</v>
          </cell>
          <cell r="J298">
            <v>210</v>
          </cell>
          <cell r="K298">
            <v>0</v>
          </cell>
          <cell r="L298">
            <v>0</v>
          </cell>
        </row>
        <row r="300">
          <cell r="A300" t="str">
            <v>4. 부대시설공</v>
          </cell>
          <cell r="F300">
            <v>19504040</v>
          </cell>
          <cell r="H300">
            <v>7173585</v>
          </cell>
          <cell r="J300">
            <v>10916732</v>
          </cell>
          <cell r="L300">
            <v>1413723</v>
          </cell>
        </row>
        <row r="301">
          <cell r="A301" t="str">
            <v>하수관거인식테이프</v>
          </cell>
          <cell r="B301" t="str">
            <v>5cmX20m</v>
          </cell>
          <cell r="C301" t="str">
            <v>M</v>
          </cell>
          <cell r="D301">
            <v>2175.5</v>
          </cell>
          <cell r="E301">
            <v>1300</v>
          </cell>
          <cell r="F301">
            <v>2828150</v>
          </cell>
          <cell r="G301">
            <v>1100</v>
          </cell>
          <cell r="H301">
            <v>2393050</v>
          </cell>
          <cell r="I301">
            <v>200</v>
          </cell>
          <cell r="J301">
            <v>435100</v>
          </cell>
          <cell r="K301">
            <v>0</v>
          </cell>
          <cell r="L301">
            <v>0</v>
          </cell>
        </row>
        <row r="302">
          <cell r="A302" t="str">
            <v>주철관수압시험비</v>
          </cell>
          <cell r="B302" t="str">
            <v>Φ250:200m당1회</v>
          </cell>
          <cell r="C302" t="str">
            <v>회</v>
          </cell>
          <cell r="D302">
            <v>11</v>
          </cell>
          <cell r="E302">
            <v>451400</v>
          </cell>
          <cell r="F302">
            <v>4965400</v>
          </cell>
          <cell r="G302">
            <v>213800</v>
          </cell>
          <cell r="H302">
            <v>2351800</v>
          </cell>
          <cell r="I302">
            <v>237600</v>
          </cell>
          <cell r="J302">
            <v>2613600</v>
          </cell>
          <cell r="K302">
            <v>0</v>
          </cell>
          <cell r="L302">
            <v>0</v>
          </cell>
          <cell r="M302" t="str">
            <v>No.28</v>
          </cell>
        </row>
        <row r="303">
          <cell r="A303" t="str">
            <v>콘크리트 절단</v>
          </cell>
          <cell r="C303" t="str">
            <v>M</v>
          </cell>
          <cell r="D303">
            <v>2.6</v>
          </cell>
          <cell r="E303">
            <v>2000</v>
          </cell>
          <cell r="F303">
            <v>5200</v>
          </cell>
          <cell r="G303">
            <v>900</v>
          </cell>
          <cell r="H303">
            <v>2340</v>
          </cell>
          <cell r="I303">
            <v>1000</v>
          </cell>
          <cell r="J303">
            <v>2600</v>
          </cell>
          <cell r="K303">
            <v>100</v>
          </cell>
          <cell r="L303">
            <v>260</v>
          </cell>
          <cell r="M303" t="str">
            <v>No.5</v>
          </cell>
        </row>
        <row r="304">
          <cell r="A304" t="str">
            <v>무근 구조물헐기</v>
          </cell>
          <cell r="B304" t="str">
            <v>소형브레커+공기압축기</v>
          </cell>
          <cell r="C304" t="str">
            <v>M3</v>
          </cell>
          <cell r="D304">
            <v>22.04</v>
          </cell>
          <cell r="E304">
            <v>27100</v>
          </cell>
          <cell r="F304">
            <v>597284</v>
          </cell>
          <cell r="G304">
            <v>2100</v>
          </cell>
          <cell r="H304">
            <v>46284</v>
          </cell>
          <cell r="I304">
            <v>18900</v>
          </cell>
          <cell r="J304">
            <v>416556</v>
          </cell>
          <cell r="K304">
            <v>6100</v>
          </cell>
          <cell r="L304">
            <v>134444</v>
          </cell>
          <cell r="M304" t="str">
            <v>No.26</v>
          </cell>
        </row>
        <row r="305">
          <cell r="A305" t="str">
            <v>콘크리트 복구</v>
          </cell>
          <cell r="C305" t="str">
            <v>M3</v>
          </cell>
          <cell r="D305">
            <v>0.09</v>
          </cell>
          <cell r="E305">
            <v>49700</v>
          </cell>
          <cell r="F305">
            <v>4473</v>
          </cell>
          <cell r="G305">
            <v>43900</v>
          </cell>
          <cell r="H305">
            <v>3951</v>
          </cell>
          <cell r="I305">
            <v>5800</v>
          </cell>
          <cell r="J305">
            <v>522</v>
          </cell>
          <cell r="K305">
            <v>0</v>
          </cell>
          <cell r="L305">
            <v>0</v>
          </cell>
          <cell r="M305" t="str">
            <v>No.14</v>
          </cell>
        </row>
        <row r="306">
          <cell r="A306" t="str">
            <v>합판거푸집</v>
          </cell>
          <cell r="B306" t="str">
            <v>0-7m:3회</v>
          </cell>
          <cell r="C306" t="str">
            <v>M2</v>
          </cell>
          <cell r="D306">
            <v>0.75</v>
          </cell>
          <cell r="E306">
            <v>12000</v>
          </cell>
          <cell r="F306">
            <v>9000</v>
          </cell>
          <cell r="G306">
            <v>4000</v>
          </cell>
          <cell r="H306">
            <v>3000</v>
          </cell>
          <cell r="I306">
            <v>8000</v>
          </cell>
          <cell r="J306">
            <v>6000</v>
          </cell>
          <cell r="K306">
            <v>0</v>
          </cell>
          <cell r="L306">
            <v>0</v>
          </cell>
          <cell r="M306" t="str">
            <v>No.15</v>
          </cell>
        </row>
        <row r="307">
          <cell r="A307" t="str">
            <v>합판거푸집</v>
          </cell>
          <cell r="B307" t="str">
            <v>0-7m:6회</v>
          </cell>
          <cell r="C307" t="str">
            <v>M2</v>
          </cell>
          <cell r="D307">
            <v>65.09</v>
          </cell>
          <cell r="E307">
            <v>17100</v>
          </cell>
          <cell r="F307">
            <v>1113039</v>
          </cell>
          <cell r="G307">
            <v>5300</v>
          </cell>
          <cell r="H307">
            <v>344977</v>
          </cell>
          <cell r="I307">
            <v>11800</v>
          </cell>
          <cell r="J307">
            <v>768062</v>
          </cell>
          <cell r="K307">
            <v>0</v>
          </cell>
          <cell r="L307">
            <v>0</v>
          </cell>
          <cell r="M307" t="str">
            <v>No.11</v>
          </cell>
        </row>
        <row r="308">
          <cell r="A308" t="str">
            <v>수팽창고무지수판 설치</v>
          </cell>
          <cell r="B308" t="str">
            <v>20X10</v>
          </cell>
          <cell r="C308" t="str">
            <v>M</v>
          </cell>
          <cell r="D308">
            <v>0.4</v>
          </cell>
          <cell r="E308">
            <v>3900</v>
          </cell>
          <cell r="F308">
            <v>1560</v>
          </cell>
          <cell r="G308">
            <v>3100</v>
          </cell>
          <cell r="H308">
            <v>1240</v>
          </cell>
          <cell r="I308">
            <v>800</v>
          </cell>
          <cell r="J308">
            <v>320</v>
          </cell>
          <cell r="K308">
            <v>0</v>
          </cell>
          <cell r="L308">
            <v>0</v>
          </cell>
          <cell r="M308" t="str">
            <v>No.23</v>
          </cell>
        </row>
        <row r="309">
          <cell r="A309" t="str">
            <v>시공이음면정리(치핑)</v>
          </cell>
          <cell r="B309" t="str">
            <v>인력</v>
          </cell>
          <cell r="C309" t="str">
            <v>M2</v>
          </cell>
          <cell r="D309">
            <v>0.65</v>
          </cell>
          <cell r="E309">
            <v>19000</v>
          </cell>
          <cell r="F309">
            <v>12350</v>
          </cell>
          <cell r="G309">
            <v>500</v>
          </cell>
          <cell r="H309">
            <v>325</v>
          </cell>
          <cell r="I309">
            <v>18500</v>
          </cell>
          <cell r="J309">
            <v>12025</v>
          </cell>
          <cell r="K309">
            <v>0</v>
          </cell>
          <cell r="L309">
            <v>0</v>
          </cell>
          <cell r="M309" t="str">
            <v>No.22</v>
          </cell>
        </row>
        <row r="310">
          <cell r="A310" t="str">
            <v>신·구 콘크리트 접착제바르기</v>
          </cell>
          <cell r="C310" t="str">
            <v>M2</v>
          </cell>
          <cell r="D310">
            <v>0.65</v>
          </cell>
          <cell r="E310">
            <v>10800</v>
          </cell>
          <cell r="F310">
            <v>7020</v>
          </cell>
          <cell r="G310">
            <v>4400</v>
          </cell>
          <cell r="H310">
            <v>2860</v>
          </cell>
          <cell r="I310">
            <v>6300</v>
          </cell>
          <cell r="J310">
            <v>4095</v>
          </cell>
          <cell r="K310">
            <v>100</v>
          </cell>
          <cell r="L310">
            <v>65</v>
          </cell>
          <cell r="M310" t="str">
            <v>No.30</v>
          </cell>
        </row>
        <row r="311">
          <cell r="A311" t="str">
            <v>폐기물운반</v>
          </cell>
          <cell r="B311" t="str">
            <v>B.H0.7 + D.T15</v>
          </cell>
          <cell r="C311" t="str">
            <v>M3</v>
          </cell>
          <cell r="D311">
            <v>28.32</v>
          </cell>
          <cell r="E311">
            <v>12300</v>
          </cell>
          <cell r="F311">
            <v>348336</v>
          </cell>
          <cell r="G311">
            <v>4600</v>
          </cell>
          <cell r="H311">
            <v>130272</v>
          </cell>
          <cell r="I311">
            <v>3500</v>
          </cell>
          <cell r="J311">
            <v>99120</v>
          </cell>
          <cell r="K311">
            <v>4200</v>
          </cell>
          <cell r="L311">
            <v>118944</v>
          </cell>
          <cell r="M311" t="str">
            <v>#.12</v>
          </cell>
        </row>
        <row r="312">
          <cell r="A312" t="str">
            <v>전석헐기</v>
          </cell>
          <cell r="C312" t="str">
            <v>M2</v>
          </cell>
          <cell r="D312">
            <v>14.4</v>
          </cell>
          <cell r="E312">
            <v>20900</v>
          </cell>
          <cell r="F312">
            <v>300960</v>
          </cell>
          <cell r="G312">
            <v>1000</v>
          </cell>
          <cell r="H312">
            <v>14400</v>
          </cell>
          <cell r="I312">
            <v>19900</v>
          </cell>
          <cell r="J312">
            <v>286560</v>
          </cell>
          <cell r="K312">
            <v>0</v>
          </cell>
          <cell r="L312">
            <v>0</v>
          </cell>
          <cell r="M312" t="str">
            <v>No.56</v>
          </cell>
        </row>
        <row r="313">
          <cell r="A313" t="str">
            <v>전석쌓기</v>
          </cell>
          <cell r="C313" t="str">
            <v>M2</v>
          </cell>
          <cell r="D313">
            <v>14.4</v>
          </cell>
          <cell r="E313">
            <v>38300</v>
          </cell>
          <cell r="F313">
            <v>551520</v>
          </cell>
          <cell r="G313">
            <v>3000</v>
          </cell>
          <cell r="H313">
            <v>43200</v>
          </cell>
          <cell r="I313">
            <v>29700</v>
          </cell>
          <cell r="J313">
            <v>427680</v>
          </cell>
          <cell r="K313">
            <v>5600</v>
          </cell>
          <cell r="L313">
            <v>80640</v>
          </cell>
          <cell r="M313" t="str">
            <v>No.57</v>
          </cell>
        </row>
        <row r="314">
          <cell r="A314" t="str">
            <v>흄관접합및부설(기계,소켓트식)</v>
          </cell>
          <cell r="B314" t="str">
            <v>ø400M/M</v>
          </cell>
          <cell r="C314" t="str">
            <v>본</v>
          </cell>
          <cell r="D314">
            <v>2</v>
          </cell>
          <cell r="E314">
            <v>54900</v>
          </cell>
          <cell r="F314">
            <v>109800</v>
          </cell>
          <cell r="G314">
            <v>2000</v>
          </cell>
          <cell r="H314">
            <v>4000</v>
          </cell>
          <cell r="I314">
            <v>47300</v>
          </cell>
          <cell r="J314">
            <v>94600</v>
          </cell>
          <cell r="K314">
            <v>5600</v>
          </cell>
          <cell r="L314">
            <v>11200</v>
          </cell>
          <cell r="M314" t="str">
            <v>No.119</v>
          </cell>
        </row>
        <row r="315">
          <cell r="A315" t="str">
            <v>흄관접합및부설(기계,소켓트식)</v>
          </cell>
          <cell r="B315" t="str">
            <v>ø500M/M</v>
          </cell>
          <cell r="C315" t="str">
            <v>본</v>
          </cell>
          <cell r="D315">
            <v>17</v>
          </cell>
          <cell r="E315">
            <v>76900</v>
          </cell>
          <cell r="F315">
            <v>1307300</v>
          </cell>
          <cell r="G315">
            <v>2600</v>
          </cell>
          <cell r="H315">
            <v>44200</v>
          </cell>
          <cell r="I315">
            <v>67100</v>
          </cell>
          <cell r="J315">
            <v>1140700</v>
          </cell>
          <cell r="K315">
            <v>7200</v>
          </cell>
          <cell r="L315">
            <v>122400</v>
          </cell>
          <cell r="M315" t="str">
            <v>No.120</v>
          </cell>
        </row>
        <row r="316">
          <cell r="A316" t="str">
            <v>흄관접합및부설(기계,소켓트식)</v>
          </cell>
          <cell r="B316" t="str">
            <v>ø600M/M</v>
          </cell>
          <cell r="C316" t="str">
            <v>본</v>
          </cell>
          <cell r="D316">
            <v>11</v>
          </cell>
          <cell r="E316">
            <v>97200</v>
          </cell>
          <cell r="F316">
            <v>1069200</v>
          </cell>
          <cell r="G316">
            <v>3000</v>
          </cell>
          <cell r="H316">
            <v>33000</v>
          </cell>
          <cell r="I316">
            <v>85700</v>
          </cell>
          <cell r="J316">
            <v>942700</v>
          </cell>
          <cell r="K316">
            <v>8500</v>
          </cell>
          <cell r="L316">
            <v>93500</v>
          </cell>
          <cell r="M316" t="str">
            <v>No.121</v>
          </cell>
        </row>
        <row r="317">
          <cell r="A317" t="str">
            <v>기존 흄관철거</v>
          </cell>
          <cell r="B317" t="str">
            <v>D=400mm</v>
          </cell>
          <cell r="C317" t="str">
            <v>M</v>
          </cell>
          <cell r="D317">
            <v>4.5</v>
          </cell>
          <cell r="E317">
            <v>6600</v>
          </cell>
          <cell r="F317">
            <v>29700</v>
          </cell>
          <cell r="G317">
            <v>2500</v>
          </cell>
          <cell r="H317">
            <v>11250</v>
          </cell>
          <cell r="I317">
            <v>2400</v>
          </cell>
          <cell r="J317">
            <v>10800</v>
          </cell>
          <cell r="K317">
            <v>1700</v>
          </cell>
          <cell r="L317">
            <v>7650</v>
          </cell>
          <cell r="M317" t="str">
            <v>No.122</v>
          </cell>
        </row>
        <row r="318">
          <cell r="A318" t="str">
            <v>기존 흄관철거</v>
          </cell>
          <cell r="B318" t="str">
            <v>D=500mm</v>
          </cell>
          <cell r="C318" t="str">
            <v>M</v>
          </cell>
          <cell r="D318">
            <v>42.9</v>
          </cell>
          <cell r="E318">
            <v>11200</v>
          </cell>
          <cell r="F318">
            <v>480480</v>
          </cell>
          <cell r="G318">
            <v>2400</v>
          </cell>
          <cell r="H318">
            <v>102960</v>
          </cell>
          <cell r="I318">
            <v>6000</v>
          </cell>
          <cell r="J318">
            <v>257400</v>
          </cell>
          <cell r="K318">
            <v>2800</v>
          </cell>
          <cell r="L318">
            <v>120120</v>
          </cell>
          <cell r="M318" t="str">
            <v>No.123</v>
          </cell>
        </row>
        <row r="319">
          <cell r="A319" t="str">
            <v>기존 흄관철거</v>
          </cell>
          <cell r="B319" t="str">
            <v>D=600mm</v>
          </cell>
          <cell r="C319" t="str">
            <v>M</v>
          </cell>
          <cell r="D319">
            <v>27</v>
          </cell>
          <cell r="E319">
            <v>14400</v>
          </cell>
          <cell r="F319">
            <v>388800</v>
          </cell>
          <cell r="G319">
            <v>3800</v>
          </cell>
          <cell r="H319">
            <v>102600</v>
          </cell>
          <cell r="I319">
            <v>6700</v>
          </cell>
          <cell r="J319">
            <v>180900</v>
          </cell>
          <cell r="K319">
            <v>3900</v>
          </cell>
          <cell r="L319">
            <v>105300</v>
          </cell>
          <cell r="M319" t="str">
            <v>No.51</v>
          </cell>
        </row>
        <row r="320">
          <cell r="A320" t="str">
            <v>보차도 경계석 헐기 및 설치</v>
          </cell>
          <cell r="B320" t="str">
            <v>500X200X170</v>
          </cell>
          <cell r="C320" t="str">
            <v>M</v>
          </cell>
          <cell r="D320">
            <v>172</v>
          </cell>
          <cell r="E320">
            <v>24500</v>
          </cell>
          <cell r="F320">
            <v>4214000</v>
          </cell>
          <cell r="G320">
            <v>7300</v>
          </cell>
          <cell r="H320">
            <v>1255600</v>
          </cell>
          <cell r="I320">
            <v>13600</v>
          </cell>
          <cell r="J320">
            <v>2339200</v>
          </cell>
          <cell r="K320">
            <v>3600</v>
          </cell>
          <cell r="L320">
            <v>619200</v>
          </cell>
          <cell r="M320" t="str">
            <v>No.68</v>
          </cell>
        </row>
        <row r="321">
          <cell r="A321" t="str">
            <v>보도블럭파취복구</v>
          </cell>
          <cell r="C321" t="str">
            <v>M2</v>
          </cell>
          <cell r="D321">
            <v>156.82</v>
          </cell>
          <cell r="E321">
            <v>7400</v>
          </cell>
          <cell r="F321">
            <v>1160468</v>
          </cell>
          <cell r="G321">
            <v>1800</v>
          </cell>
          <cell r="H321">
            <v>282276</v>
          </cell>
          <cell r="I321">
            <v>5600</v>
          </cell>
          <cell r="J321">
            <v>878192</v>
          </cell>
          <cell r="K321">
            <v>0</v>
          </cell>
          <cell r="L321">
            <v>0</v>
          </cell>
          <cell r="M321" t="str">
            <v>No.69</v>
          </cell>
        </row>
        <row r="323">
          <cell r="A323" t="str">
            <v>5. 운 반 공</v>
          </cell>
          <cell r="F323">
            <v>2727107</v>
          </cell>
          <cell r="H323">
            <v>481800</v>
          </cell>
          <cell r="J323">
            <v>525600</v>
          </cell>
          <cell r="L323">
            <v>1719707</v>
          </cell>
        </row>
        <row r="324">
          <cell r="A324" t="str">
            <v>철근운반</v>
          </cell>
          <cell r="C324" t="str">
            <v>TON</v>
          </cell>
          <cell r="D324">
            <v>1.3029999999999999</v>
          </cell>
          <cell r="E324">
            <v>9000</v>
          </cell>
          <cell r="F324">
            <v>11727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9000</v>
          </cell>
          <cell r="L324">
            <v>11727</v>
          </cell>
          <cell r="M324" t="str">
            <v>#.15</v>
          </cell>
        </row>
        <row r="325">
          <cell r="A325" t="str">
            <v>주철관 운반</v>
          </cell>
          <cell r="B325" t="str">
            <v>Φ250M/M</v>
          </cell>
          <cell r="C325" t="str">
            <v>본</v>
          </cell>
          <cell r="D325">
            <v>363</v>
          </cell>
          <cell r="E325">
            <v>2700</v>
          </cell>
          <cell r="F325">
            <v>980100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2700</v>
          </cell>
          <cell r="L325">
            <v>980100</v>
          </cell>
          <cell r="M325" t="str">
            <v>#.16</v>
          </cell>
        </row>
        <row r="326">
          <cell r="A326" t="str">
            <v>주철관 운반</v>
          </cell>
          <cell r="B326" t="str">
            <v>이형관</v>
          </cell>
          <cell r="C326" t="str">
            <v>KG</v>
          </cell>
          <cell r="D326">
            <v>1365.8</v>
          </cell>
          <cell r="E326">
            <v>100</v>
          </cell>
          <cell r="F326">
            <v>136580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100</v>
          </cell>
          <cell r="L326">
            <v>136580</v>
          </cell>
          <cell r="M326" t="str">
            <v>#.17</v>
          </cell>
        </row>
        <row r="327">
          <cell r="A327" t="str">
            <v>보조기층운반</v>
          </cell>
          <cell r="C327" t="str">
            <v>M3</v>
          </cell>
          <cell r="D327">
            <v>219</v>
          </cell>
          <cell r="E327">
            <v>7300</v>
          </cell>
          <cell r="F327">
            <v>1598700</v>
          </cell>
          <cell r="G327">
            <v>2200</v>
          </cell>
          <cell r="H327">
            <v>481800</v>
          </cell>
          <cell r="I327">
            <v>2400</v>
          </cell>
          <cell r="J327">
            <v>525600</v>
          </cell>
          <cell r="K327">
            <v>2700</v>
          </cell>
          <cell r="L327">
            <v>591300</v>
          </cell>
          <cell r="M327" t="str">
            <v>#.18</v>
          </cell>
        </row>
        <row r="333">
          <cell r="A333" t="str">
            <v>⊙A-LINE  사급자재비</v>
          </cell>
          <cell r="C333" t="str">
            <v>식</v>
          </cell>
          <cell r="D333">
            <v>1</v>
          </cell>
          <cell r="F333">
            <v>45524940</v>
          </cell>
          <cell r="H333">
            <v>45524940</v>
          </cell>
          <cell r="J333">
            <v>0</v>
          </cell>
          <cell r="L333">
            <v>0</v>
          </cell>
        </row>
        <row r="335">
          <cell r="A335" t="str">
            <v>모  래</v>
          </cell>
          <cell r="C335" t="str">
            <v>M3</v>
          </cell>
          <cell r="D335">
            <v>623</v>
          </cell>
          <cell r="E335">
            <v>17000</v>
          </cell>
          <cell r="F335">
            <v>10591000</v>
          </cell>
          <cell r="G335">
            <v>17000</v>
          </cell>
          <cell r="H335">
            <v>10591000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자  갈</v>
          </cell>
          <cell r="C336" t="str">
            <v>M3</v>
          </cell>
          <cell r="D336">
            <v>0.27</v>
          </cell>
          <cell r="E336">
            <v>8000</v>
          </cell>
          <cell r="F336">
            <v>2160</v>
          </cell>
          <cell r="G336">
            <v>8000</v>
          </cell>
          <cell r="H336">
            <v>2160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잡  석</v>
          </cell>
          <cell r="C337" t="str">
            <v>M3</v>
          </cell>
          <cell r="D337">
            <v>2.62</v>
          </cell>
          <cell r="E337">
            <v>7000</v>
          </cell>
          <cell r="F337">
            <v>18340</v>
          </cell>
          <cell r="G337">
            <v>7000</v>
          </cell>
          <cell r="H337">
            <v>18340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 t="str">
            <v>아스팔트유제</v>
          </cell>
          <cell r="B338" t="str">
            <v>RSC-4</v>
          </cell>
          <cell r="C338" t="str">
            <v>DRUM</v>
          </cell>
          <cell r="D338">
            <v>0.89</v>
          </cell>
          <cell r="E338">
            <v>52000</v>
          </cell>
          <cell r="F338">
            <v>46280</v>
          </cell>
          <cell r="G338">
            <v>52000</v>
          </cell>
          <cell r="H338">
            <v>46280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아스팔트유제</v>
          </cell>
          <cell r="B339" t="str">
            <v>MC-1</v>
          </cell>
          <cell r="C339" t="str">
            <v>DRUM</v>
          </cell>
          <cell r="D339">
            <v>1.77</v>
          </cell>
          <cell r="E339">
            <v>58000</v>
          </cell>
          <cell r="F339">
            <v>102660</v>
          </cell>
          <cell r="G339">
            <v>58000</v>
          </cell>
          <cell r="H339">
            <v>102660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주철관 이형관</v>
          </cell>
          <cell r="B340" t="str">
            <v>D300M/M이상 D600M/M이하</v>
          </cell>
          <cell r="C340" t="str">
            <v>KG</v>
          </cell>
          <cell r="D340">
            <v>1365.8</v>
          </cell>
          <cell r="E340">
            <v>2500</v>
          </cell>
          <cell r="F340">
            <v>3414500</v>
          </cell>
          <cell r="G340">
            <v>2500</v>
          </cell>
          <cell r="H340">
            <v>3414500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이중벽 P.E관</v>
          </cell>
          <cell r="B341" t="str">
            <v>Φ250M/M</v>
          </cell>
          <cell r="C341" t="str">
            <v>본</v>
          </cell>
          <cell r="D341">
            <v>150</v>
          </cell>
          <cell r="E341">
            <v>127200</v>
          </cell>
          <cell r="F341">
            <v>19080000</v>
          </cell>
          <cell r="G341">
            <v>127200</v>
          </cell>
          <cell r="H341">
            <v>19080000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A342" t="str">
            <v>이중벽 P.E관 지수단관</v>
          </cell>
          <cell r="B342" t="str">
            <v>Φ250M/M</v>
          </cell>
          <cell r="C342" t="str">
            <v>EA</v>
          </cell>
          <cell r="D342">
            <v>38</v>
          </cell>
          <cell r="E342">
            <v>34900</v>
          </cell>
          <cell r="F342">
            <v>1326200</v>
          </cell>
          <cell r="G342">
            <v>34900</v>
          </cell>
          <cell r="H342">
            <v>1326200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A343" t="str">
            <v>이중벽 P.E 곡관</v>
          </cell>
          <cell r="B343" t="str">
            <v>Φ250M/MX45</v>
          </cell>
          <cell r="C343" t="str">
            <v>EA</v>
          </cell>
          <cell r="D343">
            <v>6</v>
          </cell>
          <cell r="E343">
            <v>61500</v>
          </cell>
          <cell r="F343">
            <v>369000</v>
          </cell>
          <cell r="G343">
            <v>61500</v>
          </cell>
          <cell r="H343">
            <v>369000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A344" t="str">
            <v>보조기층제</v>
          </cell>
          <cell r="C344" t="str">
            <v>M3</v>
          </cell>
          <cell r="D344">
            <v>405</v>
          </cell>
          <cell r="E344">
            <v>6300</v>
          </cell>
          <cell r="F344">
            <v>2551500</v>
          </cell>
          <cell r="G344">
            <v>6300</v>
          </cell>
          <cell r="H344">
            <v>2551500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A345" t="str">
            <v>주철관 접합부품(K.P메카니칼접합)</v>
          </cell>
          <cell r="B345" t="str">
            <v>D=100MM</v>
          </cell>
          <cell r="C345" t="str">
            <v>SET</v>
          </cell>
          <cell r="D345">
            <v>1</v>
          </cell>
          <cell r="E345">
            <v>7100</v>
          </cell>
          <cell r="F345">
            <v>7100</v>
          </cell>
          <cell r="G345">
            <v>7100</v>
          </cell>
          <cell r="H345">
            <v>7100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 t="str">
            <v>주철관 접합부품(K.P메카니칼접합)</v>
          </cell>
          <cell r="B346" t="str">
            <v>D=250MM</v>
          </cell>
          <cell r="C346" t="str">
            <v>SET</v>
          </cell>
          <cell r="D346">
            <v>398</v>
          </cell>
          <cell r="E346">
            <v>16000</v>
          </cell>
          <cell r="F346">
            <v>6368000</v>
          </cell>
          <cell r="G346">
            <v>16000</v>
          </cell>
          <cell r="H346">
            <v>6368000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 t="str">
            <v>주철관 접합부품(플랜지접합)</v>
          </cell>
          <cell r="B347" t="str">
            <v>D=80MM</v>
          </cell>
          <cell r="C347" t="str">
            <v>SET</v>
          </cell>
          <cell r="D347">
            <v>4</v>
          </cell>
          <cell r="E347">
            <v>1300</v>
          </cell>
          <cell r="F347">
            <v>5200</v>
          </cell>
          <cell r="G347">
            <v>1300</v>
          </cell>
          <cell r="H347">
            <v>5200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 t="str">
            <v>주철관 접합부품(플랜지접합)</v>
          </cell>
          <cell r="B348" t="str">
            <v>D=100MM</v>
          </cell>
          <cell r="C348" t="str">
            <v>SET</v>
          </cell>
          <cell r="D348">
            <v>3</v>
          </cell>
          <cell r="E348">
            <v>1400</v>
          </cell>
          <cell r="F348">
            <v>4200</v>
          </cell>
          <cell r="G348">
            <v>1400</v>
          </cell>
          <cell r="H348">
            <v>4200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A349" t="str">
            <v>원심력철근콘크리트관</v>
          </cell>
          <cell r="B349" t="str">
            <v>보통관 400*35(MM)</v>
          </cell>
          <cell r="C349" t="str">
            <v>본</v>
          </cell>
          <cell r="D349">
            <v>2</v>
          </cell>
          <cell r="E349">
            <v>37500</v>
          </cell>
          <cell r="F349">
            <v>75000</v>
          </cell>
          <cell r="G349">
            <v>37500</v>
          </cell>
          <cell r="H349">
            <v>75000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A350" t="str">
            <v>원심력철근콘크리트관</v>
          </cell>
          <cell r="B350" t="str">
            <v>보통관 500*42(MM)</v>
          </cell>
          <cell r="C350" t="str">
            <v>본</v>
          </cell>
          <cell r="D350">
            <v>17</v>
          </cell>
          <cell r="E350">
            <v>48700</v>
          </cell>
          <cell r="F350">
            <v>827900</v>
          </cell>
          <cell r="G350">
            <v>48700</v>
          </cell>
          <cell r="H350">
            <v>827900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원심력철근콘크리트관</v>
          </cell>
          <cell r="B351" t="str">
            <v>보통관 600*50(MM)</v>
          </cell>
          <cell r="C351" t="str">
            <v>본</v>
          </cell>
          <cell r="D351">
            <v>11</v>
          </cell>
          <cell r="E351">
            <v>66900</v>
          </cell>
          <cell r="F351">
            <v>735900</v>
          </cell>
          <cell r="G351">
            <v>66900</v>
          </cell>
          <cell r="H351">
            <v>735900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5">
          <cell r="A355" t="str">
            <v>Ⅱ.B-LINE차집관로(법환P/S→신시가지P/S)</v>
          </cell>
          <cell r="C355" t="str">
            <v>식</v>
          </cell>
          <cell r="D355">
            <v>1</v>
          </cell>
          <cell r="F355">
            <v>230909873</v>
          </cell>
          <cell r="H355">
            <v>115551780</v>
          </cell>
          <cell r="J355">
            <v>85284976</v>
          </cell>
          <cell r="L355">
            <v>30073117</v>
          </cell>
        </row>
        <row r="357">
          <cell r="A357" t="str">
            <v>1. 토    공</v>
          </cell>
          <cell r="F357">
            <v>182641265</v>
          </cell>
          <cell r="H357">
            <v>105799391</v>
          </cell>
          <cell r="J357">
            <v>55512919</v>
          </cell>
          <cell r="L357">
            <v>21328955</v>
          </cell>
        </row>
        <row r="358">
          <cell r="A358" t="str">
            <v>터파기:보조기층</v>
          </cell>
          <cell r="B358" t="str">
            <v>B.H 0.7㎥</v>
          </cell>
          <cell r="C358" t="str">
            <v>M3</v>
          </cell>
          <cell r="D358">
            <v>884.03</v>
          </cell>
          <cell r="E358">
            <v>1100</v>
          </cell>
          <cell r="F358">
            <v>972433</v>
          </cell>
          <cell r="G358">
            <v>300</v>
          </cell>
          <cell r="H358">
            <v>265209</v>
          </cell>
          <cell r="I358">
            <v>400</v>
          </cell>
          <cell r="J358">
            <v>353612</v>
          </cell>
          <cell r="K358">
            <v>400</v>
          </cell>
          <cell r="L358">
            <v>353612</v>
          </cell>
          <cell r="M358" t="str">
            <v>#.1</v>
          </cell>
        </row>
        <row r="359">
          <cell r="A359" t="str">
            <v>터파기:토사(육상),기계80+인력20</v>
          </cell>
          <cell r="B359" t="str">
            <v>B.H 0.7㎥</v>
          </cell>
          <cell r="C359" t="str">
            <v>M3</v>
          </cell>
          <cell r="D359">
            <v>1910.49</v>
          </cell>
          <cell r="E359">
            <v>2000</v>
          </cell>
          <cell r="F359">
            <v>3820980</v>
          </cell>
          <cell r="G359">
            <v>100</v>
          </cell>
          <cell r="H359">
            <v>191049</v>
          </cell>
          <cell r="I359">
            <v>1600</v>
          </cell>
          <cell r="J359">
            <v>3056784</v>
          </cell>
          <cell r="K359">
            <v>300</v>
          </cell>
          <cell r="L359">
            <v>573147</v>
          </cell>
          <cell r="M359" t="str">
            <v>#.2</v>
          </cell>
        </row>
        <row r="360">
          <cell r="A360" t="str">
            <v>기계터파기(연암)</v>
          </cell>
          <cell r="B360" t="str">
            <v>B.H0.7+브레이커</v>
          </cell>
          <cell r="C360" t="str">
            <v>M3</v>
          </cell>
          <cell r="D360">
            <v>748.34</v>
          </cell>
          <cell r="E360">
            <v>18400</v>
          </cell>
          <cell r="F360">
            <v>13769456</v>
          </cell>
          <cell r="G360">
            <v>2800</v>
          </cell>
          <cell r="H360">
            <v>2095352</v>
          </cell>
          <cell r="I360">
            <v>7300</v>
          </cell>
          <cell r="J360">
            <v>5462882</v>
          </cell>
          <cell r="K360">
            <v>8300</v>
          </cell>
          <cell r="L360">
            <v>6211222</v>
          </cell>
          <cell r="M360" t="str">
            <v>#.3</v>
          </cell>
        </row>
        <row r="361">
          <cell r="A361" t="str">
            <v>되메우기 및 다짐</v>
          </cell>
          <cell r="B361" t="str">
            <v>B.H 0.7+플래이트 콤펙터</v>
          </cell>
          <cell r="C361" t="str">
            <v>M3</v>
          </cell>
          <cell r="D361">
            <v>1871.84</v>
          </cell>
          <cell r="E361">
            <v>3500</v>
          </cell>
          <cell r="F361">
            <v>6551440</v>
          </cell>
          <cell r="G361">
            <v>400</v>
          </cell>
          <cell r="H361">
            <v>748736</v>
          </cell>
          <cell r="I361">
            <v>2600</v>
          </cell>
          <cell r="J361">
            <v>4866784</v>
          </cell>
          <cell r="K361">
            <v>500</v>
          </cell>
          <cell r="L361">
            <v>935920</v>
          </cell>
          <cell r="M361" t="str">
            <v>#.4</v>
          </cell>
        </row>
        <row r="362">
          <cell r="A362" t="str">
            <v>잡석부설(B.H 0.7)</v>
          </cell>
          <cell r="B362" t="str">
            <v>기계90%+인력10%</v>
          </cell>
          <cell r="C362" t="str">
            <v>M3</v>
          </cell>
          <cell r="D362">
            <v>172.46</v>
          </cell>
          <cell r="E362">
            <v>3000</v>
          </cell>
          <cell r="F362">
            <v>517380</v>
          </cell>
          <cell r="G362">
            <v>200</v>
          </cell>
          <cell r="H362">
            <v>34492</v>
          </cell>
          <cell r="I362">
            <v>2500</v>
          </cell>
          <cell r="J362">
            <v>431150</v>
          </cell>
          <cell r="K362">
            <v>300</v>
          </cell>
          <cell r="L362">
            <v>51738</v>
          </cell>
          <cell r="M362" t="str">
            <v>#.5</v>
          </cell>
        </row>
        <row r="363">
          <cell r="A363" t="str">
            <v>사토운반:보조기층</v>
          </cell>
          <cell r="B363" t="str">
            <v>B.H0.7 + D.T15</v>
          </cell>
          <cell r="C363" t="str">
            <v>M3</v>
          </cell>
          <cell r="D363">
            <v>884.03</v>
          </cell>
          <cell r="E363">
            <v>7300</v>
          </cell>
          <cell r="F363">
            <v>6453419</v>
          </cell>
          <cell r="G363">
            <v>2700</v>
          </cell>
          <cell r="H363">
            <v>2386881</v>
          </cell>
          <cell r="I363">
            <v>2100</v>
          </cell>
          <cell r="J363">
            <v>1856463</v>
          </cell>
          <cell r="K363">
            <v>2500</v>
          </cell>
          <cell r="L363">
            <v>2210075</v>
          </cell>
          <cell r="M363" t="str">
            <v>#.6</v>
          </cell>
        </row>
        <row r="364">
          <cell r="A364" t="str">
            <v>사토운반:연암</v>
          </cell>
          <cell r="B364" t="str">
            <v>B.H0.7 + D.T15</v>
          </cell>
          <cell r="C364" t="str">
            <v>M3</v>
          </cell>
          <cell r="D364">
            <v>748.34</v>
          </cell>
          <cell r="E364">
            <v>12000</v>
          </cell>
          <cell r="F364">
            <v>8980080</v>
          </cell>
          <cell r="G364">
            <v>4500</v>
          </cell>
          <cell r="H364">
            <v>3367530</v>
          </cell>
          <cell r="I364">
            <v>3500</v>
          </cell>
          <cell r="J364">
            <v>2619190</v>
          </cell>
          <cell r="K364">
            <v>4000</v>
          </cell>
          <cell r="L364">
            <v>2993360</v>
          </cell>
          <cell r="M364" t="str">
            <v>#.7</v>
          </cell>
        </row>
        <row r="365">
          <cell r="A365" t="str">
            <v>모래부설 및 다짐(B.H 0.7M3,관로기초)</v>
          </cell>
          <cell r="B365" t="str">
            <v>기계90%+인력10%</v>
          </cell>
          <cell r="C365" t="str">
            <v>M3</v>
          </cell>
          <cell r="D365">
            <v>354.49</v>
          </cell>
          <cell r="E365">
            <v>2300</v>
          </cell>
          <cell r="F365">
            <v>815327</v>
          </cell>
          <cell r="G365">
            <v>200</v>
          </cell>
          <cell r="H365">
            <v>70898</v>
          </cell>
          <cell r="I365">
            <v>1600</v>
          </cell>
          <cell r="J365">
            <v>567184</v>
          </cell>
          <cell r="K365">
            <v>500</v>
          </cell>
          <cell r="L365">
            <v>177245</v>
          </cell>
          <cell r="M365" t="str">
            <v>#.8</v>
          </cell>
        </row>
        <row r="366">
          <cell r="A366" t="str">
            <v>바닥면 고르기</v>
          </cell>
          <cell r="B366" t="str">
            <v>연암</v>
          </cell>
          <cell r="C366" t="str">
            <v>M2</v>
          </cell>
          <cell r="D366">
            <v>1474.15</v>
          </cell>
          <cell r="E366">
            <v>5400</v>
          </cell>
          <cell r="F366">
            <v>7960410</v>
          </cell>
          <cell r="G366">
            <v>500</v>
          </cell>
          <cell r="H366">
            <v>737075</v>
          </cell>
          <cell r="I366">
            <v>4600</v>
          </cell>
          <cell r="J366">
            <v>6781090</v>
          </cell>
          <cell r="K366">
            <v>300</v>
          </cell>
          <cell r="L366">
            <v>442245</v>
          </cell>
          <cell r="M366" t="str">
            <v>No.2</v>
          </cell>
        </row>
        <row r="367">
          <cell r="A367" t="str">
            <v>성토(토사)</v>
          </cell>
          <cell r="B367" t="str">
            <v>발생토유용</v>
          </cell>
          <cell r="C367" t="str">
            <v>M3</v>
          </cell>
          <cell r="D367">
            <v>6.32</v>
          </cell>
          <cell r="E367">
            <v>3000</v>
          </cell>
          <cell r="F367">
            <v>18960</v>
          </cell>
          <cell r="G367">
            <v>1100</v>
          </cell>
          <cell r="H367">
            <v>6952</v>
          </cell>
          <cell r="I367">
            <v>1100</v>
          </cell>
          <cell r="J367">
            <v>6952</v>
          </cell>
          <cell r="K367">
            <v>800</v>
          </cell>
          <cell r="L367">
            <v>5056</v>
          </cell>
          <cell r="M367" t="str">
            <v>#.9</v>
          </cell>
        </row>
        <row r="368">
          <cell r="A368" t="str">
            <v>아스팔트포장 절단</v>
          </cell>
          <cell r="C368" t="str">
            <v>M</v>
          </cell>
          <cell r="D368">
            <v>3205.4</v>
          </cell>
          <cell r="E368">
            <v>1800</v>
          </cell>
          <cell r="F368">
            <v>5769720</v>
          </cell>
          <cell r="G368">
            <v>900</v>
          </cell>
          <cell r="H368">
            <v>2884860</v>
          </cell>
          <cell r="I368">
            <v>800</v>
          </cell>
          <cell r="J368">
            <v>2564320</v>
          </cell>
          <cell r="K368">
            <v>100</v>
          </cell>
          <cell r="L368">
            <v>320540</v>
          </cell>
          <cell r="M368" t="str">
            <v>No.3</v>
          </cell>
        </row>
        <row r="369">
          <cell r="A369" t="str">
            <v>아스팔트포장 파취</v>
          </cell>
          <cell r="B369" t="str">
            <v>기계</v>
          </cell>
          <cell r="C369" t="str">
            <v>M3</v>
          </cell>
          <cell r="D369">
            <v>338.34</v>
          </cell>
          <cell r="E369">
            <v>15300</v>
          </cell>
          <cell r="F369">
            <v>5176602</v>
          </cell>
          <cell r="G369">
            <v>2300</v>
          </cell>
          <cell r="H369">
            <v>778182</v>
          </cell>
          <cell r="I369">
            <v>6300</v>
          </cell>
          <cell r="J369">
            <v>2131542</v>
          </cell>
          <cell r="K369">
            <v>6700</v>
          </cell>
          <cell r="L369">
            <v>2266878</v>
          </cell>
          <cell r="M369" t="str">
            <v>#.10</v>
          </cell>
        </row>
        <row r="370">
          <cell r="A370" t="str">
            <v>아스팔트 포장포설</v>
          </cell>
          <cell r="B370" t="str">
            <v>기층10cm+표층5cm</v>
          </cell>
          <cell r="C370" t="str">
            <v>a</v>
          </cell>
          <cell r="D370">
            <v>22.56</v>
          </cell>
          <cell r="E370">
            <v>3812100</v>
          </cell>
          <cell r="F370">
            <v>86000976</v>
          </cell>
          <cell r="G370">
            <v>3372300</v>
          </cell>
          <cell r="H370">
            <v>76079088</v>
          </cell>
          <cell r="I370">
            <v>409100</v>
          </cell>
          <cell r="J370">
            <v>9229296</v>
          </cell>
          <cell r="K370">
            <v>30700</v>
          </cell>
          <cell r="L370">
            <v>692592</v>
          </cell>
          <cell r="M370" t="str">
            <v>No.4</v>
          </cell>
        </row>
        <row r="371">
          <cell r="A371" t="str">
            <v>보조기층포설 및 다짐</v>
          </cell>
          <cell r="B371" t="str">
            <v>T=30cm</v>
          </cell>
          <cell r="C371" t="str">
            <v>M3</v>
          </cell>
          <cell r="D371">
            <v>620.74</v>
          </cell>
          <cell r="E371">
            <v>2800</v>
          </cell>
          <cell r="F371">
            <v>1738072</v>
          </cell>
          <cell r="G371">
            <v>400</v>
          </cell>
          <cell r="H371">
            <v>248296</v>
          </cell>
          <cell r="I371">
            <v>1700</v>
          </cell>
          <cell r="J371">
            <v>1055258</v>
          </cell>
          <cell r="K371">
            <v>700</v>
          </cell>
          <cell r="L371">
            <v>434518</v>
          </cell>
          <cell r="M371" t="str">
            <v>#.11</v>
          </cell>
        </row>
        <row r="372">
          <cell r="A372" t="str">
            <v>폐기물운반</v>
          </cell>
          <cell r="B372" t="str">
            <v>B.H0.7 + D.T15</v>
          </cell>
          <cell r="C372" t="str">
            <v>M3</v>
          </cell>
          <cell r="D372">
            <v>518.11</v>
          </cell>
          <cell r="E372">
            <v>12300</v>
          </cell>
          <cell r="F372">
            <v>6372753</v>
          </cell>
          <cell r="G372">
            <v>4600</v>
          </cell>
          <cell r="H372">
            <v>2383306</v>
          </cell>
          <cell r="I372">
            <v>3500</v>
          </cell>
          <cell r="J372">
            <v>1813385</v>
          </cell>
          <cell r="K372">
            <v>4200</v>
          </cell>
          <cell r="L372">
            <v>2176062</v>
          </cell>
          <cell r="M372" t="str">
            <v>#.12</v>
          </cell>
        </row>
        <row r="373">
          <cell r="A373" t="str">
            <v>콘크리트포장 절단</v>
          </cell>
          <cell r="C373" t="str">
            <v>M</v>
          </cell>
          <cell r="D373">
            <v>851.95</v>
          </cell>
          <cell r="E373">
            <v>2000</v>
          </cell>
          <cell r="F373">
            <v>1703900</v>
          </cell>
          <cell r="G373">
            <v>900</v>
          </cell>
          <cell r="H373">
            <v>766755</v>
          </cell>
          <cell r="I373">
            <v>1000</v>
          </cell>
          <cell r="J373">
            <v>851950</v>
          </cell>
          <cell r="K373">
            <v>100</v>
          </cell>
          <cell r="L373">
            <v>85195</v>
          </cell>
          <cell r="M373" t="str">
            <v>No.5</v>
          </cell>
        </row>
        <row r="374">
          <cell r="A374" t="str">
            <v>콘크리트포장 깨기</v>
          </cell>
          <cell r="B374" t="str">
            <v>T=30cm미만</v>
          </cell>
          <cell r="C374" t="str">
            <v>M3</v>
          </cell>
          <cell r="D374">
            <v>179.77</v>
          </cell>
          <cell r="E374">
            <v>15200</v>
          </cell>
          <cell r="F374">
            <v>2732504</v>
          </cell>
          <cell r="G374">
            <v>2200</v>
          </cell>
          <cell r="H374">
            <v>395494</v>
          </cell>
          <cell r="I374">
            <v>6300</v>
          </cell>
          <cell r="J374">
            <v>1132551</v>
          </cell>
          <cell r="K374">
            <v>6700</v>
          </cell>
          <cell r="L374">
            <v>1204459</v>
          </cell>
          <cell r="M374" t="str">
            <v>#.13</v>
          </cell>
        </row>
        <row r="375">
          <cell r="A375" t="str">
            <v>콘크리트포장 포설</v>
          </cell>
          <cell r="B375" t="str">
            <v>T=20cm</v>
          </cell>
          <cell r="C375" t="str">
            <v>M3</v>
          </cell>
          <cell r="D375">
            <v>179.77</v>
          </cell>
          <cell r="E375">
            <v>103500</v>
          </cell>
          <cell r="F375">
            <v>18606195</v>
          </cell>
          <cell r="G375">
            <v>52500</v>
          </cell>
          <cell r="H375">
            <v>9437925</v>
          </cell>
          <cell r="I375">
            <v>51000</v>
          </cell>
          <cell r="J375">
            <v>9168270</v>
          </cell>
          <cell r="K375">
            <v>0</v>
          </cell>
          <cell r="L375">
            <v>0</v>
          </cell>
          <cell r="M375" t="str">
            <v>No.6</v>
          </cell>
        </row>
        <row r="376">
          <cell r="A376" t="str">
            <v>모래부설(B.H 0.7M3)</v>
          </cell>
          <cell r="B376" t="str">
            <v>기계90%+인력10%</v>
          </cell>
          <cell r="C376" t="str">
            <v>M3</v>
          </cell>
          <cell r="D376">
            <v>26.97</v>
          </cell>
          <cell r="E376">
            <v>1300</v>
          </cell>
          <cell r="F376">
            <v>35061</v>
          </cell>
          <cell r="G376">
            <v>200</v>
          </cell>
          <cell r="H376">
            <v>5394</v>
          </cell>
          <cell r="I376">
            <v>700</v>
          </cell>
          <cell r="J376">
            <v>18879</v>
          </cell>
          <cell r="K376">
            <v>400</v>
          </cell>
          <cell r="L376">
            <v>10788</v>
          </cell>
          <cell r="M376" t="str">
            <v>#.14</v>
          </cell>
        </row>
        <row r="377">
          <cell r="A377" t="str">
            <v>와이어메쉬깔기</v>
          </cell>
          <cell r="B377" t="str">
            <v>#8X100X100</v>
          </cell>
          <cell r="C377" t="str">
            <v>M2</v>
          </cell>
          <cell r="D377">
            <v>898.83</v>
          </cell>
          <cell r="E377">
            <v>3000</v>
          </cell>
          <cell r="F377">
            <v>2696490</v>
          </cell>
          <cell r="G377">
            <v>2000</v>
          </cell>
          <cell r="H377">
            <v>1797660</v>
          </cell>
          <cell r="I377">
            <v>1000</v>
          </cell>
          <cell r="J377">
            <v>898830</v>
          </cell>
          <cell r="K377">
            <v>0</v>
          </cell>
          <cell r="L377">
            <v>0</v>
          </cell>
          <cell r="M377" t="str">
            <v>No.7</v>
          </cell>
        </row>
        <row r="378">
          <cell r="A378" t="str">
            <v>보조기층포설 및 다짐</v>
          </cell>
          <cell r="B378" t="str">
            <v>T=30cm</v>
          </cell>
          <cell r="C378" t="str">
            <v>M3</v>
          </cell>
          <cell r="D378">
            <v>263.29000000000002</v>
          </cell>
          <cell r="E378">
            <v>2800</v>
          </cell>
          <cell r="F378">
            <v>737212</v>
          </cell>
          <cell r="G378">
            <v>400</v>
          </cell>
          <cell r="H378">
            <v>105316</v>
          </cell>
          <cell r="I378">
            <v>1700</v>
          </cell>
          <cell r="J378">
            <v>447593</v>
          </cell>
          <cell r="K378">
            <v>700</v>
          </cell>
          <cell r="L378">
            <v>184303</v>
          </cell>
          <cell r="M378" t="str">
            <v>#.11</v>
          </cell>
        </row>
        <row r="379">
          <cell r="A379" t="str">
            <v>신축재</v>
          </cell>
          <cell r="B379" t="str">
            <v>T=1.5cm</v>
          </cell>
          <cell r="C379" t="str">
            <v>M2</v>
          </cell>
          <cell r="D379">
            <v>31.98</v>
          </cell>
          <cell r="E379">
            <v>12600</v>
          </cell>
          <cell r="F379">
            <v>402948</v>
          </cell>
          <cell r="G379">
            <v>12000</v>
          </cell>
          <cell r="H379">
            <v>383760</v>
          </cell>
          <cell r="I379">
            <v>600</v>
          </cell>
          <cell r="J379">
            <v>19188</v>
          </cell>
          <cell r="K379">
            <v>0</v>
          </cell>
          <cell r="L379">
            <v>0</v>
          </cell>
        </row>
        <row r="380">
          <cell r="A380" t="str">
            <v>양생(비닐)</v>
          </cell>
          <cell r="C380" t="str">
            <v>M2</v>
          </cell>
          <cell r="D380">
            <v>898.83</v>
          </cell>
          <cell r="E380">
            <v>900</v>
          </cell>
          <cell r="F380">
            <v>808947</v>
          </cell>
          <cell r="G380">
            <v>700</v>
          </cell>
          <cell r="H380">
            <v>629181</v>
          </cell>
          <cell r="I380">
            <v>200</v>
          </cell>
          <cell r="J380">
            <v>179766</v>
          </cell>
          <cell r="K380">
            <v>0</v>
          </cell>
          <cell r="L380">
            <v>0</v>
          </cell>
          <cell r="M380" t="str">
            <v>No.8</v>
          </cell>
        </row>
        <row r="382">
          <cell r="A382" t="str">
            <v>2. 관 로 공</v>
          </cell>
          <cell r="F382">
            <v>17633280</v>
          </cell>
          <cell r="H382">
            <v>42560</v>
          </cell>
          <cell r="J382">
            <v>13100720</v>
          </cell>
          <cell r="L382">
            <v>4490000</v>
          </cell>
        </row>
        <row r="383">
          <cell r="A383" t="str">
            <v>K.P메카니칼접합및부설(기계)</v>
          </cell>
          <cell r="B383" t="str">
            <v>ø250M/M</v>
          </cell>
          <cell r="C383" t="str">
            <v>개소</v>
          </cell>
          <cell r="D383">
            <v>308</v>
          </cell>
          <cell r="E383">
            <v>53200</v>
          </cell>
          <cell r="F383">
            <v>16385600</v>
          </cell>
          <cell r="G383">
            <v>0</v>
          </cell>
          <cell r="H383">
            <v>0</v>
          </cell>
          <cell r="I383">
            <v>39200</v>
          </cell>
          <cell r="J383">
            <v>12073600</v>
          </cell>
          <cell r="K383">
            <v>14000</v>
          </cell>
          <cell r="L383">
            <v>4312000</v>
          </cell>
          <cell r="M383" t="str">
            <v>No.9</v>
          </cell>
        </row>
        <row r="384">
          <cell r="A384" t="str">
            <v>레미콘타설</v>
          </cell>
          <cell r="B384" t="str">
            <v>무근구조물</v>
          </cell>
          <cell r="C384" t="str">
            <v>M3</v>
          </cell>
          <cell r="D384">
            <v>0.6</v>
          </cell>
          <cell r="E384">
            <v>16000</v>
          </cell>
          <cell r="F384">
            <v>9600</v>
          </cell>
          <cell r="G384">
            <v>0</v>
          </cell>
          <cell r="H384">
            <v>0</v>
          </cell>
          <cell r="I384">
            <v>16000</v>
          </cell>
          <cell r="J384">
            <v>9600</v>
          </cell>
          <cell r="K384">
            <v>0</v>
          </cell>
          <cell r="L384">
            <v>0</v>
          </cell>
          <cell r="M384" t="str">
            <v>No.10</v>
          </cell>
        </row>
        <row r="385">
          <cell r="A385" t="str">
            <v>합판거푸집</v>
          </cell>
          <cell r="B385" t="str">
            <v>0-7m:6회</v>
          </cell>
          <cell r="C385" t="str">
            <v>M2</v>
          </cell>
          <cell r="D385">
            <v>4.1399999999999997</v>
          </cell>
          <cell r="E385">
            <v>12000</v>
          </cell>
          <cell r="F385">
            <v>49680</v>
          </cell>
          <cell r="G385">
            <v>4000</v>
          </cell>
          <cell r="H385">
            <v>16560</v>
          </cell>
          <cell r="I385">
            <v>8000</v>
          </cell>
          <cell r="J385">
            <v>33120</v>
          </cell>
          <cell r="K385">
            <v>0</v>
          </cell>
          <cell r="L385">
            <v>0</v>
          </cell>
          <cell r="M385" t="str">
            <v>No.11</v>
          </cell>
        </row>
        <row r="386">
          <cell r="A386" t="str">
            <v>주철관 절단</v>
          </cell>
          <cell r="B386" t="str">
            <v>ø250M/M</v>
          </cell>
          <cell r="C386" t="str">
            <v>개소</v>
          </cell>
          <cell r="D386">
            <v>26</v>
          </cell>
          <cell r="E386">
            <v>21200</v>
          </cell>
          <cell r="F386">
            <v>551200</v>
          </cell>
          <cell r="G386">
            <v>1000</v>
          </cell>
          <cell r="H386">
            <v>26000</v>
          </cell>
          <cell r="I386">
            <v>20000</v>
          </cell>
          <cell r="J386">
            <v>520000</v>
          </cell>
          <cell r="K386">
            <v>200</v>
          </cell>
          <cell r="L386">
            <v>5200</v>
          </cell>
          <cell r="M386" t="str">
            <v>No.12</v>
          </cell>
        </row>
        <row r="387">
          <cell r="A387" t="str">
            <v>K.P메카니칼접합및부설(기계)</v>
          </cell>
          <cell r="B387" t="str">
            <v>ø250M/M(이형관)</v>
          </cell>
          <cell r="C387" t="str">
            <v>개소</v>
          </cell>
          <cell r="D387">
            <v>36</v>
          </cell>
          <cell r="E387">
            <v>17700</v>
          </cell>
          <cell r="F387">
            <v>637200</v>
          </cell>
          <cell r="G387">
            <v>0</v>
          </cell>
          <cell r="H387">
            <v>0</v>
          </cell>
          <cell r="I387">
            <v>12900</v>
          </cell>
          <cell r="J387">
            <v>464400</v>
          </cell>
          <cell r="K387">
            <v>4800</v>
          </cell>
          <cell r="L387">
            <v>172800</v>
          </cell>
          <cell r="M387" t="str">
            <v>No.13</v>
          </cell>
        </row>
        <row r="389">
          <cell r="A389" t="str">
            <v>3. 우수월류공</v>
          </cell>
          <cell r="F389">
            <v>12442928</v>
          </cell>
          <cell r="H389">
            <v>2484193</v>
          </cell>
          <cell r="J389">
            <v>9927903</v>
          </cell>
          <cell r="L389">
            <v>30832</v>
          </cell>
        </row>
        <row r="390">
          <cell r="A390" t="str">
            <v>레미콘타설</v>
          </cell>
          <cell r="B390" t="str">
            <v>무근구조물</v>
          </cell>
          <cell r="C390" t="str">
            <v>M3</v>
          </cell>
          <cell r="D390">
            <v>161.77000000000001</v>
          </cell>
          <cell r="E390">
            <v>16000</v>
          </cell>
          <cell r="F390">
            <v>2588320</v>
          </cell>
          <cell r="G390">
            <v>0</v>
          </cell>
          <cell r="H390">
            <v>0</v>
          </cell>
          <cell r="I390">
            <v>16000</v>
          </cell>
          <cell r="J390">
            <v>2588320</v>
          </cell>
          <cell r="K390">
            <v>0</v>
          </cell>
          <cell r="L390">
            <v>0</v>
          </cell>
          <cell r="M390" t="str">
            <v>No.10</v>
          </cell>
        </row>
        <row r="391">
          <cell r="A391" t="str">
            <v>레미콘타설</v>
          </cell>
          <cell r="B391" t="str">
            <v>철근구조물</v>
          </cell>
          <cell r="C391" t="str">
            <v>M3</v>
          </cell>
          <cell r="D391">
            <v>21.62</v>
          </cell>
          <cell r="E391">
            <v>21700</v>
          </cell>
          <cell r="F391">
            <v>469154</v>
          </cell>
          <cell r="G391">
            <v>400</v>
          </cell>
          <cell r="H391">
            <v>8648</v>
          </cell>
          <cell r="I391">
            <v>21000</v>
          </cell>
          <cell r="J391">
            <v>454020</v>
          </cell>
          <cell r="K391">
            <v>300</v>
          </cell>
          <cell r="L391">
            <v>6486</v>
          </cell>
          <cell r="M391" t="str">
            <v>No.14</v>
          </cell>
        </row>
        <row r="392">
          <cell r="A392" t="str">
            <v>합판거푸집</v>
          </cell>
          <cell r="B392" t="str">
            <v>0-7m:6회</v>
          </cell>
          <cell r="C392" t="str">
            <v>M2</v>
          </cell>
          <cell r="D392">
            <v>386.22</v>
          </cell>
          <cell r="E392">
            <v>12000</v>
          </cell>
          <cell r="F392">
            <v>4634640</v>
          </cell>
          <cell r="G392">
            <v>4000</v>
          </cell>
          <cell r="H392">
            <v>1544880</v>
          </cell>
          <cell r="I392">
            <v>8000</v>
          </cell>
          <cell r="J392">
            <v>3089760</v>
          </cell>
          <cell r="K392">
            <v>0</v>
          </cell>
          <cell r="L392">
            <v>0</v>
          </cell>
          <cell r="M392" t="str">
            <v>No.11</v>
          </cell>
        </row>
        <row r="393">
          <cell r="A393" t="str">
            <v>합판거푸집</v>
          </cell>
          <cell r="B393" t="str">
            <v>0-7m:3회</v>
          </cell>
          <cell r="C393" t="str">
            <v>M2</v>
          </cell>
          <cell r="D393">
            <v>109.61</v>
          </cell>
          <cell r="E393">
            <v>17100</v>
          </cell>
          <cell r="F393">
            <v>1874331</v>
          </cell>
          <cell r="G393">
            <v>5300</v>
          </cell>
          <cell r="H393">
            <v>580933</v>
          </cell>
          <cell r="I393">
            <v>11800</v>
          </cell>
          <cell r="J393">
            <v>1293398</v>
          </cell>
          <cell r="K393">
            <v>0</v>
          </cell>
          <cell r="L393">
            <v>0</v>
          </cell>
          <cell r="M393" t="str">
            <v>No.15</v>
          </cell>
        </row>
        <row r="394">
          <cell r="A394" t="str">
            <v>원형 거푸집</v>
          </cell>
          <cell r="B394" t="str">
            <v>3 회</v>
          </cell>
          <cell r="C394" t="str">
            <v>M2</v>
          </cell>
          <cell r="D394">
            <v>12.2</v>
          </cell>
          <cell r="E394">
            <v>38600</v>
          </cell>
          <cell r="F394">
            <v>470920</v>
          </cell>
          <cell r="G394">
            <v>11500</v>
          </cell>
          <cell r="H394">
            <v>140300</v>
          </cell>
          <cell r="I394">
            <v>27100</v>
          </cell>
          <cell r="J394">
            <v>330620</v>
          </cell>
          <cell r="K394">
            <v>0</v>
          </cell>
          <cell r="L394">
            <v>0</v>
          </cell>
          <cell r="M394" t="str">
            <v>No.16</v>
          </cell>
        </row>
        <row r="395">
          <cell r="A395" t="str">
            <v>시공이음 설치</v>
          </cell>
          <cell r="B395" t="str">
            <v>PVC,B=150X5mm</v>
          </cell>
          <cell r="C395" t="str">
            <v>M</v>
          </cell>
          <cell r="D395">
            <v>48.4</v>
          </cell>
          <cell r="E395">
            <v>13700</v>
          </cell>
          <cell r="F395">
            <v>663080</v>
          </cell>
          <cell r="G395">
            <v>2400</v>
          </cell>
          <cell r="H395">
            <v>116160</v>
          </cell>
          <cell r="I395">
            <v>11300</v>
          </cell>
          <cell r="J395">
            <v>546920</v>
          </cell>
          <cell r="K395">
            <v>0</v>
          </cell>
          <cell r="L395">
            <v>0</v>
          </cell>
          <cell r="M395" t="str">
            <v>No.17</v>
          </cell>
        </row>
        <row r="396">
          <cell r="A396" t="str">
            <v>철근가공및조립</v>
          </cell>
          <cell r="B396" t="str">
            <v>보통</v>
          </cell>
          <cell r="C396" t="str">
            <v>TON</v>
          </cell>
          <cell r="D396">
            <v>1.651</v>
          </cell>
          <cell r="E396">
            <v>327000</v>
          </cell>
          <cell r="F396">
            <v>539877</v>
          </cell>
          <cell r="G396">
            <v>4000</v>
          </cell>
          <cell r="H396">
            <v>6604</v>
          </cell>
          <cell r="I396">
            <v>317000</v>
          </cell>
          <cell r="J396">
            <v>523367</v>
          </cell>
          <cell r="K396">
            <v>6000</v>
          </cell>
          <cell r="L396">
            <v>9906</v>
          </cell>
          <cell r="M396" t="str">
            <v>No.18</v>
          </cell>
        </row>
        <row r="397">
          <cell r="A397" t="str">
            <v>사다리설치(STS)</v>
          </cell>
          <cell r="C397" t="str">
            <v>M</v>
          </cell>
          <cell r="D397">
            <v>4.6900000000000004</v>
          </cell>
          <cell r="E397">
            <v>10900</v>
          </cell>
          <cell r="F397">
            <v>51121</v>
          </cell>
          <cell r="G397">
            <v>6600</v>
          </cell>
          <cell r="H397">
            <v>30954</v>
          </cell>
          <cell r="I397">
            <v>4100</v>
          </cell>
          <cell r="J397">
            <v>19229</v>
          </cell>
          <cell r="K397">
            <v>200</v>
          </cell>
          <cell r="L397">
            <v>938</v>
          </cell>
          <cell r="M397" t="str">
            <v>No.19</v>
          </cell>
        </row>
        <row r="398">
          <cell r="A398" t="str">
            <v>맨홀뚜껑설치</v>
          </cell>
          <cell r="B398" t="str">
            <v>(주철재)</v>
          </cell>
          <cell r="C398" t="str">
            <v>조</v>
          </cell>
          <cell r="D398">
            <v>10</v>
          </cell>
          <cell r="E398">
            <v>45800</v>
          </cell>
          <cell r="F398">
            <v>458000</v>
          </cell>
          <cell r="G398">
            <v>0</v>
          </cell>
          <cell r="H398">
            <v>0</v>
          </cell>
          <cell r="I398">
            <v>45800</v>
          </cell>
          <cell r="J398">
            <v>458000</v>
          </cell>
          <cell r="K398">
            <v>0</v>
          </cell>
          <cell r="L398">
            <v>0</v>
          </cell>
          <cell r="M398" t="str">
            <v>No.20</v>
          </cell>
        </row>
        <row r="399">
          <cell r="A399" t="str">
            <v>강관동바리(3개월)</v>
          </cell>
          <cell r="B399" t="str">
            <v>H=0-4.2M</v>
          </cell>
          <cell r="C399" t="str">
            <v>공M3</v>
          </cell>
          <cell r="D399">
            <v>8.0500000000000007</v>
          </cell>
          <cell r="E399">
            <v>6300</v>
          </cell>
          <cell r="F399">
            <v>50715</v>
          </cell>
          <cell r="G399">
            <v>200</v>
          </cell>
          <cell r="H399">
            <v>1610</v>
          </cell>
          <cell r="I399">
            <v>6100</v>
          </cell>
          <cell r="J399">
            <v>49105</v>
          </cell>
          <cell r="K399">
            <v>0</v>
          </cell>
          <cell r="L399">
            <v>0</v>
          </cell>
          <cell r="M399" t="str">
            <v>No.21</v>
          </cell>
        </row>
        <row r="400">
          <cell r="A400" t="str">
            <v>양생(비닐)</v>
          </cell>
          <cell r="C400" t="str">
            <v>M2</v>
          </cell>
          <cell r="D400">
            <v>14.45</v>
          </cell>
          <cell r="E400">
            <v>900</v>
          </cell>
          <cell r="F400">
            <v>13005</v>
          </cell>
          <cell r="G400">
            <v>700</v>
          </cell>
          <cell r="H400">
            <v>10115</v>
          </cell>
          <cell r="I400">
            <v>200</v>
          </cell>
          <cell r="J400">
            <v>2890</v>
          </cell>
          <cell r="K400">
            <v>0</v>
          </cell>
          <cell r="L400">
            <v>0</v>
          </cell>
          <cell r="M400" t="str">
            <v>No.8</v>
          </cell>
        </row>
        <row r="401">
          <cell r="A401" t="str">
            <v>시공이음면정리(치핑)</v>
          </cell>
          <cell r="B401" t="str">
            <v>인력</v>
          </cell>
          <cell r="C401" t="str">
            <v>M2</v>
          </cell>
          <cell r="D401">
            <v>9.6999999999999993</v>
          </cell>
          <cell r="E401">
            <v>19000</v>
          </cell>
          <cell r="F401">
            <v>184300</v>
          </cell>
          <cell r="G401">
            <v>500</v>
          </cell>
          <cell r="H401">
            <v>4850</v>
          </cell>
          <cell r="I401">
            <v>18500</v>
          </cell>
          <cell r="J401">
            <v>179450</v>
          </cell>
          <cell r="K401">
            <v>0</v>
          </cell>
          <cell r="L401">
            <v>0</v>
          </cell>
          <cell r="M401" t="str">
            <v>No.22</v>
          </cell>
        </row>
        <row r="402">
          <cell r="A402" t="str">
            <v>스페이서(T=75MM)</v>
          </cell>
          <cell r="C402" t="str">
            <v>EA</v>
          </cell>
          <cell r="D402">
            <v>34</v>
          </cell>
          <cell r="E402">
            <v>100</v>
          </cell>
          <cell r="F402">
            <v>3400</v>
          </cell>
          <cell r="G402">
            <v>100</v>
          </cell>
          <cell r="H402">
            <v>3400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수팽창고무지수판 설치</v>
          </cell>
          <cell r="B403" t="str">
            <v>20X10</v>
          </cell>
          <cell r="C403" t="str">
            <v>M</v>
          </cell>
          <cell r="D403">
            <v>8.59</v>
          </cell>
          <cell r="E403">
            <v>3900</v>
          </cell>
          <cell r="F403">
            <v>33501</v>
          </cell>
          <cell r="G403">
            <v>3100</v>
          </cell>
          <cell r="H403">
            <v>26629</v>
          </cell>
          <cell r="I403">
            <v>800</v>
          </cell>
          <cell r="J403">
            <v>6872</v>
          </cell>
          <cell r="K403">
            <v>0</v>
          </cell>
          <cell r="L403">
            <v>0</v>
          </cell>
          <cell r="M403" t="str">
            <v>No.23</v>
          </cell>
        </row>
        <row r="404">
          <cell r="A404" t="str">
            <v>이중벽P.E관 접합및부설</v>
          </cell>
          <cell r="B404" t="str">
            <v>Φ250M/M</v>
          </cell>
          <cell r="C404" t="str">
            <v>개소</v>
          </cell>
          <cell r="D404">
            <v>25</v>
          </cell>
          <cell r="E404">
            <v>4000</v>
          </cell>
          <cell r="F404">
            <v>100000</v>
          </cell>
          <cell r="G404">
            <v>0</v>
          </cell>
          <cell r="H404">
            <v>0</v>
          </cell>
          <cell r="I404">
            <v>4000</v>
          </cell>
          <cell r="J404">
            <v>100000</v>
          </cell>
          <cell r="K404">
            <v>0</v>
          </cell>
          <cell r="L404">
            <v>0</v>
          </cell>
          <cell r="M404" t="str">
            <v>No.24</v>
          </cell>
        </row>
        <row r="405">
          <cell r="A405" t="str">
            <v>이중벽P.E관 접합및부설</v>
          </cell>
          <cell r="B405" t="str">
            <v>Φ300M/M</v>
          </cell>
          <cell r="C405" t="str">
            <v>개소</v>
          </cell>
          <cell r="D405">
            <v>43</v>
          </cell>
          <cell r="E405">
            <v>6000</v>
          </cell>
          <cell r="F405">
            <v>258000</v>
          </cell>
          <cell r="G405">
            <v>0</v>
          </cell>
          <cell r="H405">
            <v>0</v>
          </cell>
          <cell r="I405">
            <v>6000</v>
          </cell>
          <cell r="J405">
            <v>258000</v>
          </cell>
          <cell r="K405">
            <v>0</v>
          </cell>
          <cell r="L405">
            <v>0</v>
          </cell>
          <cell r="M405" t="str">
            <v>No.25</v>
          </cell>
        </row>
        <row r="406">
          <cell r="A406" t="str">
            <v>무근 구조물헐기</v>
          </cell>
          <cell r="B406" t="str">
            <v>소형브레커+공기압축기</v>
          </cell>
          <cell r="C406" t="str">
            <v>M3</v>
          </cell>
          <cell r="D406">
            <v>1.22</v>
          </cell>
          <cell r="E406">
            <v>27100</v>
          </cell>
          <cell r="F406">
            <v>33062</v>
          </cell>
          <cell r="G406">
            <v>2100</v>
          </cell>
          <cell r="H406">
            <v>2562</v>
          </cell>
          <cell r="I406">
            <v>18900</v>
          </cell>
          <cell r="J406">
            <v>23058</v>
          </cell>
          <cell r="K406">
            <v>6100</v>
          </cell>
          <cell r="L406">
            <v>7442</v>
          </cell>
          <cell r="M406" t="str">
            <v>No.26</v>
          </cell>
        </row>
        <row r="407">
          <cell r="A407" t="str">
            <v>폐기물운반</v>
          </cell>
          <cell r="B407" t="str">
            <v>B.H0.7 + D.T15</v>
          </cell>
          <cell r="C407" t="str">
            <v>M3</v>
          </cell>
          <cell r="D407">
            <v>1.22</v>
          </cell>
          <cell r="E407">
            <v>12300</v>
          </cell>
          <cell r="F407">
            <v>15006</v>
          </cell>
          <cell r="G407">
            <v>4600</v>
          </cell>
          <cell r="H407">
            <v>5612</v>
          </cell>
          <cell r="I407">
            <v>3500</v>
          </cell>
          <cell r="J407">
            <v>4270</v>
          </cell>
          <cell r="K407">
            <v>4200</v>
          </cell>
          <cell r="L407">
            <v>5124</v>
          </cell>
          <cell r="M407" t="str">
            <v>#.12</v>
          </cell>
        </row>
        <row r="408">
          <cell r="A408" t="str">
            <v>쇠흙손 마감</v>
          </cell>
          <cell r="C408" t="str">
            <v>M2</v>
          </cell>
          <cell r="D408">
            <v>3.12</v>
          </cell>
          <cell r="E408">
            <v>800</v>
          </cell>
          <cell r="F408">
            <v>2496</v>
          </cell>
          <cell r="G408">
            <v>300</v>
          </cell>
          <cell r="H408">
            <v>936</v>
          </cell>
          <cell r="I408">
            <v>200</v>
          </cell>
          <cell r="J408">
            <v>624</v>
          </cell>
          <cell r="K408">
            <v>300</v>
          </cell>
          <cell r="L408">
            <v>936</v>
          </cell>
          <cell r="M408" t="str">
            <v>No.27</v>
          </cell>
        </row>
        <row r="410">
          <cell r="A410" t="str">
            <v>4. 부대시설공</v>
          </cell>
          <cell r="F410">
            <v>9204425</v>
          </cell>
          <cell r="H410">
            <v>4810036</v>
          </cell>
          <cell r="J410">
            <v>4108234</v>
          </cell>
          <cell r="L410">
            <v>286155</v>
          </cell>
        </row>
        <row r="411">
          <cell r="A411" t="str">
            <v>하수관거인식테이프</v>
          </cell>
          <cell r="B411" t="str">
            <v>5cmX20m</v>
          </cell>
          <cell r="C411" t="str">
            <v>M</v>
          </cell>
          <cell r="D411">
            <v>1826.7</v>
          </cell>
          <cell r="E411">
            <v>1300</v>
          </cell>
          <cell r="F411">
            <v>2374710</v>
          </cell>
          <cell r="G411">
            <v>1100</v>
          </cell>
          <cell r="H411">
            <v>2009370</v>
          </cell>
          <cell r="I411">
            <v>200</v>
          </cell>
          <cell r="J411">
            <v>365340</v>
          </cell>
          <cell r="K411">
            <v>0</v>
          </cell>
          <cell r="L411">
            <v>0</v>
          </cell>
        </row>
        <row r="412">
          <cell r="A412" t="str">
            <v>주철관수압시험비</v>
          </cell>
          <cell r="B412" t="str">
            <v>Φ250:200m당1회</v>
          </cell>
          <cell r="C412" t="str">
            <v>회</v>
          </cell>
          <cell r="D412">
            <v>10</v>
          </cell>
          <cell r="E412">
            <v>451400</v>
          </cell>
          <cell r="F412">
            <v>4514000</v>
          </cell>
          <cell r="G412">
            <v>213800</v>
          </cell>
          <cell r="H412">
            <v>2138000</v>
          </cell>
          <cell r="I412">
            <v>237600</v>
          </cell>
          <cell r="J412">
            <v>2376000</v>
          </cell>
          <cell r="K412">
            <v>0</v>
          </cell>
          <cell r="L412">
            <v>0</v>
          </cell>
          <cell r="M412" t="str">
            <v>No.28</v>
          </cell>
        </row>
        <row r="413">
          <cell r="A413" t="str">
            <v>콘크리트 절단</v>
          </cell>
          <cell r="C413" t="str">
            <v>M</v>
          </cell>
          <cell r="D413">
            <v>2.6</v>
          </cell>
          <cell r="E413">
            <v>2000</v>
          </cell>
          <cell r="F413">
            <v>5200</v>
          </cell>
          <cell r="G413">
            <v>900</v>
          </cell>
          <cell r="H413">
            <v>2340</v>
          </cell>
          <cell r="I413">
            <v>1000</v>
          </cell>
          <cell r="J413">
            <v>2600</v>
          </cell>
          <cell r="K413">
            <v>100</v>
          </cell>
          <cell r="L413">
            <v>260</v>
          </cell>
          <cell r="M413" t="str">
            <v>No.5</v>
          </cell>
        </row>
        <row r="414">
          <cell r="A414" t="str">
            <v>콘크리트 깨기</v>
          </cell>
          <cell r="B414" t="str">
            <v>소형브레커+공기압축기</v>
          </cell>
          <cell r="C414" t="str">
            <v>M3</v>
          </cell>
          <cell r="D414">
            <v>0.11</v>
          </cell>
          <cell r="E414">
            <v>35800</v>
          </cell>
          <cell r="F414">
            <v>3938</v>
          </cell>
          <cell r="G414">
            <v>6400</v>
          </cell>
          <cell r="H414">
            <v>704</v>
          </cell>
          <cell r="I414">
            <v>17800</v>
          </cell>
          <cell r="J414">
            <v>1958</v>
          </cell>
          <cell r="K414">
            <v>11600</v>
          </cell>
          <cell r="L414">
            <v>1276</v>
          </cell>
          <cell r="M414" t="str">
            <v>No.29</v>
          </cell>
        </row>
        <row r="415">
          <cell r="A415" t="str">
            <v>레미콘 타설</v>
          </cell>
          <cell r="B415" t="str">
            <v>철근구조물</v>
          </cell>
          <cell r="C415" t="str">
            <v>M3</v>
          </cell>
          <cell r="D415">
            <v>0.09</v>
          </cell>
          <cell r="E415">
            <v>21700</v>
          </cell>
          <cell r="F415">
            <v>1953</v>
          </cell>
          <cell r="G415">
            <v>400</v>
          </cell>
          <cell r="H415">
            <v>36</v>
          </cell>
          <cell r="I415">
            <v>21000</v>
          </cell>
          <cell r="J415">
            <v>1890</v>
          </cell>
          <cell r="K415">
            <v>300</v>
          </cell>
          <cell r="L415">
            <v>27</v>
          </cell>
          <cell r="M415" t="str">
            <v>No.14</v>
          </cell>
        </row>
        <row r="416">
          <cell r="A416" t="str">
            <v>레미콘타설</v>
          </cell>
          <cell r="B416" t="str">
            <v>무근구조물</v>
          </cell>
          <cell r="C416" t="str">
            <v>M3</v>
          </cell>
          <cell r="D416">
            <v>4.8</v>
          </cell>
          <cell r="E416">
            <v>16000</v>
          </cell>
          <cell r="F416">
            <v>76800</v>
          </cell>
          <cell r="G416">
            <v>0</v>
          </cell>
          <cell r="H416">
            <v>0</v>
          </cell>
          <cell r="I416">
            <v>16000</v>
          </cell>
          <cell r="J416">
            <v>76800</v>
          </cell>
          <cell r="K416">
            <v>0</v>
          </cell>
          <cell r="L416">
            <v>0</v>
          </cell>
          <cell r="M416" t="str">
            <v>No.10</v>
          </cell>
        </row>
        <row r="417">
          <cell r="A417" t="str">
            <v>합판거푸집</v>
          </cell>
          <cell r="B417" t="str">
            <v>0-7m:3회</v>
          </cell>
          <cell r="C417" t="str">
            <v>M2</v>
          </cell>
          <cell r="D417">
            <v>0.75</v>
          </cell>
          <cell r="E417">
            <v>17100</v>
          </cell>
          <cell r="F417">
            <v>12825</v>
          </cell>
          <cell r="G417">
            <v>5300</v>
          </cell>
          <cell r="H417">
            <v>3975</v>
          </cell>
          <cell r="I417">
            <v>11800</v>
          </cell>
          <cell r="J417">
            <v>8850</v>
          </cell>
          <cell r="K417">
            <v>0</v>
          </cell>
          <cell r="L417">
            <v>0</v>
          </cell>
          <cell r="M417" t="str">
            <v>No.15</v>
          </cell>
        </row>
        <row r="418">
          <cell r="A418" t="str">
            <v>합판거푸집</v>
          </cell>
          <cell r="B418" t="str">
            <v>0-7m:6회</v>
          </cell>
          <cell r="C418" t="str">
            <v>M2</v>
          </cell>
          <cell r="D418">
            <v>12.96</v>
          </cell>
          <cell r="E418">
            <v>12000</v>
          </cell>
          <cell r="F418">
            <v>155520</v>
          </cell>
          <cell r="G418">
            <v>4000</v>
          </cell>
          <cell r="H418">
            <v>51840</v>
          </cell>
          <cell r="I418">
            <v>8000</v>
          </cell>
          <cell r="J418">
            <v>103680</v>
          </cell>
          <cell r="K418">
            <v>0</v>
          </cell>
          <cell r="L418">
            <v>0</v>
          </cell>
          <cell r="M418" t="str">
            <v>No.11</v>
          </cell>
        </row>
        <row r="419">
          <cell r="A419" t="str">
            <v>수팽창고무지수판 설치</v>
          </cell>
          <cell r="B419" t="str">
            <v>20X10</v>
          </cell>
          <cell r="C419" t="str">
            <v>M</v>
          </cell>
          <cell r="D419">
            <v>0.4</v>
          </cell>
          <cell r="E419">
            <v>3900</v>
          </cell>
          <cell r="F419">
            <v>1560</v>
          </cell>
          <cell r="G419">
            <v>3100</v>
          </cell>
          <cell r="H419">
            <v>1240</v>
          </cell>
          <cell r="I419">
            <v>800</v>
          </cell>
          <cell r="J419">
            <v>320</v>
          </cell>
          <cell r="K419">
            <v>0</v>
          </cell>
          <cell r="L419">
            <v>0</v>
          </cell>
          <cell r="M419" t="str">
            <v>No.23</v>
          </cell>
        </row>
        <row r="420">
          <cell r="A420" t="str">
            <v>시공이음면정리(치핑)</v>
          </cell>
          <cell r="B420" t="str">
            <v>인력</v>
          </cell>
          <cell r="C420" t="str">
            <v>M2</v>
          </cell>
          <cell r="D420">
            <v>0.65</v>
          </cell>
          <cell r="E420">
            <v>19000</v>
          </cell>
          <cell r="F420">
            <v>12350</v>
          </cell>
          <cell r="G420">
            <v>500</v>
          </cell>
          <cell r="H420">
            <v>325</v>
          </cell>
          <cell r="I420">
            <v>18500</v>
          </cell>
          <cell r="J420">
            <v>12025</v>
          </cell>
          <cell r="K420">
            <v>0</v>
          </cell>
          <cell r="L420">
            <v>0</v>
          </cell>
          <cell r="M420" t="str">
            <v>No.22</v>
          </cell>
        </row>
        <row r="421">
          <cell r="A421" t="str">
            <v>신·구 콘크리트 접착제바르기</v>
          </cell>
          <cell r="C421" t="str">
            <v>M2</v>
          </cell>
          <cell r="D421">
            <v>0.65</v>
          </cell>
          <cell r="E421">
            <v>10800</v>
          </cell>
          <cell r="F421">
            <v>7020</v>
          </cell>
          <cell r="G421">
            <v>4400</v>
          </cell>
          <cell r="H421">
            <v>2860</v>
          </cell>
          <cell r="I421">
            <v>6300</v>
          </cell>
          <cell r="J421">
            <v>4095</v>
          </cell>
          <cell r="K421">
            <v>100</v>
          </cell>
          <cell r="L421">
            <v>65</v>
          </cell>
          <cell r="M421" t="str">
            <v>No.30</v>
          </cell>
        </row>
        <row r="422">
          <cell r="A422" t="str">
            <v>폐기물운반</v>
          </cell>
          <cell r="B422" t="str">
            <v>B.H0.7 + D.T15</v>
          </cell>
          <cell r="C422" t="str">
            <v>M3</v>
          </cell>
          <cell r="D422">
            <v>0.11</v>
          </cell>
          <cell r="E422">
            <v>12300</v>
          </cell>
          <cell r="F422">
            <v>1353</v>
          </cell>
          <cell r="G422">
            <v>4600</v>
          </cell>
          <cell r="H422">
            <v>506</v>
          </cell>
          <cell r="I422">
            <v>3500</v>
          </cell>
          <cell r="J422">
            <v>385</v>
          </cell>
          <cell r="K422">
            <v>4200</v>
          </cell>
          <cell r="L422">
            <v>462</v>
          </cell>
          <cell r="M422" t="str">
            <v>#.12</v>
          </cell>
        </row>
        <row r="423">
          <cell r="A423" t="str">
            <v>석축 쌓기(찰쌓기)</v>
          </cell>
          <cell r="B423" t="str">
            <v>뒷길이35cm</v>
          </cell>
          <cell r="C423" t="str">
            <v>M2</v>
          </cell>
          <cell r="D423">
            <v>16.690000000000001</v>
          </cell>
          <cell r="E423">
            <v>120600</v>
          </cell>
          <cell r="F423">
            <v>2012814</v>
          </cell>
          <cell r="G423">
            <v>35600</v>
          </cell>
          <cell r="H423">
            <v>594164</v>
          </cell>
          <cell r="I423">
            <v>68100</v>
          </cell>
          <cell r="J423">
            <v>1136589</v>
          </cell>
          <cell r="K423">
            <v>16900</v>
          </cell>
          <cell r="L423">
            <v>282061</v>
          </cell>
          <cell r="M423" t="str">
            <v>No.31</v>
          </cell>
        </row>
        <row r="424">
          <cell r="A424" t="str">
            <v>잡석부설(B.H 0.7)</v>
          </cell>
          <cell r="B424" t="str">
            <v>기계90%+인력10%</v>
          </cell>
          <cell r="C424" t="str">
            <v>M3</v>
          </cell>
          <cell r="D424">
            <v>6.68</v>
          </cell>
          <cell r="E424">
            <v>3000</v>
          </cell>
          <cell r="F424">
            <v>20040</v>
          </cell>
          <cell r="G424">
            <v>200</v>
          </cell>
          <cell r="H424">
            <v>1336</v>
          </cell>
          <cell r="I424">
            <v>2500</v>
          </cell>
          <cell r="J424">
            <v>16700</v>
          </cell>
          <cell r="K424">
            <v>300</v>
          </cell>
          <cell r="L424">
            <v>2004</v>
          </cell>
          <cell r="M424" t="str">
            <v>#.5</v>
          </cell>
        </row>
        <row r="425">
          <cell r="A425" t="str">
            <v>P.V.C 파이프(VG1)</v>
          </cell>
          <cell r="B425" t="str">
            <v>Φ30M/M</v>
          </cell>
          <cell r="C425" t="str">
            <v>M</v>
          </cell>
          <cell r="D425">
            <v>3.34</v>
          </cell>
          <cell r="E425">
            <v>1300</v>
          </cell>
          <cell r="F425">
            <v>4342</v>
          </cell>
          <cell r="G425">
            <v>1000</v>
          </cell>
          <cell r="H425">
            <v>3340</v>
          </cell>
          <cell r="I425">
            <v>300</v>
          </cell>
          <cell r="J425">
            <v>1002</v>
          </cell>
          <cell r="K425">
            <v>0</v>
          </cell>
          <cell r="L425">
            <v>0</v>
          </cell>
        </row>
        <row r="427">
          <cell r="A427" t="str">
            <v>6. 운 반 공</v>
          </cell>
          <cell r="F427">
            <v>8987975</v>
          </cell>
          <cell r="H427">
            <v>2415600</v>
          </cell>
          <cell r="J427">
            <v>2635200</v>
          </cell>
          <cell r="L427">
            <v>3937175</v>
          </cell>
        </row>
        <row r="428">
          <cell r="A428" t="str">
            <v>철근운반</v>
          </cell>
          <cell r="C428" t="str">
            <v>TON</v>
          </cell>
          <cell r="D428">
            <v>1.175</v>
          </cell>
          <cell r="E428">
            <v>9000</v>
          </cell>
          <cell r="F428">
            <v>10575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9000</v>
          </cell>
          <cell r="L428">
            <v>10575</v>
          </cell>
          <cell r="M428" t="str">
            <v>#.15</v>
          </cell>
        </row>
        <row r="429">
          <cell r="A429" t="str">
            <v>주철관 운반</v>
          </cell>
          <cell r="B429" t="str">
            <v>Φ250M/M</v>
          </cell>
          <cell r="C429" t="str">
            <v>본</v>
          </cell>
          <cell r="D429">
            <v>308</v>
          </cell>
          <cell r="E429">
            <v>2700</v>
          </cell>
          <cell r="F429">
            <v>831600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2700</v>
          </cell>
          <cell r="L429">
            <v>831600</v>
          </cell>
          <cell r="M429" t="str">
            <v>#.16</v>
          </cell>
        </row>
        <row r="430">
          <cell r="A430" t="str">
            <v>주철관 운반</v>
          </cell>
          <cell r="B430" t="str">
            <v>이형관</v>
          </cell>
          <cell r="C430" t="str">
            <v>KG</v>
          </cell>
          <cell r="D430">
            <v>1236</v>
          </cell>
          <cell r="E430">
            <v>100</v>
          </cell>
          <cell r="F430">
            <v>123600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100</v>
          </cell>
          <cell r="L430">
            <v>123600</v>
          </cell>
          <cell r="M430" t="str">
            <v>#.17</v>
          </cell>
        </row>
        <row r="431">
          <cell r="A431" t="str">
            <v>잡석운반</v>
          </cell>
          <cell r="C431" t="str">
            <v>M3</v>
          </cell>
          <cell r="D431">
            <v>179</v>
          </cell>
          <cell r="E431">
            <v>7300</v>
          </cell>
          <cell r="F431">
            <v>1306700</v>
          </cell>
          <cell r="G431">
            <v>2200</v>
          </cell>
          <cell r="H431">
            <v>393800</v>
          </cell>
          <cell r="I431">
            <v>2400</v>
          </cell>
          <cell r="J431">
            <v>429600</v>
          </cell>
          <cell r="K431">
            <v>2700</v>
          </cell>
          <cell r="L431">
            <v>483300</v>
          </cell>
          <cell r="M431" t="str">
            <v>#.18</v>
          </cell>
        </row>
        <row r="432">
          <cell r="A432" t="str">
            <v>보조기층운반</v>
          </cell>
          <cell r="C432" t="str">
            <v>M3</v>
          </cell>
          <cell r="D432">
            <v>919</v>
          </cell>
          <cell r="E432">
            <v>7300</v>
          </cell>
          <cell r="F432">
            <v>6708700</v>
          </cell>
          <cell r="G432">
            <v>2200</v>
          </cell>
          <cell r="H432">
            <v>2021800</v>
          </cell>
          <cell r="I432">
            <v>2400</v>
          </cell>
          <cell r="J432">
            <v>2205600</v>
          </cell>
          <cell r="K432">
            <v>2700</v>
          </cell>
          <cell r="L432">
            <v>2481300</v>
          </cell>
          <cell r="M432" t="str">
            <v>#.18</v>
          </cell>
        </row>
        <row r="433">
          <cell r="A433" t="str">
            <v>시멘트운반(40kg/대)</v>
          </cell>
          <cell r="C433" t="str">
            <v>대</v>
          </cell>
          <cell r="D433">
            <v>17</v>
          </cell>
          <cell r="E433">
            <v>400</v>
          </cell>
          <cell r="F433">
            <v>6800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400</v>
          </cell>
          <cell r="L433">
            <v>6800</v>
          </cell>
          <cell r="M433" t="str">
            <v>#.19</v>
          </cell>
        </row>
        <row r="443">
          <cell r="A443" t="str">
            <v>⊙B-LINE  사급자재비</v>
          </cell>
          <cell r="C443" t="str">
            <v>식</v>
          </cell>
          <cell r="D443">
            <v>1</v>
          </cell>
          <cell r="F443">
            <v>34166320</v>
          </cell>
          <cell r="H443">
            <v>34166320</v>
          </cell>
          <cell r="J443">
            <v>0</v>
          </cell>
          <cell r="L443">
            <v>0</v>
          </cell>
        </row>
        <row r="445">
          <cell r="A445" t="str">
            <v>모  래</v>
          </cell>
          <cell r="C445" t="str">
            <v>M3</v>
          </cell>
          <cell r="D445">
            <v>406</v>
          </cell>
          <cell r="E445">
            <v>17000</v>
          </cell>
          <cell r="F445">
            <v>6902000</v>
          </cell>
          <cell r="G445">
            <v>17000</v>
          </cell>
          <cell r="H445">
            <v>6902000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A446" t="str">
            <v>잡  석</v>
          </cell>
          <cell r="C446" t="str">
            <v>M3</v>
          </cell>
          <cell r="D446">
            <v>186</v>
          </cell>
          <cell r="E446">
            <v>7000</v>
          </cell>
          <cell r="F446">
            <v>1302000</v>
          </cell>
          <cell r="G446">
            <v>7000</v>
          </cell>
          <cell r="H446">
            <v>1302000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 t="str">
            <v>아스팔트유제</v>
          </cell>
          <cell r="B447" t="str">
            <v>RSC-4</v>
          </cell>
          <cell r="C447" t="str">
            <v>DRUM</v>
          </cell>
          <cell r="D447">
            <v>4.6500000000000004</v>
          </cell>
          <cell r="E447">
            <v>52000</v>
          </cell>
          <cell r="F447">
            <v>241800</v>
          </cell>
          <cell r="G447">
            <v>52000</v>
          </cell>
          <cell r="H447">
            <v>241800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 t="str">
            <v>아스팔트유제</v>
          </cell>
          <cell r="B448" t="str">
            <v>MC-1</v>
          </cell>
          <cell r="C448" t="str">
            <v>DRUM</v>
          </cell>
          <cell r="D448">
            <v>9.2899999999999991</v>
          </cell>
          <cell r="E448">
            <v>58000</v>
          </cell>
          <cell r="F448">
            <v>538820</v>
          </cell>
          <cell r="G448">
            <v>58000</v>
          </cell>
          <cell r="H448">
            <v>538820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 t="str">
            <v>주철관 이형관</v>
          </cell>
          <cell r="B449" t="str">
            <v>D300M/M이상 D600M/M이하</v>
          </cell>
          <cell r="C449" t="str">
            <v>KG</v>
          </cell>
          <cell r="D449">
            <v>1236</v>
          </cell>
          <cell r="E449">
            <v>2500</v>
          </cell>
          <cell r="F449">
            <v>3090000</v>
          </cell>
          <cell r="G449">
            <v>2500</v>
          </cell>
          <cell r="H449">
            <v>3090000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 t="str">
            <v>이중벽 P.E관</v>
          </cell>
          <cell r="B450" t="str">
            <v>Φ250M/M</v>
          </cell>
          <cell r="C450" t="str">
            <v>본</v>
          </cell>
          <cell r="D450">
            <v>25</v>
          </cell>
          <cell r="E450">
            <v>127200</v>
          </cell>
          <cell r="F450">
            <v>3180000</v>
          </cell>
          <cell r="G450">
            <v>127200</v>
          </cell>
          <cell r="H450">
            <v>3180000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이중벽 P.E관</v>
          </cell>
          <cell r="B451" t="str">
            <v>Φ300M/M</v>
          </cell>
          <cell r="C451" t="str">
            <v>본</v>
          </cell>
          <cell r="D451">
            <v>43</v>
          </cell>
          <cell r="E451">
            <v>160200</v>
          </cell>
          <cell r="F451">
            <v>6888600</v>
          </cell>
          <cell r="G451">
            <v>160200</v>
          </cell>
          <cell r="H451">
            <v>6888600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A452" t="str">
            <v>이중벽 P.E관 지수단관</v>
          </cell>
          <cell r="B452" t="str">
            <v>Φ250M/M</v>
          </cell>
          <cell r="C452" t="str">
            <v>EA</v>
          </cell>
          <cell r="D452">
            <v>7</v>
          </cell>
          <cell r="E452">
            <v>34900</v>
          </cell>
          <cell r="F452">
            <v>244300</v>
          </cell>
          <cell r="G452">
            <v>34900</v>
          </cell>
          <cell r="H452">
            <v>244300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 t="str">
            <v>이중벽 P.E관 지수단관</v>
          </cell>
          <cell r="B453" t="str">
            <v>Φ300M/M</v>
          </cell>
          <cell r="C453" t="str">
            <v>EA</v>
          </cell>
          <cell r="D453">
            <v>11</v>
          </cell>
          <cell r="E453">
            <v>44100</v>
          </cell>
          <cell r="F453">
            <v>485100</v>
          </cell>
          <cell r="G453">
            <v>44100</v>
          </cell>
          <cell r="H453">
            <v>485100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A454" t="str">
            <v>보조기층제</v>
          </cell>
          <cell r="C454" t="str">
            <v>M3</v>
          </cell>
          <cell r="D454">
            <v>919</v>
          </cell>
          <cell r="E454">
            <v>6300</v>
          </cell>
          <cell r="F454">
            <v>5789700</v>
          </cell>
          <cell r="G454">
            <v>6300</v>
          </cell>
          <cell r="H454">
            <v>5789700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주철관 접합부품(K.P메카니칼접합)</v>
          </cell>
          <cell r="B455" t="str">
            <v>D=250MM</v>
          </cell>
          <cell r="C455" t="str">
            <v>SET</v>
          </cell>
          <cell r="D455">
            <v>344</v>
          </cell>
          <cell r="E455">
            <v>16000</v>
          </cell>
          <cell r="F455">
            <v>5504000</v>
          </cell>
          <cell r="G455">
            <v>16000</v>
          </cell>
          <cell r="H455">
            <v>5504000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65">
          <cell r="A465" t="str">
            <v>Ⅲ.C-LINE차집관로(도순→강정P/S)</v>
          </cell>
          <cell r="C465" t="str">
            <v>식</v>
          </cell>
          <cell r="D465">
            <v>1</v>
          </cell>
          <cell r="F465">
            <v>191270739</v>
          </cell>
          <cell r="H465">
            <v>78035366</v>
          </cell>
          <cell r="J465">
            <v>86902675</v>
          </cell>
          <cell r="L465">
            <v>26332698</v>
          </cell>
        </row>
        <row r="467">
          <cell r="A467" t="str">
            <v>1. 토    공</v>
          </cell>
          <cell r="F467">
            <v>153372260</v>
          </cell>
          <cell r="H467">
            <v>68900619</v>
          </cell>
          <cell r="J467">
            <v>61445218</v>
          </cell>
          <cell r="L467">
            <v>23026423</v>
          </cell>
        </row>
        <row r="468">
          <cell r="A468" t="str">
            <v>터파기:보조기층</v>
          </cell>
          <cell r="B468" t="str">
            <v>B.H 0.7㎥</v>
          </cell>
          <cell r="C468" t="str">
            <v>M3</v>
          </cell>
          <cell r="D468">
            <v>758.88</v>
          </cell>
          <cell r="E468">
            <v>1100</v>
          </cell>
          <cell r="F468">
            <v>834768</v>
          </cell>
          <cell r="G468">
            <v>300</v>
          </cell>
          <cell r="H468">
            <v>227664</v>
          </cell>
          <cell r="I468">
            <v>400</v>
          </cell>
          <cell r="J468">
            <v>303552</v>
          </cell>
          <cell r="K468">
            <v>400</v>
          </cell>
          <cell r="L468">
            <v>303552</v>
          </cell>
          <cell r="M468" t="str">
            <v>#.1</v>
          </cell>
        </row>
        <row r="469">
          <cell r="A469" t="str">
            <v>터파기:토사(육상),기계80+인력20</v>
          </cell>
          <cell r="B469" t="str">
            <v>B.H 0.7㎥</v>
          </cell>
          <cell r="C469" t="str">
            <v>M3</v>
          </cell>
          <cell r="D469">
            <v>1779.48</v>
          </cell>
          <cell r="E469">
            <v>2000</v>
          </cell>
          <cell r="F469">
            <v>3558960</v>
          </cell>
          <cell r="G469">
            <v>100</v>
          </cell>
          <cell r="H469">
            <v>177948</v>
          </cell>
          <cell r="I469">
            <v>1600</v>
          </cell>
          <cell r="J469">
            <v>2847168</v>
          </cell>
          <cell r="K469">
            <v>300</v>
          </cell>
          <cell r="L469">
            <v>533844</v>
          </cell>
          <cell r="M469" t="str">
            <v>#.2</v>
          </cell>
        </row>
        <row r="470">
          <cell r="A470" t="str">
            <v>기계터파기(연암)</v>
          </cell>
          <cell r="B470" t="str">
            <v>B.H0.7+브레이커</v>
          </cell>
          <cell r="C470" t="str">
            <v>M3</v>
          </cell>
          <cell r="D470">
            <v>1083.27</v>
          </cell>
          <cell r="E470">
            <v>18400</v>
          </cell>
          <cell r="F470">
            <v>19932168</v>
          </cell>
          <cell r="G470">
            <v>2800</v>
          </cell>
          <cell r="H470">
            <v>3033156</v>
          </cell>
          <cell r="I470">
            <v>7300</v>
          </cell>
          <cell r="J470">
            <v>7907871</v>
          </cell>
          <cell r="K470">
            <v>8300</v>
          </cell>
          <cell r="L470">
            <v>8991141</v>
          </cell>
          <cell r="M470" t="str">
            <v>#.3</v>
          </cell>
        </row>
        <row r="471">
          <cell r="A471" t="str">
            <v>되메우기 및 다짐</v>
          </cell>
          <cell r="B471" t="str">
            <v>B.H 0.7+플래이트 콤펙터</v>
          </cell>
          <cell r="C471" t="str">
            <v>M3</v>
          </cell>
          <cell r="D471">
            <v>2235.4499999999998</v>
          </cell>
          <cell r="E471">
            <v>3500</v>
          </cell>
          <cell r="F471">
            <v>7824075</v>
          </cell>
          <cell r="G471">
            <v>400</v>
          </cell>
          <cell r="H471">
            <v>894180</v>
          </cell>
          <cell r="I471">
            <v>2600</v>
          </cell>
          <cell r="J471">
            <v>5812170</v>
          </cell>
          <cell r="K471">
            <v>500</v>
          </cell>
          <cell r="L471">
            <v>1117725</v>
          </cell>
          <cell r="M471" t="str">
            <v>#.4</v>
          </cell>
        </row>
        <row r="472">
          <cell r="A472" t="str">
            <v>사토운반:보조기층</v>
          </cell>
          <cell r="B472" t="str">
            <v>B.H0.7 + D.T15</v>
          </cell>
          <cell r="C472" t="str">
            <v>M3</v>
          </cell>
          <cell r="D472">
            <v>302.91000000000003</v>
          </cell>
          <cell r="E472">
            <v>7300</v>
          </cell>
          <cell r="F472">
            <v>2211243</v>
          </cell>
          <cell r="G472">
            <v>2700</v>
          </cell>
          <cell r="H472">
            <v>817857</v>
          </cell>
          <cell r="I472">
            <v>2100</v>
          </cell>
          <cell r="J472">
            <v>636111</v>
          </cell>
          <cell r="K472">
            <v>2500</v>
          </cell>
          <cell r="L472">
            <v>757275</v>
          </cell>
          <cell r="M472" t="str">
            <v>#.6</v>
          </cell>
        </row>
        <row r="473">
          <cell r="A473" t="str">
            <v>사토운반:연암</v>
          </cell>
          <cell r="B473" t="str">
            <v>B.H0.7 + D.T15</v>
          </cell>
          <cell r="C473" t="str">
            <v>M3</v>
          </cell>
          <cell r="D473">
            <v>1083.27</v>
          </cell>
          <cell r="E473">
            <v>12000</v>
          </cell>
          <cell r="F473">
            <v>12999240</v>
          </cell>
          <cell r="G473">
            <v>4500</v>
          </cell>
          <cell r="H473">
            <v>4874715</v>
          </cell>
          <cell r="I473">
            <v>3500</v>
          </cell>
          <cell r="J473">
            <v>3791445</v>
          </cell>
          <cell r="K473">
            <v>4000</v>
          </cell>
          <cell r="L473">
            <v>4333080</v>
          </cell>
          <cell r="M473" t="str">
            <v>#.7</v>
          </cell>
        </row>
        <row r="474">
          <cell r="A474" t="str">
            <v>모래부설 및 다짐(B.H 0.7M3,관로기초)</v>
          </cell>
          <cell r="B474" t="str">
            <v>기계90%+인력10%</v>
          </cell>
          <cell r="C474" t="str">
            <v>M3</v>
          </cell>
          <cell r="D474">
            <v>332</v>
          </cell>
          <cell r="E474">
            <v>2300</v>
          </cell>
          <cell r="F474">
            <v>763600</v>
          </cell>
          <cell r="G474">
            <v>200</v>
          </cell>
          <cell r="H474">
            <v>66400</v>
          </cell>
          <cell r="I474">
            <v>1600</v>
          </cell>
          <cell r="J474">
            <v>531200</v>
          </cell>
          <cell r="K474">
            <v>500</v>
          </cell>
          <cell r="L474">
            <v>166000</v>
          </cell>
          <cell r="M474" t="str">
            <v>#.8</v>
          </cell>
        </row>
        <row r="475">
          <cell r="A475" t="str">
            <v>바닥면 고르기</v>
          </cell>
          <cell r="B475" t="str">
            <v>연암</v>
          </cell>
          <cell r="C475" t="str">
            <v>M2</v>
          </cell>
          <cell r="D475">
            <v>1455.9</v>
          </cell>
          <cell r="E475">
            <v>5400</v>
          </cell>
          <cell r="F475">
            <v>7861860</v>
          </cell>
          <cell r="G475">
            <v>500</v>
          </cell>
          <cell r="H475">
            <v>727950</v>
          </cell>
          <cell r="I475">
            <v>4600</v>
          </cell>
          <cell r="J475">
            <v>6697140</v>
          </cell>
          <cell r="K475">
            <v>300</v>
          </cell>
          <cell r="L475">
            <v>436770</v>
          </cell>
          <cell r="M475" t="str">
            <v>No.2</v>
          </cell>
        </row>
        <row r="476">
          <cell r="A476" t="str">
            <v>아스팔트포장 절단</v>
          </cell>
          <cell r="C476" t="str">
            <v>M</v>
          </cell>
          <cell r="D476">
            <v>635.52</v>
          </cell>
          <cell r="E476">
            <v>1800</v>
          </cell>
          <cell r="F476">
            <v>1143936</v>
          </cell>
          <cell r="G476">
            <v>900</v>
          </cell>
          <cell r="H476">
            <v>571968</v>
          </cell>
          <cell r="I476">
            <v>800</v>
          </cell>
          <cell r="J476">
            <v>508416</v>
          </cell>
          <cell r="K476">
            <v>100</v>
          </cell>
          <cell r="L476">
            <v>63552</v>
          </cell>
          <cell r="M476" t="str">
            <v>No.3</v>
          </cell>
        </row>
        <row r="477">
          <cell r="A477" t="str">
            <v>아스팔트포장 파취</v>
          </cell>
          <cell r="B477" t="str">
            <v>기계</v>
          </cell>
          <cell r="C477" t="str">
            <v>M3</v>
          </cell>
          <cell r="D477">
            <v>120.42</v>
          </cell>
          <cell r="E477">
            <v>15300</v>
          </cell>
          <cell r="F477">
            <v>1842426</v>
          </cell>
          <cell r="G477">
            <v>2300</v>
          </cell>
          <cell r="H477">
            <v>276966</v>
          </cell>
          <cell r="I477">
            <v>6300</v>
          </cell>
          <cell r="J477">
            <v>758646</v>
          </cell>
          <cell r="K477">
            <v>6700</v>
          </cell>
          <cell r="L477">
            <v>806814</v>
          </cell>
          <cell r="M477" t="str">
            <v>#.10</v>
          </cell>
        </row>
        <row r="478">
          <cell r="A478" t="str">
            <v>아스팔트 포장포설</v>
          </cell>
          <cell r="B478" t="str">
            <v>기층10cm+표층5cm</v>
          </cell>
          <cell r="C478" t="str">
            <v>a</v>
          </cell>
          <cell r="D478">
            <v>8.0299999999999994</v>
          </cell>
          <cell r="E478">
            <v>3812100</v>
          </cell>
          <cell r="F478">
            <v>30611163</v>
          </cell>
          <cell r="G478">
            <v>3372300</v>
          </cell>
          <cell r="H478">
            <v>27079569</v>
          </cell>
          <cell r="I478">
            <v>409100</v>
          </cell>
          <cell r="J478">
            <v>3285073</v>
          </cell>
          <cell r="K478">
            <v>30700</v>
          </cell>
          <cell r="L478">
            <v>246521</v>
          </cell>
          <cell r="M478" t="str">
            <v>No.4</v>
          </cell>
        </row>
        <row r="479">
          <cell r="A479" t="str">
            <v>보조기층포설 및 다짐</v>
          </cell>
          <cell r="B479" t="str">
            <v>T=30cm</v>
          </cell>
          <cell r="C479" t="str">
            <v>M3</v>
          </cell>
          <cell r="D479">
            <v>209.96</v>
          </cell>
          <cell r="E479">
            <v>2800</v>
          </cell>
          <cell r="F479">
            <v>587888</v>
          </cell>
          <cell r="G479">
            <v>400</v>
          </cell>
          <cell r="H479">
            <v>83984</v>
          </cell>
          <cell r="I479">
            <v>1700</v>
          </cell>
          <cell r="J479">
            <v>356932</v>
          </cell>
          <cell r="K479">
            <v>700</v>
          </cell>
          <cell r="L479">
            <v>146972</v>
          </cell>
          <cell r="M479" t="str">
            <v>#.11</v>
          </cell>
        </row>
        <row r="480">
          <cell r="A480" t="str">
            <v>폐기물운반</v>
          </cell>
          <cell r="B480" t="str">
            <v>B.H0.7 + D.T15</v>
          </cell>
          <cell r="C480" t="str">
            <v>M3</v>
          </cell>
          <cell r="D480">
            <v>488.1</v>
          </cell>
          <cell r="E480">
            <v>12300</v>
          </cell>
          <cell r="F480">
            <v>6003630</v>
          </cell>
          <cell r="G480">
            <v>4600</v>
          </cell>
          <cell r="H480">
            <v>2245260</v>
          </cell>
          <cell r="I480">
            <v>3500</v>
          </cell>
          <cell r="J480">
            <v>1708350</v>
          </cell>
          <cell r="K480">
            <v>4200</v>
          </cell>
          <cell r="L480">
            <v>2050020</v>
          </cell>
          <cell r="M480" t="str">
            <v>#.12</v>
          </cell>
        </row>
        <row r="481">
          <cell r="A481" t="str">
            <v>콘크리트포장 절단</v>
          </cell>
          <cell r="C481" t="str">
            <v>M</v>
          </cell>
          <cell r="D481">
            <v>2015.7</v>
          </cell>
          <cell r="E481">
            <v>2000</v>
          </cell>
          <cell r="F481">
            <v>4031400</v>
          </cell>
          <cell r="G481">
            <v>900</v>
          </cell>
          <cell r="H481">
            <v>1814130</v>
          </cell>
          <cell r="I481">
            <v>1000</v>
          </cell>
          <cell r="J481">
            <v>2015700</v>
          </cell>
          <cell r="K481">
            <v>100</v>
          </cell>
          <cell r="L481">
            <v>201570</v>
          </cell>
          <cell r="M481" t="str">
            <v>No.5</v>
          </cell>
        </row>
        <row r="482">
          <cell r="A482" t="str">
            <v>콘크리트포장 깨기</v>
          </cell>
          <cell r="B482" t="str">
            <v>T=30cm미만</v>
          </cell>
          <cell r="C482" t="str">
            <v>M3</v>
          </cell>
          <cell r="D482">
            <v>367.68</v>
          </cell>
          <cell r="E482">
            <v>15200</v>
          </cell>
          <cell r="F482">
            <v>5588736</v>
          </cell>
          <cell r="G482">
            <v>2200</v>
          </cell>
          <cell r="H482">
            <v>808896</v>
          </cell>
          <cell r="I482">
            <v>6300</v>
          </cell>
          <cell r="J482">
            <v>2316384</v>
          </cell>
          <cell r="K482">
            <v>6700</v>
          </cell>
          <cell r="L482">
            <v>2463456</v>
          </cell>
          <cell r="M482" t="str">
            <v>#.13</v>
          </cell>
        </row>
        <row r="483">
          <cell r="A483" t="str">
            <v>콘크리트포장 포설</v>
          </cell>
          <cell r="B483" t="str">
            <v>T=20cm</v>
          </cell>
          <cell r="C483" t="str">
            <v>M3</v>
          </cell>
          <cell r="D483">
            <v>367.68</v>
          </cell>
          <cell r="E483">
            <v>103500</v>
          </cell>
          <cell r="F483">
            <v>38054880</v>
          </cell>
          <cell r="G483">
            <v>52500</v>
          </cell>
          <cell r="H483">
            <v>19303200</v>
          </cell>
          <cell r="I483">
            <v>51000</v>
          </cell>
          <cell r="J483">
            <v>18751680</v>
          </cell>
          <cell r="K483">
            <v>0</v>
          </cell>
          <cell r="L483">
            <v>0</v>
          </cell>
          <cell r="M483" t="str">
            <v>No.6</v>
          </cell>
        </row>
        <row r="484">
          <cell r="A484" t="str">
            <v>모래부설(B.H 0.7M3)</v>
          </cell>
          <cell r="B484" t="str">
            <v>기계90%+인력10%</v>
          </cell>
          <cell r="C484" t="str">
            <v>M3</v>
          </cell>
          <cell r="D484">
            <v>55.15</v>
          </cell>
          <cell r="E484">
            <v>1300</v>
          </cell>
          <cell r="F484">
            <v>71695</v>
          </cell>
          <cell r="G484">
            <v>200</v>
          </cell>
          <cell r="H484">
            <v>11030</v>
          </cell>
          <cell r="I484">
            <v>700</v>
          </cell>
          <cell r="J484">
            <v>38605</v>
          </cell>
          <cell r="K484">
            <v>400</v>
          </cell>
          <cell r="L484">
            <v>22060</v>
          </cell>
          <cell r="M484" t="str">
            <v>#.14</v>
          </cell>
        </row>
        <row r="485">
          <cell r="A485" t="str">
            <v>와이어메쉬깔기</v>
          </cell>
          <cell r="B485" t="str">
            <v>#8X100X100</v>
          </cell>
          <cell r="C485" t="str">
            <v>M2</v>
          </cell>
          <cell r="D485">
            <v>1838.42</v>
          </cell>
          <cell r="E485">
            <v>3000</v>
          </cell>
          <cell r="F485">
            <v>5515260</v>
          </cell>
          <cell r="G485">
            <v>2000</v>
          </cell>
          <cell r="H485">
            <v>3676840</v>
          </cell>
          <cell r="I485">
            <v>1000</v>
          </cell>
          <cell r="J485">
            <v>1838420</v>
          </cell>
          <cell r="K485">
            <v>0</v>
          </cell>
          <cell r="L485">
            <v>0</v>
          </cell>
          <cell r="M485" t="str">
            <v>No.7</v>
          </cell>
        </row>
        <row r="486">
          <cell r="A486" t="str">
            <v>보조기층포설 및 다짐</v>
          </cell>
          <cell r="B486" t="str">
            <v>T=30cm</v>
          </cell>
          <cell r="C486" t="str">
            <v>M3</v>
          </cell>
          <cell r="D486">
            <v>551.53</v>
          </cell>
          <cell r="E486">
            <v>2800</v>
          </cell>
          <cell r="F486">
            <v>1544284</v>
          </cell>
          <cell r="G486">
            <v>400</v>
          </cell>
          <cell r="H486">
            <v>220612</v>
          </cell>
          <cell r="I486">
            <v>1700</v>
          </cell>
          <cell r="J486">
            <v>937601</v>
          </cell>
          <cell r="K486">
            <v>700</v>
          </cell>
          <cell r="L486">
            <v>386071</v>
          </cell>
          <cell r="M486" t="str">
            <v>#.11</v>
          </cell>
        </row>
        <row r="487">
          <cell r="A487" t="str">
            <v>신축재</v>
          </cell>
          <cell r="B487" t="str">
            <v>T=1.5cm</v>
          </cell>
          <cell r="C487" t="str">
            <v>M2</v>
          </cell>
          <cell r="D487">
            <v>58.45</v>
          </cell>
          <cell r="E487">
            <v>12600</v>
          </cell>
          <cell r="F487">
            <v>736470</v>
          </cell>
          <cell r="G487">
            <v>12000</v>
          </cell>
          <cell r="H487">
            <v>701400</v>
          </cell>
          <cell r="I487">
            <v>600</v>
          </cell>
          <cell r="J487">
            <v>35070</v>
          </cell>
          <cell r="K487">
            <v>0</v>
          </cell>
          <cell r="L487">
            <v>0</v>
          </cell>
        </row>
        <row r="488">
          <cell r="A488" t="str">
            <v>양생(비닐)</v>
          </cell>
          <cell r="C488" t="str">
            <v>M2</v>
          </cell>
          <cell r="D488">
            <v>1838.42</v>
          </cell>
          <cell r="E488">
            <v>900</v>
          </cell>
          <cell r="F488">
            <v>1654578</v>
          </cell>
          <cell r="G488">
            <v>700</v>
          </cell>
          <cell r="H488">
            <v>1286894</v>
          </cell>
          <cell r="I488">
            <v>200</v>
          </cell>
          <cell r="J488">
            <v>367684</v>
          </cell>
          <cell r="K488">
            <v>0</v>
          </cell>
          <cell r="L488">
            <v>0</v>
          </cell>
          <cell r="M488" t="str">
            <v>No.8</v>
          </cell>
        </row>
        <row r="490">
          <cell r="A490" t="str">
            <v>2. 관 로 공</v>
          </cell>
          <cell r="F490">
            <v>1666000</v>
          </cell>
          <cell r="H490">
            <v>26000</v>
          </cell>
          <cell r="J490">
            <v>1640000</v>
          </cell>
          <cell r="L490">
            <v>0</v>
          </cell>
        </row>
        <row r="491">
          <cell r="A491" t="str">
            <v>이중벽P.E관 접합및부설</v>
          </cell>
          <cell r="B491" t="str">
            <v>Φ300M/M</v>
          </cell>
          <cell r="C491" t="str">
            <v>개소</v>
          </cell>
          <cell r="D491">
            <v>260</v>
          </cell>
          <cell r="E491">
            <v>6000</v>
          </cell>
          <cell r="F491">
            <v>1560000</v>
          </cell>
          <cell r="G491">
            <v>0</v>
          </cell>
          <cell r="H491">
            <v>0</v>
          </cell>
          <cell r="I491">
            <v>6000</v>
          </cell>
          <cell r="J491">
            <v>1560000</v>
          </cell>
          <cell r="K491">
            <v>0</v>
          </cell>
          <cell r="L491">
            <v>0</v>
          </cell>
          <cell r="M491" t="str">
            <v>No.25</v>
          </cell>
        </row>
        <row r="492">
          <cell r="A492" t="str">
            <v>레미콘타설</v>
          </cell>
          <cell r="B492" t="str">
            <v>무근구조물</v>
          </cell>
          <cell r="C492" t="str">
            <v>M3</v>
          </cell>
          <cell r="D492">
            <v>1.75</v>
          </cell>
          <cell r="E492">
            <v>16000</v>
          </cell>
          <cell r="F492">
            <v>28000</v>
          </cell>
          <cell r="G492">
            <v>0</v>
          </cell>
          <cell r="H492">
            <v>0</v>
          </cell>
          <cell r="I492">
            <v>16000</v>
          </cell>
          <cell r="J492">
            <v>28000</v>
          </cell>
          <cell r="K492">
            <v>0</v>
          </cell>
          <cell r="L492">
            <v>0</v>
          </cell>
          <cell r="M492" t="str">
            <v>No.10</v>
          </cell>
        </row>
        <row r="493">
          <cell r="A493" t="str">
            <v>합판거푸집</v>
          </cell>
          <cell r="B493" t="str">
            <v>0-7m:6회</v>
          </cell>
          <cell r="C493" t="str">
            <v>M2</v>
          </cell>
          <cell r="D493">
            <v>6.5</v>
          </cell>
          <cell r="E493">
            <v>12000</v>
          </cell>
          <cell r="F493">
            <v>78000</v>
          </cell>
          <cell r="G493">
            <v>4000</v>
          </cell>
          <cell r="H493">
            <v>26000</v>
          </cell>
          <cell r="I493">
            <v>8000</v>
          </cell>
          <cell r="J493">
            <v>52000</v>
          </cell>
          <cell r="K493">
            <v>0</v>
          </cell>
          <cell r="L493">
            <v>0</v>
          </cell>
          <cell r="M493" t="str">
            <v>No.11</v>
          </cell>
        </row>
        <row r="495">
          <cell r="A495" t="str">
            <v>3. 맨 홀 공</v>
          </cell>
          <cell r="F495">
            <v>21169190</v>
          </cell>
          <cell r="H495">
            <v>4401018</v>
          </cell>
          <cell r="J495">
            <v>16707091</v>
          </cell>
          <cell r="L495">
            <v>61081</v>
          </cell>
        </row>
        <row r="496">
          <cell r="A496" t="str">
            <v>레미콘타설</v>
          </cell>
          <cell r="B496" t="str">
            <v>무근구조물</v>
          </cell>
          <cell r="C496" t="str">
            <v>M3</v>
          </cell>
          <cell r="D496">
            <v>24.89</v>
          </cell>
          <cell r="E496">
            <v>16000</v>
          </cell>
          <cell r="F496">
            <v>398240</v>
          </cell>
          <cell r="G496">
            <v>0</v>
          </cell>
          <cell r="H496">
            <v>0</v>
          </cell>
          <cell r="I496">
            <v>16000</v>
          </cell>
          <cell r="J496">
            <v>398240</v>
          </cell>
          <cell r="K496">
            <v>0</v>
          </cell>
          <cell r="L496">
            <v>0</v>
          </cell>
          <cell r="M496" t="str">
            <v>No.10</v>
          </cell>
        </row>
        <row r="497">
          <cell r="A497" t="str">
            <v>레미콘타설</v>
          </cell>
          <cell r="B497" t="str">
            <v>철근구조물</v>
          </cell>
          <cell r="C497" t="str">
            <v>M3</v>
          </cell>
          <cell r="D497">
            <v>76.61</v>
          </cell>
          <cell r="E497">
            <v>21700</v>
          </cell>
          <cell r="F497">
            <v>1662437</v>
          </cell>
          <cell r="G497">
            <v>400</v>
          </cell>
          <cell r="H497">
            <v>30644</v>
          </cell>
          <cell r="I497">
            <v>21000</v>
          </cell>
          <cell r="J497">
            <v>1608810</v>
          </cell>
          <cell r="K497">
            <v>300</v>
          </cell>
          <cell r="L497">
            <v>22983</v>
          </cell>
          <cell r="M497" t="str">
            <v>No.14</v>
          </cell>
        </row>
        <row r="498">
          <cell r="A498" t="str">
            <v>합판거푸집</v>
          </cell>
          <cell r="B498" t="str">
            <v>0-7m:6회</v>
          </cell>
          <cell r="C498" t="str">
            <v>M2</v>
          </cell>
          <cell r="D498">
            <v>25.8</v>
          </cell>
          <cell r="E498">
            <v>12000</v>
          </cell>
          <cell r="F498">
            <v>309600</v>
          </cell>
          <cell r="G498">
            <v>4000</v>
          </cell>
          <cell r="H498">
            <v>103200</v>
          </cell>
          <cell r="I498">
            <v>8000</v>
          </cell>
          <cell r="J498">
            <v>206400</v>
          </cell>
          <cell r="K498">
            <v>0</v>
          </cell>
          <cell r="L498">
            <v>0</v>
          </cell>
          <cell r="M498" t="str">
            <v>No.11</v>
          </cell>
        </row>
        <row r="499">
          <cell r="A499" t="str">
            <v>합판거푸집</v>
          </cell>
          <cell r="B499" t="str">
            <v>0-7m:3회</v>
          </cell>
          <cell r="C499" t="str">
            <v>M2</v>
          </cell>
          <cell r="D499">
            <v>528.36</v>
          </cell>
          <cell r="E499">
            <v>17100</v>
          </cell>
          <cell r="F499">
            <v>9034956</v>
          </cell>
          <cell r="G499">
            <v>5300</v>
          </cell>
          <cell r="H499">
            <v>2800308</v>
          </cell>
          <cell r="I499">
            <v>11800</v>
          </cell>
          <cell r="J499">
            <v>6234648</v>
          </cell>
          <cell r="K499">
            <v>0</v>
          </cell>
          <cell r="L499">
            <v>0</v>
          </cell>
          <cell r="M499" t="str">
            <v>No.15</v>
          </cell>
        </row>
        <row r="500">
          <cell r="A500" t="str">
            <v>원형 거푸집</v>
          </cell>
          <cell r="B500" t="str">
            <v>3 회</v>
          </cell>
          <cell r="C500" t="str">
            <v>M2</v>
          </cell>
          <cell r="D500">
            <v>52.89</v>
          </cell>
          <cell r="E500">
            <v>38600</v>
          </cell>
          <cell r="F500">
            <v>2041554</v>
          </cell>
          <cell r="G500">
            <v>11500</v>
          </cell>
          <cell r="H500">
            <v>608235</v>
          </cell>
          <cell r="I500">
            <v>27100</v>
          </cell>
          <cell r="J500">
            <v>1433319</v>
          </cell>
          <cell r="K500">
            <v>0</v>
          </cell>
          <cell r="L500">
            <v>0</v>
          </cell>
          <cell r="M500" t="str">
            <v>No.16</v>
          </cell>
        </row>
        <row r="501">
          <cell r="A501" t="str">
            <v>목재거푸집</v>
          </cell>
          <cell r="B501" t="str">
            <v>0-7m:4회</v>
          </cell>
          <cell r="C501" t="str">
            <v>M2</v>
          </cell>
          <cell r="D501">
            <v>19.89</v>
          </cell>
          <cell r="E501">
            <v>26100</v>
          </cell>
          <cell r="F501">
            <v>519129</v>
          </cell>
          <cell r="G501">
            <v>7100</v>
          </cell>
          <cell r="H501">
            <v>141219</v>
          </cell>
          <cell r="I501">
            <v>19000</v>
          </cell>
          <cell r="J501">
            <v>377910</v>
          </cell>
          <cell r="K501">
            <v>0</v>
          </cell>
          <cell r="L501">
            <v>0</v>
          </cell>
          <cell r="M501" t="str">
            <v>No.32</v>
          </cell>
        </row>
        <row r="502">
          <cell r="A502" t="str">
            <v>시공이음 설치</v>
          </cell>
          <cell r="B502" t="str">
            <v>PVC,B=150X5mm</v>
          </cell>
          <cell r="C502" t="str">
            <v>M</v>
          </cell>
          <cell r="D502">
            <v>189.2</v>
          </cell>
          <cell r="E502">
            <v>13700</v>
          </cell>
          <cell r="F502">
            <v>2592040</v>
          </cell>
          <cell r="G502">
            <v>2400</v>
          </cell>
          <cell r="H502">
            <v>454080</v>
          </cell>
          <cell r="I502">
            <v>11300</v>
          </cell>
          <cell r="J502">
            <v>2137960</v>
          </cell>
          <cell r="K502">
            <v>0</v>
          </cell>
          <cell r="L502">
            <v>0</v>
          </cell>
          <cell r="M502" t="str">
            <v>No.17</v>
          </cell>
        </row>
        <row r="503">
          <cell r="A503" t="str">
            <v>철근가공및조립</v>
          </cell>
          <cell r="B503" t="str">
            <v>보통</v>
          </cell>
          <cell r="C503" t="str">
            <v>TON</v>
          </cell>
          <cell r="D503">
            <v>4.6870000000000003</v>
          </cell>
          <cell r="E503">
            <v>327000</v>
          </cell>
          <cell r="F503">
            <v>1532649</v>
          </cell>
          <cell r="G503">
            <v>4000</v>
          </cell>
          <cell r="H503">
            <v>18748</v>
          </cell>
          <cell r="I503">
            <v>317000</v>
          </cell>
          <cell r="J503">
            <v>1485779</v>
          </cell>
          <cell r="K503">
            <v>6000</v>
          </cell>
          <cell r="L503">
            <v>28122</v>
          </cell>
          <cell r="M503" t="str">
            <v>No.18</v>
          </cell>
        </row>
        <row r="504">
          <cell r="A504" t="str">
            <v>사다리설치(STS)</v>
          </cell>
          <cell r="C504" t="str">
            <v>M</v>
          </cell>
          <cell r="D504">
            <v>26.66</v>
          </cell>
          <cell r="E504">
            <v>10900</v>
          </cell>
          <cell r="F504">
            <v>290594</v>
          </cell>
          <cell r="G504">
            <v>6600</v>
          </cell>
          <cell r="H504">
            <v>175956</v>
          </cell>
          <cell r="I504">
            <v>4100</v>
          </cell>
          <cell r="J504">
            <v>109306</v>
          </cell>
          <cell r="K504">
            <v>200</v>
          </cell>
          <cell r="L504">
            <v>5332</v>
          </cell>
          <cell r="M504" t="str">
            <v>No.19</v>
          </cell>
        </row>
        <row r="505">
          <cell r="A505" t="str">
            <v>맨홀뚜껑설치</v>
          </cell>
          <cell r="B505" t="str">
            <v>(주철재)</v>
          </cell>
          <cell r="C505" t="str">
            <v>조</v>
          </cell>
          <cell r="D505">
            <v>43</v>
          </cell>
          <cell r="E505">
            <v>45800</v>
          </cell>
          <cell r="F505">
            <v>1969400</v>
          </cell>
          <cell r="G505">
            <v>0</v>
          </cell>
          <cell r="H505">
            <v>0</v>
          </cell>
          <cell r="I505">
            <v>45800</v>
          </cell>
          <cell r="J505">
            <v>1969400</v>
          </cell>
          <cell r="K505">
            <v>0</v>
          </cell>
          <cell r="L505">
            <v>0</v>
          </cell>
          <cell r="M505" t="str">
            <v>No.20</v>
          </cell>
        </row>
        <row r="506">
          <cell r="A506" t="str">
            <v>강관동바리(3개월)</v>
          </cell>
          <cell r="B506" t="str">
            <v>H=0-4.2M</v>
          </cell>
          <cell r="C506" t="str">
            <v>공M3</v>
          </cell>
          <cell r="D506">
            <v>15.91</v>
          </cell>
          <cell r="E506">
            <v>6300</v>
          </cell>
          <cell r="F506">
            <v>100233</v>
          </cell>
          <cell r="G506">
            <v>200</v>
          </cell>
          <cell r="H506">
            <v>3182</v>
          </cell>
          <cell r="I506">
            <v>6100</v>
          </cell>
          <cell r="J506">
            <v>97051</v>
          </cell>
          <cell r="K506">
            <v>0</v>
          </cell>
          <cell r="L506">
            <v>0</v>
          </cell>
          <cell r="M506" t="str">
            <v>No.21</v>
          </cell>
        </row>
        <row r="507">
          <cell r="A507" t="str">
            <v>양생(비닐)</v>
          </cell>
          <cell r="C507" t="str">
            <v>M2</v>
          </cell>
          <cell r="D507">
            <v>43.86</v>
          </cell>
          <cell r="E507">
            <v>900</v>
          </cell>
          <cell r="F507">
            <v>39474</v>
          </cell>
          <cell r="G507">
            <v>700</v>
          </cell>
          <cell r="H507">
            <v>30702</v>
          </cell>
          <cell r="I507">
            <v>200</v>
          </cell>
          <cell r="J507">
            <v>8772</v>
          </cell>
          <cell r="K507">
            <v>0</v>
          </cell>
          <cell r="L507">
            <v>0</v>
          </cell>
          <cell r="M507" t="str">
            <v>No.8</v>
          </cell>
        </row>
        <row r="508">
          <cell r="A508" t="str">
            <v>시공이음면정리(치핑)</v>
          </cell>
          <cell r="B508" t="str">
            <v>인력</v>
          </cell>
          <cell r="C508" t="str">
            <v>M2</v>
          </cell>
          <cell r="D508">
            <v>34.4</v>
          </cell>
          <cell r="E508">
            <v>19000</v>
          </cell>
          <cell r="F508">
            <v>653600</v>
          </cell>
          <cell r="G508">
            <v>500</v>
          </cell>
          <cell r="H508">
            <v>17200</v>
          </cell>
          <cell r="I508">
            <v>18500</v>
          </cell>
          <cell r="J508">
            <v>636400</v>
          </cell>
          <cell r="K508">
            <v>0</v>
          </cell>
          <cell r="L508">
            <v>0</v>
          </cell>
          <cell r="M508" t="str">
            <v>No.22</v>
          </cell>
        </row>
        <row r="509">
          <cell r="A509" t="str">
            <v>스페이서(T=75MM)</v>
          </cell>
          <cell r="C509" t="str">
            <v>EA</v>
          </cell>
          <cell r="D509">
            <v>129</v>
          </cell>
          <cell r="E509">
            <v>100</v>
          </cell>
          <cell r="F509">
            <v>12900</v>
          </cell>
          <cell r="G509">
            <v>100</v>
          </cell>
          <cell r="H509">
            <v>12900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 t="str">
            <v>쇠흙손 마감</v>
          </cell>
          <cell r="C510" t="str">
            <v>M2</v>
          </cell>
          <cell r="D510">
            <v>15.48</v>
          </cell>
          <cell r="E510">
            <v>800</v>
          </cell>
          <cell r="F510">
            <v>12384</v>
          </cell>
          <cell r="G510">
            <v>300</v>
          </cell>
          <cell r="H510">
            <v>4644</v>
          </cell>
          <cell r="I510">
            <v>200</v>
          </cell>
          <cell r="J510">
            <v>3096</v>
          </cell>
          <cell r="K510">
            <v>300</v>
          </cell>
          <cell r="L510">
            <v>4644</v>
          </cell>
          <cell r="M510" t="str">
            <v>No.27</v>
          </cell>
        </row>
        <row r="512">
          <cell r="A512" t="str">
            <v>4. 우수월류공</v>
          </cell>
          <cell r="F512">
            <v>3357522</v>
          </cell>
          <cell r="H512">
            <v>935842</v>
          </cell>
          <cell r="J512">
            <v>2404393</v>
          </cell>
          <cell r="L512">
            <v>17287</v>
          </cell>
        </row>
        <row r="513">
          <cell r="A513" t="str">
            <v>레미콘타설</v>
          </cell>
          <cell r="B513" t="str">
            <v>무근구조물</v>
          </cell>
          <cell r="C513" t="str">
            <v>M3</v>
          </cell>
          <cell r="D513">
            <v>26.64</v>
          </cell>
          <cell r="E513">
            <v>16000</v>
          </cell>
          <cell r="F513">
            <v>426240</v>
          </cell>
          <cell r="G513">
            <v>0</v>
          </cell>
          <cell r="H513">
            <v>0</v>
          </cell>
          <cell r="I513">
            <v>16000</v>
          </cell>
          <cell r="J513">
            <v>426240</v>
          </cell>
          <cell r="K513">
            <v>0</v>
          </cell>
          <cell r="L513">
            <v>0</v>
          </cell>
          <cell r="M513" t="str">
            <v>No.10</v>
          </cell>
        </row>
        <row r="514">
          <cell r="A514" t="str">
            <v>레미콘타설</v>
          </cell>
          <cell r="B514" t="str">
            <v>철근구조물</v>
          </cell>
          <cell r="C514" t="str">
            <v>M3</v>
          </cell>
          <cell r="D514">
            <v>5.41</v>
          </cell>
          <cell r="E514">
            <v>21700</v>
          </cell>
          <cell r="F514">
            <v>117397</v>
          </cell>
          <cell r="G514">
            <v>400</v>
          </cell>
          <cell r="H514">
            <v>2164</v>
          </cell>
          <cell r="I514">
            <v>21000</v>
          </cell>
          <cell r="J514">
            <v>113610</v>
          </cell>
          <cell r="K514">
            <v>300</v>
          </cell>
          <cell r="L514">
            <v>1623</v>
          </cell>
          <cell r="M514" t="str">
            <v>No.14</v>
          </cell>
        </row>
        <row r="515">
          <cell r="A515" t="str">
            <v>합판거푸집</v>
          </cell>
          <cell r="B515" t="str">
            <v>0-7m:6회</v>
          </cell>
          <cell r="C515" t="str">
            <v>M2</v>
          </cell>
          <cell r="D515">
            <v>3.8</v>
          </cell>
          <cell r="E515">
            <v>12000</v>
          </cell>
          <cell r="F515">
            <v>45600</v>
          </cell>
          <cell r="G515">
            <v>4000</v>
          </cell>
          <cell r="H515">
            <v>15200</v>
          </cell>
          <cell r="I515">
            <v>8000</v>
          </cell>
          <cell r="J515">
            <v>30400</v>
          </cell>
          <cell r="K515">
            <v>0</v>
          </cell>
          <cell r="L515">
            <v>0</v>
          </cell>
          <cell r="M515" t="str">
            <v>No.11</v>
          </cell>
        </row>
        <row r="516">
          <cell r="A516" t="str">
            <v>합판거푸집</v>
          </cell>
          <cell r="B516" t="str">
            <v>0-7m:3회</v>
          </cell>
          <cell r="C516" t="str">
            <v>M2</v>
          </cell>
          <cell r="D516">
            <v>94.26</v>
          </cell>
          <cell r="E516">
            <v>17100</v>
          </cell>
          <cell r="F516">
            <v>1611846</v>
          </cell>
          <cell r="G516">
            <v>5300</v>
          </cell>
          <cell r="H516">
            <v>499578</v>
          </cell>
          <cell r="I516">
            <v>11800</v>
          </cell>
          <cell r="J516">
            <v>1112268</v>
          </cell>
          <cell r="K516">
            <v>0</v>
          </cell>
          <cell r="L516">
            <v>0</v>
          </cell>
          <cell r="M516" t="str">
            <v>No.15</v>
          </cell>
        </row>
        <row r="517">
          <cell r="A517" t="str">
            <v>원형거푸집</v>
          </cell>
          <cell r="B517" t="str">
            <v>3 회</v>
          </cell>
          <cell r="C517" t="str">
            <v>M2</v>
          </cell>
          <cell r="D517">
            <v>1.38</v>
          </cell>
          <cell r="E517">
            <v>38600</v>
          </cell>
          <cell r="F517">
            <v>53268</v>
          </cell>
          <cell r="G517">
            <v>11500</v>
          </cell>
          <cell r="H517">
            <v>15870</v>
          </cell>
          <cell r="I517">
            <v>27100</v>
          </cell>
          <cell r="J517">
            <v>37398</v>
          </cell>
          <cell r="K517">
            <v>0</v>
          </cell>
          <cell r="L517">
            <v>0</v>
          </cell>
          <cell r="M517" t="str">
            <v>No.16</v>
          </cell>
        </row>
        <row r="518">
          <cell r="A518" t="str">
            <v>시공이음 설치</v>
          </cell>
          <cell r="B518" t="str">
            <v>PVC,B=150X5mm</v>
          </cell>
          <cell r="C518" t="str">
            <v>M</v>
          </cell>
          <cell r="D518">
            <v>5</v>
          </cell>
          <cell r="E518">
            <v>13700</v>
          </cell>
          <cell r="F518">
            <v>68500</v>
          </cell>
          <cell r="G518">
            <v>2400</v>
          </cell>
          <cell r="H518">
            <v>12000</v>
          </cell>
          <cell r="I518">
            <v>11300</v>
          </cell>
          <cell r="J518">
            <v>56500</v>
          </cell>
          <cell r="K518">
            <v>0</v>
          </cell>
          <cell r="L518">
            <v>0</v>
          </cell>
          <cell r="M518" t="str">
            <v>No.17</v>
          </cell>
        </row>
        <row r="519">
          <cell r="A519" t="str">
            <v>철근가공및조립</v>
          </cell>
          <cell r="B519" t="str">
            <v>보통</v>
          </cell>
          <cell r="C519" t="str">
            <v>TON</v>
          </cell>
          <cell r="D519">
            <v>0.92900000000000005</v>
          </cell>
          <cell r="E519">
            <v>327000</v>
          </cell>
          <cell r="F519">
            <v>303783</v>
          </cell>
          <cell r="G519">
            <v>4000</v>
          </cell>
          <cell r="H519">
            <v>3716</v>
          </cell>
          <cell r="I519">
            <v>317000</v>
          </cell>
          <cell r="J519">
            <v>294493</v>
          </cell>
          <cell r="K519">
            <v>6000</v>
          </cell>
          <cell r="L519">
            <v>5574</v>
          </cell>
          <cell r="M519" t="str">
            <v>No.18</v>
          </cell>
        </row>
        <row r="520">
          <cell r="A520" t="str">
            <v>사다리설치(STS)</v>
          </cell>
          <cell r="C520" t="str">
            <v>M</v>
          </cell>
          <cell r="D520">
            <v>2.75</v>
          </cell>
          <cell r="E520">
            <v>10900</v>
          </cell>
          <cell r="F520">
            <v>29975</v>
          </cell>
          <cell r="G520">
            <v>6600</v>
          </cell>
          <cell r="H520">
            <v>18150</v>
          </cell>
          <cell r="I520">
            <v>4100</v>
          </cell>
          <cell r="J520">
            <v>11275</v>
          </cell>
          <cell r="K520">
            <v>200</v>
          </cell>
          <cell r="L520">
            <v>550</v>
          </cell>
          <cell r="M520" t="str">
            <v>No.19</v>
          </cell>
        </row>
        <row r="521">
          <cell r="A521" t="str">
            <v>맨홀뚜껑설치</v>
          </cell>
          <cell r="B521" t="str">
            <v>(주철재)</v>
          </cell>
          <cell r="C521" t="str">
            <v>조</v>
          </cell>
          <cell r="D521">
            <v>1</v>
          </cell>
          <cell r="E521">
            <v>45800</v>
          </cell>
          <cell r="F521">
            <v>45800</v>
          </cell>
          <cell r="G521">
            <v>0</v>
          </cell>
          <cell r="H521">
            <v>0</v>
          </cell>
          <cell r="I521">
            <v>45800</v>
          </cell>
          <cell r="J521">
            <v>45800</v>
          </cell>
          <cell r="K521">
            <v>0</v>
          </cell>
          <cell r="L521">
            <v>0</v>
          </cell>
          <cell r="M521" t="str">
            <v>No.20</v>
          </cell>
        </row>
        <row r="522">
          <cell r="A522" t="str">
            <v>강관비계</v>
          </cell>
          <cell r="B522" t="str">
            <v>3개월</v>
          </cell>
          <cell r="C522" t="str">
            <v>M2</v>
          </cell>
          <cell r="D522">
            <v>31.8</v>
          </cell>
          <cell r="E522">
            <v>9200</v>
          </cell>
          <cell r="F522">
            <v>292560</v>
          </cell>
          <cell r="G522">
            <v>2300</v>
          </cell>
          <cell r="H522">
            <v>73140</v>
          </cell>
          <cell r="I522">
            <v>6600</v>
          </cell>
          <cell r="J522">
            <v>209880</v>
          </cell>
          <cell r="K522">
            <v>300</v>
          </cell>
          <cell r="L522">
            <v>9540</v>
          </cell>
          <cell r="M522" t="str">
            <v>No.33</v>
          </cell>
        </row>
        <row r="523">
          <cell r="A523" t="str">
            <v>강관동바리(3개월)</v>
          </cell>
          <cell r="B523" t="str">
            <v>H=0-4.2M</v>
          </cell>
          <cell r="C523" t="str">
            <v>공M3</v>
          </cell>
          <cell r="D523">
            <v>2.1</v>
          </cell>
          <cell r="E523">
            <v>6300</v>
          </cell>
          <cell r="F523">
            <v>13230</v>
          </cell>
          <cell r="G523">
            <v>200</v>
          </cell>
          <cell r="H523">
            <v>420</v>
          </cell>
          <cell r="I523">
            <v>6100</v>
          </cell>
          <cell r="J523">
            <v>12810</v>
          </cell>
          <cell r="K523">
            <v>0</v>
          </cell>
          <cell r="L523">
            <v>0</v>
          </cell>
          <cell r="M523" t="str">
            <v>No.21</v>
          </cell>
        </row>
        <row r="524">
          <cell r="A524" t="str">
            <v>양생(비닐)</v>
          </cell>
          <cell r="C524" t="str">
            <v>M2</v>
          </cell>
          <cell r="D524">
            <v>47.97</v>
          </cell>
          <cell r="E524">
            <v>900</v>
          </cell>
          <cell r="F524">
            <v>43173</v>
          </cell>
          <cell r="G524">
            <v>700</v>
          </cell>
          <cell r="H524">
            <v>33579</v>
          </cell>
          <cell r="I524">
            <v>200</v>
          </cell>
          <cell r="J524">
            <v>9594</v>
          </cell>
          <cell r="K524">
            <v>0</v>
          </cell>
          <cell r="L524">
            <v>0</v>
          </cell>
          <cell r="M524" t="str">
            <v>No.8</v>
          </cell>
        </row>
        <row r="525">
          <cell r="A525" t="str">
            <v>시공이음면정리(치핑)</v>
          </cell>
          <cell r="B525" t="str">
            <v>인력</v>
          </cell>
          <cell r="C525" t="str">
            <v>M2</v>
          </cell>
          <cell r="D525">
            <v>1.25</v>
          </cell>
          <cell r="E525">
            <v>19000</v>
          </cell>
          <cell r="F525">
            <v>23750</v>
          </cell>
          <cell r="G525">
            <v>500</v>
          </cell>
          <cell r="H525">
            <v>625</v>
          </cell>
          <cell r="I525">
            <v>18500</v>
          </cell>
          <cell r="J525">
            <v>23125</v>
          </cell>
          <cell r="K525">
            <v>0</v>
          </cell>
          <cell r="L525">
            <v>0</v>
          </cell>
          <cell r="M525" t="str">
            <v>No.22</v>
          </cell>
        </row>
        <row r="526">
          <cell r="A526" t="str">
            <v>스페이서(T=75MM)</v>
          </cell>
          <cell r="C526" t="str">
            <v>EA</v>
          </cell>
          <cell r="D526">
            <v>4</v>
          </cell>
          <cell r="E526">
            <v>100</v>
          </cell>
          <cell r="F526">
            <v>400</v>
          </cell>
          <cell r="G526">
            <v>100</v>
          </cell>
          <cell r="H526">
            <v>400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A527" t="str">
            <v>이중벽P.E관 접합및부설</v>
          </cell>
          <cell r="B527" t="str">
            <v>Φ250M/M</v>
          </cell>
          <cell r="C527" t="str">
            <v>개소</v>
          </cell>
          <cell r="D527">
            <v>2</v>
          </cell>
          <cell r="E527">
            <v>4000</v>
          </cell>
          <cell r="F527">
            <v>8000</v>
          </cell>
          <cell r="G527">
            <v>0</v>
          </cell>
          <cell r="H527">
            <v>0</v>
          </cell>
          <cell r="I527">
            <v>4000</v>
          </cell>
          <cell r="J527">
            <v>8000</v>
          </cell>
          <cell r="K527">
            <v>0</v>
          </cell>
          <cell r="L527">
            <v>0</v>
          </cell>
          <cell r="M527" t="str">
            <v>No.24</v>
          </cell>
        </row>
        <row r="528">
          <cell r="A528" t="str">
            <v>그레이팅 뚜껑설치</v>
          </cell>
          <cell r="B528" t="str">
            <v>550X5600mm</v>
          </cell>
          <cell r="C528" t="str">
            <v>개소</v>
          </cell>
          <cell r="D528">
            <v>1</v>
          </cell>
          <cell r="E528">
            <v>274000</v>
          </cell>
          <cell r="F528">
            <v>274000</v>
          </cell>
          <cell r="G528">
            <v>261000</v>
          </cell>
          <cell r="H528">
            <v>261000</v>
          </cell>
          <cell r="I528">
            <v>13000</v>
          </cell>
          <cell r="J528">
            <v>13000</v>
          </cell>
          <cell r="K528">
            <v>0</v>
          </cell>
          <cell r="L528">
            <v>0</v>
          </cell>
          <cell r="M528" t="str">
            <v>No.34</v>
          </cell>
        </row>
        <row r="531">
          <cell r="A531" t="str">
            <v>5. 환 기 구</v>
          </cell>
          <cell r="F531">
            <v>237072</v>
          </cell>
          <cell r="H531">
            <v>19968</v>
          </cell>
          <cell r="J531">
            <v>200232</v>
          </cell>
          <cell r="L531">
            <v>16872</v>
          </cell>
        </row>
        <row r="532">
          <cell r="A532" t="str">
            <v>레미콘타설</v>
          </cell>
          <cell r="B532" t="str">
            <v>무근구조물</v>
          </cell>
          <cell r="C532" t="str">
            <v>M3</v>
          </cell>
          <cell r="D532">
            <v>1.04</v>
          </cell>
          <cell r="E532">
            <v>16000</v>
          </cell>
          <cell r="F532">
            <v>16640</v>
          </cell>
          <cell r="G532">
            <v>0</v>
          </cell>
          <cell r="H532">
            <v>0</v>
          </cell>
          <cell r="I532">
            <v>16000</v>
          </cell>
          <cell r="J532">
            <v>16640</v>
          </cell>
          <cell r="K532">
            <v>0</v>
          </cell>
          <cell r="L532">
            <v>0</v>
          </cell>
          <cell r="M532" t="str">
            <v>No.10</v>
          </cell>
        </row>
        <row r="533">
          <cell r="A533" t="str">
            <v>합판거푸집</v>
          </cell>
          <cell r="B533" t="str">
            <v>0-7m:6회</v>
          </cell>
          <cell r="C533" t="str">
            <v>M2</v>
          </cell>
          <cell r="D533">
            <v>4.83</v>
          </cell>
          <cell r="E533">
            <v>12000</v>
          </cell>
          <cell r="F533">
            <v>57960</v>
          </cell>
          <cell r="G533">
            <v>4000</v>
          </cell>
          <cell r="H533">
            <v>19320</v>
          </cell>
          <cell r="I533">
            <v>8000</v>
          </cell>
          <cell r="J533">
            <v>38640</v>
          </cell>
          <cell r="K533">
            <v>0</v>
          </cell>
          <cell r="L533">
            <v>0</v>
          </cell>
          <cell r="M533" t="str">
            <v>No.11</v>
          </cell>
        </row>
        <row r="534">
          <cell r="A534" t="str">
            <v>K.P메카니칼접합및부설(기계)</v>
          </cell>
          <cell r="B534" t="str">
            <v>ø200M/M</v>
          </cell>
          <cell r="C534" t="str">
            <v>개소</v>
          </cell>
          <cell r="D534">
            <v>1</v>
          </cell>
          <cell r="E534">
            <v>43300</v>
          </cell>
          <cell r="F534">
            <v>43300</v>
          </cell>
          <cell r="G534">
            <v>0</v>
          </cell>
          <cell r="H534">
            <v>0</v>
          </cell>
          <cell r="I534">
            <v>30800</v>
          </cell>
          <cell r="J534">
            <v>30800</v>
          </cell>
          <cell r="K534">
            <v>12500</v>
          </cell>
          <cell r="L534">
            <v>12500</v>
          </cell>
          <cell r="M534" t="str">
            <v>No.35</v>
          </cell>
        </row>
        <row r="535">
          <cell r="A535" t="str">
            <v>잡석부설(B.H 0.7)</v>
          </cell>
          <cell r="B535" t="str">
            <v>기계90%+인력10%</v>
          </cell>
          <cell r="C535" t="str">
            <v>M3</v>
          </cell>
          <cell r="D535">
            <v>0.24</v>
          </cell>
          <cell r="E535">
            <v>3000</v>
          </cell>
          <cell r="F535">
            <v>720</v>
          </cell>
          <cell r="G535">
            <v>200</v>
          </cell>
          <cell r="H535">
            <v>48</v>
          </cell>
          <cell r="I535">
            <v>2500</v>
          </cell>
          <cell r="J535">
            <v>600</v>
          </cell>
          <cell r="K535">
            <v>300</v>
          </cell>
          <cell r="L535">
            <v>72</v>
          </cell>
          <cell r="M535" t="str">
            <v>#.5</v>
          </cell>
        </row>
        <row r="536">
          <cell r="A536" t="str">
            <v>적벽돌쌓기</v>
          </cell>
          <cell r="B536" t="str">
            <v>1.0B,표준형</v>
          </cell>
          <cell r="C536" t="str">
            <v>M2</v>
          </cell>
          <cell r="D536">
            <v>2.08</v>
          </cell>
          <cell r="E536">
            <v>21900</v>
          </cell>
          <cell r="F536">
            <v>45552</v>
          </cell>
          <cell r="G536">
            <v>0</v>
          </cell>
          <cell r="H536">
            <v>0</v>
          </cell>
          <cell r="I536">
            <v>21900</v>
          </cell>
          <cell r="J536">
            <v>45552</v>
          </cell>
          <cell r="K536">
            <v>0</v>
          </cell>
          <cell r="L536">
            <v>0</v>
          </cell>
          <cell r="M536" t="str">
            <v>No.36</v>
          </cell>
        </row>
        <row r="537">
          <cell r="A537" t="str">
            <v>모르터</v>
          </cell>
          <cell r="B537" t="str">
            <v>1 : 3</v>
          </cell>
          <cell r="C537" t="str">
            <v>M3</v>
          </cell>
          <cell r="D537">
            <v>0.33</v>
          </cell>
          <cell r="E537">
            <v>40000</v>
          </cell>
          <cell r="F537">
            <v>13200</v>
          </cell>
          <cell r="G537">
            <v>0</v>
          </cell>
          <cell r="H537">
            <v>0</v>
          </cell>
          <cell r="I537">
            <v>40000</v>
          </cell>
          <cell r="J537">
            <v>13200</v>
          </cell>
          <cell r="K537">
            <v>0</v>
          </cell>
          <cell r="L537">
            <v>0</v>
          </cell>
          <cell r="M537" t="str">
            <v>No.37</v>
          </cell>
        </row>
        <row r="538">
          <cell r="A538" t="str">
            <v>K.P메카니칼접합및부설(기계)</v>
          </cell>
          <cell r="B538" t="str">
            <v>ø200M/M(이형관)</v>
          </cell>
          <cell r="C538" t="str">
            <v>개소</v>
          </cell>
          <cell r="D538">
            <v>1</v>
          </cell>
          <cell r="E538">
            <v>14300</v>
          </cell>
          <cell r="F538">
            <v>14300</v>
          </cell>
          <cell r="G538">
            <v>0</v>
          </cell>
          <cell r="H538">
            <v>0</v>
          </cell>
          <cell r="I538">
            <v>10000</v>
          </cell>
          <cell r="J538">
            <v>10000</v>
          </cell>
          <cell r="K538">
            <v>4300</v>
          </cell>
          <cell r="L538">
            <v>4300</v>
          </cell>
          <cell r="M538" t="str">
            <v>No.38</v>
          </cell>
        </row>
        <row r="539">
          <cell r="A539" t="str">
            <v>플랜지관 접합및부설</v>
          </cell>
          <cell r="B539" t="str">
            <v>ø200M/M(이형관)</v>
          </cell>
          <cell r="C539" t="str">
            <v>개소</v>
          </cell>
          <cell r="D539">
            <v>1</v>
          </cell>
          <cell r="E539">
            <v>45400</v>
          </cell>
          <cell r="F539">
            <v>45400</v>
          </cell>
          <cell r="G539">
            <v>600</v>
          </cell>
          <cell r="H539">
            <v>600</v>
          </cell>
          <cell r="I539">
            <v>44800</v>
          </cell>
          <cell r="J539">
            <v>44800</v>
          </cell>
          <cell r="K539">
            <v>0</v>
          </cell>
          <cell r="L539">
            <v>0</v>
          </cell>
          <cell r="M539" t="str">
            <v>No.39</v>
          </cell>
        </row>
        <row r="541">
          <cell r="A541" t="str">
            <v>6. 부대시설공</v>
          </cell>
          <cell r="F541">
            <v>5619309</v>
          </cell>
          <cell r="H541">
            <v>2009519</v>
          </cell>
          <cell r="J541">
            <v>2604941</v>
          </cell>
          <cell r="L541">
            <v>1004849</v>
          </cell>
        </row>
        <row r="542">
          <cell r="A542" t="str">
            <v>하수관거인식테이프</v>
          </cell>
          <cell r="B542" t="str">
            <v>5cmX20m</v>
          </cell>
          <cell r="C542" t="str">
            <v>M</v>
          </cell>
          <cell r="D542">
            <v>1556.2</v>
          </cell>
          <cell r="E542">
            <v>1300</v>
          </cell>
          <cell r="F542">
            <v>2023060</v>
          </cell>
          <cell r="G542">
            <v>1100</v>
          </cell>
          <cell r="H542">
            <v>1711820</v>
          </cell>
          <cell r="I542">
            <v>200</v>
          </cell>
          <cell r="J542">
            <v>311240</v>
          </cell>
          <cell r="K542">
            <v>0</v>
          </cell>
          <cell r="L542">
            <v>0</v>
          </cell>
        </row>
        <row r="543">
          <cell r="A543" t="str">
            <v>하수관내 C.C.T.V조사</v>
          </cell>
          <cell r="B543" t="str">
            <v>하수관내 C.C.T.V 조사</v>
          </cell>
          <cell r="C543" t="str">
            <v>M</v>
          </cell>
          <cell r="D543">
            <v>1556.2</v>
          </cell>
          <cell r="E543">
            <v>1700</v>
          </cell>
          <cell r="F543">
            <v>2645540</v>
          </cell>
          <cell r="G543">
            <v>100</v>
          </cell>
          <cell r="H543">
            <v>155620</v>
          </cell>
          <cell r="I543">
            <v>1000</v>
          </cell>
          <cell r="J543">
            <v>1556200</v>
          </cell>
          <cell r="K543">
            <v>600</v>
          </cell>
          <cell r="L543">
            <v>933720</v>
          </cell>
          <cell r="M543" t="str">
            <v>No.40</v>
          </cell>
        </row>
        <row r="544">
          <cell r="A544" t="str">
            <v>철근 구조물헐기</v>
          </cell>
          <cell r="B544" t="str">
            <v>소형브레커+공기압축기</v>
          </cell>
          <cell r="C544" t="str">
            <v>M3</v>
          </cell>
          <cell r="D544">
            <v>3.51</v>
          </cell>
          <cell r="E544">
            <v>35800</v>
          </cell>
          <cell r="F544">
            <v>125658</v>
          </cell>
          <cell r="G544">
            <v>6400</v>
          </cell>
          <cell r="H544">
            <v>22464</v>
          </cell>
          <cell r="I544">
            <v>17800</v>
          </cell>
          <cell r="J544">
            <v>62478</v>
          </cell>
          <cell r="K544">
            <v>11600</v>
          </cell>
          <cell r="L544">
            <v>40716</v>
          </cell>
          <cell r="M544" t="str">
            <v>No.29</v>
          </cell>
        </row>
        <row r="545">
          <cell r="A545" t="str">
            <v>무근 구조물헐기</v>
          </cell>
          <cell r="B545" t="str">
            <v>소형브레커+공기압축기</v>
          </cell>
          <cell r="C545" t="str">
            <v>M3</v>
          </cell>
          <cell r="D545">
            <v>0.56999999999999995</v>
          </cell>
          <cell r="E545">
            <v>27100</v>
          </cell>
          <cell r="F545">
            <v>15447</v>
          </cell>
          <cell r="G545">
            <v>2100</v>
          </cell>
          <cell r="H545">
            <v>1197</v>
          </cell>
          <cell r="I545">
            <v>18900</v>
          </cell>
          <cell r="J545">
            <v>10773</v>
          </cell>
          <cell r="K545">
            <v>6100</v>
          </cell>
          <cell r="L545">
            <v>3477</v>
          </cell>
          <cell r="M545" t="str">
            <v>No.26</v>
          </cell>
        </row>
        <row r="546">
          <cell r="A546" t="str">
            <v>폐기물운반</v>
          </cell>
          <cell r="B546" t="str">
            <v>B.H0.7 + D.T15</v>
          </cell>
          <cell r="C546" t="str">
            <v>M3</v>
          </cell>
          <cell r="D546">
            <v>4.08</v>
          </cell>
          <cell r="E546">
            <v>12300</v>
          </cell>
          <cell r="F546">
            <v>50184</v>
          </cell>
          <cell r="G546">
            <v>4600</v>
          </cell>
          <cell r="H546">
            <v>18768</v>
          </cell>
          <cell r="I546">
            <v>3500</v>
          </cell>
          <cell r="J546">
            <v>14280</v>
          </cell>
          <cell r="K546">
            <v>4200</v>
          </cell>
          <cell r="L546">
            <v>17136</v>
          </cell>
          <cell r="M546" t="str">
            <v>#.12</v>
          </cell>
        </row>
        <row r="547">
          <cell r="A547" t="str">
            <v>P.E관 접합 및 부설</v>
          </cell>
          <cell r="B547" t="str">
            <v>Φ500M/M</v>
          </cell>
          <cell r="C547" t="str">
            <v>개소</v>
          </cell>
          <cell r="D547">
            <v>14</v>
          </cell>
          <cell r="E547">
            <v>14400</v>
          </cell>
          <cell r="F547">
            <v>201600</v>
          </cell>
          <cell r="G547">
            <v>0</v>
          </cell>
          <cell r="H547">
            <v>0</v>
          </cell>
          <cell r="I547">
            <v>14400</v>
          </cell>
          <cell r="J547">
            <v>201600</v>
          </cell>
          <cell r="K547">
            <v>0</v>
          </cell>
          <cell r="L547">
            <v>0</v>
          </cell>
          <cell r="M547" t="str">
            <v>No.41</v>
          </cell>
        </row>
        <row r="548">
          <cell r="A548" t="str">
            <v>가성토(토사,B.H0.7)</v>
          </cell>
          <cell r="B548" t="str">
            <v>현장토유용</v>
          </cell>
          <cell r="C548" t="str">
            <v>M3</v>
          </cell>
          <cell r="D548">
            <v>14</v>
          </cell>
          <cell r="E548">
            <v>1800</v>
          </cell>
          <cell r="F548">
            <v>25200</v>
          </cell>
          <cell r="G548">
            <v>400</v>
          </cell>
          <cell r="H548">
            <v>5600</v>
          </cell>
          <cell r="I548">
            <v>700</v>
          </cell>
          <cell r="J548">
            <v>9800</v>
          </cell>
          <cell r="K548">
            <v>700</v>
          </cell>
          <cell r="L548">
            <v>9800</v>
          </cell>
          <cell r="M548" t="str">
            <v>#.20</v>
          </cell>
        </row>
        <row r="549">
          <cell r="A549" t="str">
            <v>P.P 마대쌓기 및 헐기</v>
          </cell>
          <cell r="C549" t="str">
            <v>M2</v>
          </cell>
          <cell r="D549">
            <v>9.9</v>
          </cell>
          <cell r="E549">
            <v>53000</v>
          </cell>
          <cell r="F549">
            <v>524700</v>
          </cell>
          <cell r="G549">
            <v>8900</v>
          </cell>
          <cell r="H549">
            <v>88110</v>
          </cell>
          <cell r="I549">
            <v>44100</v>
          </cell>
          <cell r="J549">
            <v>436590</v>
          </cell>
          <cell r="K549">
            <v>0</v>
          </cell>
          <cell r="L549">
            <v>0</v>
          </cell>
          <cell r="M549" t="str">
            <v>#.21</v>
          </cell>
        </row>
        <row r="550">
          <cell r="A550" t="str">
            <v>비닐깔기</v>
          </cell>
          <cell r="C550" t="str">
            <v>M2</v>
          </cell>
          <cell r="D550">
            <v>9.9</v>
          </cell>
          <cell r="E550">
            <v>800</v>
          </cell>
          <cell r="F550">
            <v>7920</v>
          </cell>
          <cell r="G550">
            <v>600</v>
          </cell>
          <cell r="H550">
            <v>5940</v>
          </cell>
          <cell r="I550">
            <v>200</v>
          </cell>
          <cell r="J550">
            <v>1980</v>
          </cell>
          <cell r="K550">
            <v>0</v>
          </cell>
          <cell r="L550">
            <v>0</v>
          </cell>
          <cell r="M550" t="str">
            <v>No.8</v>
          </cell>
        </row>
        <row r="553">
          <cell r="A553" t="str">
            <v>6. 운 반 공</v>
          </cell>
          <cell r="F553">
            <v>5849386</v>
          </cell>
          <cell r="H553">
            <v>1742400</v>
          </cell>
          <cell r="J553">
            <v>1900800</v>
          </cell>
          <cell r="L553">
            <v>2206186</v>
          </cell>
        </row>
        <row r="554">
          <cell r="A554" t="str">
            <v>철근운반</v>
          </cell>
          <cell r="C554" t="str">
            <v>TON</v>
          </cell>
          <cell r="D554">
            <v>5.7839999999999998</v>
          </cell>
          <cell r="E554">
            <v>9000</v>
          </cell>
          <cell r="F554">
            <v>52056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9000</v>
          </cell>
          <cell r="L554">
            <v>52056</v>
          </cell>
          <cell r="M554" t="str">
            <v>#.15</v>
          </cell>
        </row>
        <row r="555">
          <cell r="A555" t="str">
            <v>주철관 운반</v>
          </cell>
          <cell r="B555" t="str">
            <v>이형관</v>
          </cell>
          <cell r="C555" t="str">
            <v>KG</v>
          </cell>
          <cell r="D555">
            <v>127.3</v>
          </cell>
          <cell r="E555">
            <v>100</v>
          </cell>
          <cell r="F555">
            <v>12730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100</v>
          </cell>
          <cell r="L555">
            <v>12730</v>
          </cell>
          <cell r="M555" t="str">
            <v>#.17</v>
          </cell>
        </row>
        <row r="556">
          <cell r="A556" t="str">
            <v>주철관 운반</v>
          </cell>
          <cell r="B556" t="str">
            <v>Φ200M/M</v>
          </cell>
          <cell r="C556" t="str">
            <v>본</v>
          </cell>
          <cell r="D556">
            <v>1</v>
          </cell>
          <cell r="E556">
            <v>2200</v>
          </cell>
          <cell r="F556">
            <v>2200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2200</v>
          </cell>
          <cell r="L556">
            <v>2200</v>
          </cell>
          <cell r="M556" t="str">
            <v>#.22</v>
          </cell>
        </row>
        <row r="557">
          <cell r="A557" t="str">
            <v>시멘트운반(40kg/대)</v>
          </cell>
          <cell r="C557" t="str">
            <v>대</v>
          </cell>
          <cell r="D557">
            <v>2</v>
          </cell>
          <cell r="E557">
            <v>400</v>
          </cell>
          <cell r="F557">
            <v>800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400</v>
          </cell>
          <cell r="L557">
            <v>800</v>
          </cell>
          <cell r="M557" t="str">
            <v>#.19</v>
          </cell>
        </row>
        <row r="558">
          <cell r="A558" t="str">
            <v>보조기층운반</v>
          </cell>
          <cell r="C558" t="str">
            <v>M3</v>
          </cell>
          <cell r="D558">
            <v>792</v>
          </cell>
          <cell r="E558">
            <v>7300</v>
          </cell>
          <cell r="F558">
            <v>5781600</v>
          </cell>
          <cell r="G558">
            <v>2200</v>
          </cell>
          <cell r="H558">
            <v>1742400</v>
          </cell>
          <cell r="I558">
            <v>2400</v>
          </cell>
          <cell r="J558">
            <v>1900800</v>
          </cell>
          <cell r="K558">
            <v>2700</v>
          </cell>
          <cell r="L558">
            <v>2138400</v>
          </cell>
          <cell r="M558" t="str">
            <v>#.18</v>
          </cell>
        </row>
        <row r="575">
          <cell r="A575" t="str">
            <v>⊙C-LINE  사급자재비</v>
          </cell>
          <cell r="C575" t="str">
            <v>식</v>
          </cell>
          <cell r="D575">
            <v>1</v>
          </cell>
          <cell r="F575">
            <v>64758980</v>
          </cell>
          <cell r="H575">
            <v>64758980</v>
          </cell>
          <cell r="J575">
            <v>0</v>
          </cell>
          <cell r="L575">
            <v>0</v>
          </cell>
        </row>
        <row r="577">
          <cell r="A577" t="str">
            <v>모  래</v>
          </cell>
          <cell r="C577" t="str">
            <v>M3</v>
          </cell>
          <cell r="D577">
            <v>411</v>
          </cell>
          <cell r="E577">
            <v>17000</v>
          </cell>
          <cell r="F577">
            <v>6987000</v>
          </cell>
          <cell r="G577">
            <v>17000</v>
          </cell>
          <cell r="H577">
            <v>6987000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 t="str">
            <v>잡  석</v>
          </cell>
          <cell r="C578" t="str">
            <v>M3</v>
          </cell>
          <cell r="D578">
            <v>0.25</v>
          </cell>
          <cell r="E578">
            <v>7000</v>
          </cell>
          <cell r="F578">
            <v>1750</v>
          </cell>
          <cell r="G578">
            <v>7000</v>
          </cell>
          <cell r="H578">
            <v>1750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A579" t="str">
            <v>아스팔트유제</v>
          </cell>
          <cell r="B579" t="str">
            <v>RSC-4</v>
          </cell>
          <cell r="C579" t="str">
            <v>DRUM</v>
          </cell>
          <cell r="D579">
            <v>1.65</v>
          </cell>
          <cell r="E579">
            <v>52000</v>
          </cell>
          <cell r="F579">
            <v>85800</v>
          </cell>
          <cell r="G579">
            <v>52000</v>
          </cell>
          <cell r="H579">
            <v>85800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A580" t="str">
            <v>아스팔트유제</v>
          </cell>
          <cell r="B580" t="str">
            <v>MC-1</v>
          </cell>
          <cell r="C580" t="str">
            <v>DRUM</v>
          </cell>
          <cell r="D580">
            <v>3.31</v>
          </cell>
          <cell r="E580">
            <v>58000</v>
          </cell>
          <cell r="F580">
            <v>191980</v>
          </cell>
          <cell r="G580">
            <v>58000</v>
          </cell>
          <cell r="H580">
            <v>191980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 t="str">
            <v>주철관 이형관</v>
          </cell>
          <cell r="B581" t="str">
            <v>D300M/M이상 D600M/M이하</v>
          </cell>
          <cell r="C581" t="str">
            <v>KG</v>
          </cell>
          <cell r="D581">
            <v>127.3</v>
          </cell>
          <cell r="E581">
            <v>2500</v>
          </cell>
          <cell r="F581">
            <v>318250</v>
          </cell>
          <cell r="G581">
            <v>2500</v>
          </cell>
          <cell r="H581">
            <v>318250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 t="str">
            <v>이중벽 P.E관</v>
          </cell>
          <cell r="B582" t="str">
            <v>Φ250M/M</v>
          </cell>
          <cell r="C582" t="str">
            <v>본</v>
          </cell>
          <cell r="D582">
            <v>2</v>
          </cell>
          <cell r="E582">
            <v>127200</v>
          </cell>
          <cell r="F582">
            <v>254400</v>
          </cell>
          <cell r="G582">
            <v>127200</v>
          </cell>
          <cell r="H582">
            <v>254400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A583" t="str">
            <v>이중벽 P.E관</v>
          </cell>
          <cell r="B583" t="str">
            <v>Φ300M/M</v>
          </cell>
          <cell r="C583" t="str">
            <v>본</v>
          </cell>
          <cell r="D583">
            <v>260</v>
          </cell>
          <cell r="E583">
            <v>160200</v>
          </cell>
          <cell r="F583">
            <v>41652000</v>
          </cell>
          <cell r="G583">
            <v>160200</v>
          </cell>
          <cell r="H583">
            <v>41652000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A584" t="str">
            <v>P.E관(5회 사용)</v>
          </cell>
          <cell r="B584" t="str">
            <v>Φ500M/M</v>
          </cell>
          <cell r="C584" t="str">
            <v>본</v>
          </cell>
          <cell r="D584">
            <v>14</v>
          </cell>
          <cell r="E584">
            <v>435000</v>
          </cell>
          <cell r="F584">
            <v>6090000</v>
          </cell>
          <cell r="G584">
            <v>435000</v>
          </cell>
          <cell r="H584">
            <v>6090000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A585" t="str">
            <v>이중벽 P.E관 지수단관</v>
          </cell>
          <cell r="B585" t="str">
            <v>Φ250M/M</v>
          </cell>
          <cell r="C585" t="str">
            <v>EA</v>
          </cell>
          <cell r="D585">
            <v>3</v>
          </cell>
          <cell r="E585">
            <v>34900</v>
          </cell>
          <cell r="F585">
            <v>104700</v>
          </cell>
          <cell r="G585">
            <v>34900</v>
          </cell>
          <cell r="H585">
            <v>104700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 t="str">
            <v>이중벽 P.E관 지수단관</v>
          </cell>
          <cell r="B586" t="str">
            <v>Φ300M/M</v>
          </cell>
          <cell r="C586" t="str">
            <v>EA</v>
          </cell>
          <cell r="D586">
            <v>86</v>
          </cell>
          <cell r="E586">
            <v>44100</v>
          </cell>
          <cell r="F586">
            <v>3792600</v>
          </cell>
          <cell r="G586">
            <v>44100</v>
          </cell>
          <cell r="H586">
            <v>3792600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A587" t="str">
            <v>적벽돌</v>
          </cell>
          <cell r="B587" t="str">
            <v>190*90*57</v>
          </cell>
          <cell r="C587" t="str">
            <v>매</v>
          </cell>
          <cell r="D587">
            <v>319</v>
          </cell>
          <cell r="E587">
            <v>200</v>
          </cell>
          <cell r="F587">
            <v>63800</v>
          </cell>
          <cell r="G587">
            <v>200</v>
          </cell>
          <cell r="H587">
            <v>63800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 t="str">
            <v>흡출기(D200)</v>
          </cell>
          <cell r="C588" t="str">
            <v>개</v>
          </cell>
          <cell r="D588">
            <v>1</v>
          </cell>
          <cell r="E588">
            <v>200000</v>
          </cell>
          <cell r="F588">
            <v>200000</v>
          </cell>
          <cell r="G588">
            <v>200000</v>
          </cell>
          <cell r="H588">
            <v>200000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A589" t="str">
            <v>보조기층제</v>
          </cell>
          <cell r="C589" t="str">
            <v>M3</v>
          </cell>
          <cell r="D589">
            <v>792</v>
          </cell>
          <cell r="E589">
            <v>6300</v>
          </cell>
          <cell r="F589">
            <v>4989600</v>
          </cell>
          <cell r="G589">
            <v>6300</v>
          </cell>
          <cell r="H589">
            <v>4989600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A590" t="str">
            <v>주철관 접합부품(K.P메카니칼접합)</v>
          </cell>
          <cell r="B590" t="str">
            <v>D=200MM</v>
          </cell>
          <cell r="C590" t="str">
            <v>SET</v>
          </cell>
          <cell r="D590">
            <v>2</v>
          </cell>
          <cell r="E590">
            <v>12400</v>
          </cell>
          <cell r="F590">
            <v>24800</v>
          </cell>
          <cell r="G590">
            <v>12400</v>
          </cell>
          <cell r="H590">
            <v>24800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 t="str">
            <v>주철관 접합부품(플랜지접합)</v>
          </cell>
          <cell r="B591" t="str">
            <v>D=200MM</v>
          </cell>
          <cell r="C591" t="str">
            <v>SET</v>
          </cell>
          <cell r="D591">
            <v>1</v>
          </cell>
          <cell r="E591">
            <v>2300</v>
          </cell>
          <cell r="F591">
            <v>2300</v>
          </cell>
          <cell r="G591">
            <v>2300</v>
          </cell>
          <cell r="H591">
            <v>2300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7">
          <cell r="A597" t="str">
            <v>Ⅳ.D-LINE차집관로(강정P/S→월평P/S)</v>
          </cell>
          <cell r="C597" t="str">
            <v>식</v>
          </cell>
          <cell r="D597">
            <v>1</v>
          </cell>
          <cell r="F597">
            <v>263388990</v>
          </cell>
          <cell r="H597">
            <v>119310817</v>
          </cell>
          <cell r="J597">
            <v>105257548</v>
          </cell>
          <cell r="L597">
            <v>38820625</v>
          </cell>
        </row>
        <row r="599">
          <cell r="A599" t="str">
            <v>1. 토    공</v>
          </cell>
          <cell r="F599">
            <v>195212461</v>
          </cell>
          <cell r="H599">
            <v>107476111</v>
          </cell>
          <cell r="J599">
            <v>60754441</v>
          </cell>
          <cell r="L599">
            <v>26981909</v>
          </cell>
        </row>
        <row r="600">
          <cell r="A600" t="str">
            <v>터파기:보조기층</v>
          </cell>
          <cell r="B600" t="str">
            <v>B.H 0.7㎥</v>
          </cell>
          <cell r="C600" t="str">
            <v>M3</v>
          </cell>
          <cell r="D600">
            <v>791.1</v>
          </cell>
          <cell r="E600">
            <v>1100</v>
          </cell>
          <cell r="F600">
            <v>870210</v>
          </cell>
          <cell r="G600">
            <v>300</v>
          </cell>
          <cell r="H600">
            <v>237330</v>
          </cell>
          <cell r="I600">
            <v>400</v>
          </cell>
          <cell r="J600">
            <v>316440</v>
          </cell>
          <cell r="K600">
            <v>400</v>
          </cell>
          <cell r="L600">
            <v>316440</v>
          </cell>
          <cell r="M600" t="str">
            <v>#.1</v>
          </cell>
        </row>
        <row r="601">
          <cell r="A601" t="str">
            <v>터파기:토사(육상),기계80+인력20</v>
          </cell>
          <cell r="B601" t="str">
            <v>B.H 0.7㎥</v>
          </cell>
          <cell r="C601" t="str">
            <v>M3</v>
          </cell>
          <cell r="D601">
            <v>3358.2</v>
          </cell>
          <cell r="E601">
            <v>2000</v>
          </cell>
          <cell r="F601">
            <v>6716400</v>
          </cell>
          <cell r="G601">
            <v>100</v>
          </cell>
          <cell r="H601">
            <v>335820</v>
          </cell>
          <cell r="I601">
            <v>1600</v>
          </cell>
          <cell r="J601">
            <v>5373120</v>
          </cell>
          <cell r="K601">
            <v>300</v>
          </cell>
          <cell r="L601">
            <v>1007460</v>
          </cell>
          <cell r="M601" t="str">
            <v>#.2</v>
          </cell>
        </row>
        <row r="602">
          <cell r="A602" t="str">
            <v>기계터파기(연암)</v>
          </cell>
          <cell r="B602" t="str">
            <v>B.H0.7+브레이커</v>
          </cell>
          <cell r="C602" t="str">
            <v>M3</v>
          </cell>
          <cell r="D602">
            <v>1262.71</v>
          </cell>
          <cell r="E602">
            <v>18400</v>
          </cell>
          <cell r="F602">
            <v>23233864</v>
          </cell>
          <cell r="G602">
            <v>2800</v>
          </cell>
          <cell r="H602">
            <v>3535588</v>
          </cell>
          <cell r="I602">
            <v>7300</v>
          </cell>
          <cell r="J602">
            <v>9217783</v>
          </cell>
          <cell r="K602">
            <v>8300</v>
          </cell>
          <cell r="L602">
            <v>10480493</v>
          </cell>
          <cell r="M602" t="str">
            <v>#.3</v>
          </cell>
        </row>
        <row r="603">
          <cell r="A603" t="str">
            <v>되메우기 및 다짐</v>
          </cell>
          <cell r="B603" t="str">
            <v>B.H 0.7+플래이트 콤펙터</v>
          </cell>
          <cell r="C603" t="str">
            <v>M3</v>
          </cell>
          <cell r="D603">
            <v>3666.45</v>
          </cell>
          <cell r="E603">
            <v>3500</v>
          </cell>
          <cell r="F603">
            <v>12832575</v>
          </cell>
          <cell r="G603">
            <v>400</v>
          </cell>
          <cell r="H603">
            <v>1466580</v>
          </cell>
          <cell r="I603">
            <v>2600</v>
          </cell>
          <cell r="J603">
            <v>9532770</v>
          </cell>
          <cell r="K603">
            <v>500</v>
          </cell>
          <cell r="L603">
            <v>1833225</v>
          </cell>
          <cell r="M603" t="str">
            <v>#.4</v>
          </cell>
        </row>
        <row r="604">
          <cell r="A604" t="str">
            <v>사토운반:보조기층</v>
          </cell>
          <cell r="B604" t="str">
            <v>B.H0.7 + D.T15</v>
          </cell>
          <cell r="C604" t="str">
            <v>M3</v>
          </cell>
          <cell r="D604">
            <v>449.88</v>
          </cell>
          <cell r="E604">
            <v>7300</v>
          </cell>
          <cell r="F604">
            <v>3284124</v>
          </cell>
          <cell r="G604">
            <v>2700</v>
          </cell>
          <cell r="H604">
            <v>1214676</v>
          </cell>
          <cell r="I604">
            <v>2100</v>
          </cell>
          <cell r="J604">
            <v>944748</v>
          </cell>
          <cell r="K604">
            <v>2500</v>
          </cell>
          <cell r="L604">
            <v>1124700</v>
          </cell>
          <cell r="M604" t="str">
            <v>#.6</v>
          </cell>
        </row>
        <row r="605">
          <cell r="A605" t="str">
            <v>사토운반:연암</v>
          </cell>
          <cell r="B605" t="str">
            <v>B.H0.7 + D.T15</v>
          </cell>
          <cell r="C605" t="str">
            <v>M3</v>
          </cell>
          <cell r="D605">
            <v>1262.71</v>
          </cell>
          <cell r="E605">
            <v>12000</v>
          </cell>
          <cell r="F605">
            <v>15152520</v>
          </cell>
          <cell r="G605">
            <v>4500</v>
          </cell>
          <cell r="H605">
            <v>5682195</v>
          </cell>
          <cell r="I605">
            <v>3500</v>
          </cell>
          <cell r="J605">
            <v>4419485</v>
          </cell>
          <cell r="K605">
            <v>4000</v>
          </cell>
          <cell r="L605">
            <v>5050840</v>
          </cell>
          <cell r="M605" t="str">
            <v>#.7</v>
          </cell>
        </row>
        <row r="606">
          <cell r="A606" t="str">
            <v>모래부설 및 다짐(B.H 0.7M3,관로기초)</v>
          </cell>
          <cell r="B606" t="str">
            <v>기계90%+인력10%</v>
          </cell>
          <cell r="C606" t="str">
            <v>M3</v>
          </cell>
          <cell r="D606">
            <v>566.03</v>
          </cell>
          <cell r="E606">
            <v>2300</v>
          </cell>
          <cell r="F606">
            <v>1301869</v>
          </cell>
          <cell r="G606">
            <v>200</v>
          </cell>
          <cell r="H606">
            <v>113206</v>
          </cell>
          <cell r="I606">
            <v>1600</v>
          </cell>
          <cell r="J606">
            <v>905648</v>
          </cell>
          <cell r="K606">
            <v>500</v>
          </cell>
          <cell r="L606">
            <v>283015</v>
          </cell>
          <cell r="M606" t="str">
            <v>#.8</v>
          </cell>
        </row>
        <row r="607">
          <cell r="A607" t="str">
            <v>바닥면 고르기</v>
          </cell>
          <cell r="B607" t="str">
            <v>연암</v>
          </cell>
          <cell r="C607" t="str">
            <v>M2</v>
          </cell>
          <cell r="D607">
            <v>1852.58</v>
          </cell>
          <cell r="E607">
            <v>5400</v>
          </cell>
          <cell r="F607">
            <v>10003932</v>
          </cell>
          <cell r="G607">
            <v>500</v>
          </cell>
          <cell r="H607">
            <v>926290</v>
          </cell>
          <cell r="I607">
            <v>4600</v>
          </cell>
          <cell r="J607">
            <v>8521868</v>
          </cell>
          <cell r="K607">
            <v>300</v>
          </cell>
          <cell r="L607">
            <v>555774</v>
          </cell>
          <cell r="M607" t="str">
            <v>No.2</v>
          </cell>
        </row>
        <row r="608">
          <cell r="A608" t="str">
            <v>아스팔트포장 절단</v>
          </cell>
          <cell r="C608" t="str">
            <v>M</v>
          </cell>
          <cell r="D608">
            <v>2692.64</v>
          </cell>
          <cell r="E608">
            <v>1800</v>
          </cell>
          <cell r="F608">
            <v>4846752</v>
          </cell>
          <cell r="G608">
            <v>900</v>
          </cell>
          <cell r="H608">
            <v>2423376</v>
          </cell>
          <cell r="I608">
            <v>800</v>
          </cell>
          <cell r="J608">
            <v>2154112</v>
          </cell>
          <cell r="K608">
            <v>100</v>
          </cell>
          <cell r="L608">
            <v>269264</v>
          </cell>
          <cell r="M608" t="str">
            <v>No.3</v>
          </cell>
        </row>
        <row r="609">
          <cell r="A609" t="str">
            <v>아스팔트포장 파취</v>
          </cell>
          <cell r="B609" t="str">
            <v>기계</v>
          </cell>
          <cell r="C609" t="str">
            <v>M3</v>
          </cell>
          <cell r="D609">
            <v>373.76</v>
          </cell>
          <cell r="E609">
            <v>15300</v>
          </cell>
          <cell r="F609">
            <v>5718528</v>
          </cell>
          <cell r="G609">
            <v>2300</v>
          </cell>
          <cell r="H609">
            <v>859648</v>
          </cell>
          <cell r="I609">
            <v>6300</v>
          </cell>
          <cell r="J609">
            <v>2354688</v>
          </cell>
          <cell r="K609">
            <v>6700</v>
          </cell>
          <cell r="L609">
            <v>2504192</v>
          </cell>
          <cell r="M609" t="str">
            <v>#.10</v>
          </cell>
        </row>
        <row r="610">
          <cell r="A610" t="str">
            <v>아스팔트 포장포설</v>
          </cell>
          <cell r="B610" t="str">
            <v>기층10cm+표층5cm</v>
          </cell>
          <cell r="C610" t="str">
            <v>a</v>
          </cell>
          <cell r="D610">
            <v>24.92</v>
          </cell>
          <cell r="E610">
            <v>3812100</v>
          </cell>
          <cell r="F610">
            <v>94997532</v>
          </cell>
          <cell r="G610">
            <v>3372300</v>
          </cell>
          <cell r="H610">
            <v>84037716</v>
          </cell>
          <cell r="I610">
            <v>409100</v>
          </cell>
          <cell r="J610">
            <v>10194772</v>
          </cell>
          <cell r="K610">
            <v>30700</v>
          </cell>
          <cell r="L610">
            <v>765044</v>
          </cell>
          <cell r="M610" t="str">
            <v>No.4</v>
          </cell>
        </row>
        <row r="611">
          <cell r="A611" t="str">
            <v>보조기층포설 및 다짐</v>
          </cell>
          <cell r="B611" t="str">
            <v>T=30cm</v>
          </cell>
          <cell r="C611" t="str">
            <v>M3</v>
          </cell>
          <cell r="D611">
            <v>702.6</v>
          </cell>
          <cell r="E611">
            <v>2800</v>
          </cell>
          <cell r="F611">
            <v>1967280</v>
          </cell>
          <cell r="G611">
            <v>400</v>
          </cell>
          <cell r="H611">
            <v>281040</v>
          </cell>
          <cell r="I611">
            <v>1700</v>
          </cell>
          <cell r="J611">
            <v>1194420</v>
          </cell>
          <cell r="K611">
            <v>700</v>
          </cell>
          <cell r="L611">
            <v>491820</v>
          </cell>
          <cell r="M611" t="str">
            <v>#.11</v>
          </cell>
        </row>
        <row r="612">
          <cell r="A612" t="str">
            <v>폐기물운반</v>
          </cell>
          <cell r="B612" t="str">
            <v>B.H0.7 + D.T15</v>
          </cell>
          <cell r="C612" t="str">
            <v>M3</v>
          </cell>
          <cell r="D612">
            <v>432.76</v>
          </cell>
          <cell r="E612">
            <v>12300</v>
          </cell>
          <cell r="F612">
            <v>5322948</v>
          </cell>
          <cell r="G612">
            <v>4600</v>
          </cell>
          <cell r="H612">
            <v>1990696</v>
          </cell>
          <cell r="I612">
            <v>3500</v>
          </cell>
          <cell r="J612">
            <v>1514660</v>
          </cell>
          <cell r="K612">
            <v>4200</v>
          </cell>
          <cell r="L612">
            <v>1817592</v>
          </cell>
          <cell r="M612" t="str">
            <v>#.12</v>
          </cell>
        </row>
        <row r="613">
          <cell r="A613" t="str">
            <v>콘크리트포장 절단</v>
          </cell>
          <cell r="C613" t="str">
            <v>M</v>
          </cell>
          <cell r="D613">
            <v>212.6</v>
          </cell>
          <cell r="E613">
            <v>2000</v>
          </cell>
          <cell r="F613">
            <v>425200</v>
          </cell>
          <cell r="G613">
            <v>900</v>
          </cell>
          <cell r="H613">
            <v>191340</v>
          </cell>
          <cell r="I613">
            <v>1000</v>
          </cell>
          <cell r="J613">
            <v>212600</v>
          </cell>
          <cell r="K613">
            <v>100</v>
          </cell>
          <cell r="L613">
            <v>21260</v>
          </cell>
          <cell r="M613" t="str">
            <v>No.5</v>
          </cell>
        </row>
        <row r="614">
          <cell r="A614" t="str">
            <v>콘크리트포장 깨기</v>
          </cell>
          <cell r="B614" t="str">
            <v>T=30cm미만</v>
          </cell>
          <cell r="C614" t="str">
            <v>M3</v>
          </cell>
          <cell r="D614">
            <v>59</v>
          </cell>
          <cell r="E614">
            <v>15200</v>
          </cell>
          <cell r="F614">
            <v>896800</v>
          </cell>
          <cell r="G614">
            <v>2200</v>
          </cell>
          <cell r="H614">
            <v>129800</v>
          </cell>
          <cell r="I614">
            <v>6300</v>
          </cell>
          <cell r="J614">
            <v>371700</v>
          </cell>
          <cell r="K614">
            <v>6700</v>
          </cell>
          <cell r="L614">
            <v>395300</v>
          </cell>
          <cell r="M614" t="str">
            <v>#.13</v>
          </cell>
        </row>
        <row r="615">
          <cell r="A615" t="str">
            <v>콘크리트포장 포설</v>
          </cell>
          <cell r="B615" t="str">
            <v>T=20cm</v>
          </cell>
          <cell r="C615" t="str">
            <v>M3</v>
          </cell>
          <cell r="D615">
            <v>59</v>
          </cell>
          <cell r="E615">
            <v>103500</v>
          </cell>
          <cell r="F615">
            <v>6106500</v>
          </cell>
          <cell r="G615">
            <v>52500</v>
          </cell>
          <cell r="H615">
            <v>3097500</v>
          </cell>
          <cell r="I615">
            <v>51000</v>
          </cell>
          <cell r="J615">
            <v>3009000</v>
          </cell>
          <cell r="K615">
            <v>0</v>
          </cell>
          <cell r="L615">
            <v>0</v>
          </cell>
          <cell r="M615" t="str">
            <v>No.6</v>
          </cell>
        </row>
        <row r="616">
          <cell r="A616" t="str">
            <v>모래부설(B.H 0.7M3)</v>
          </cell>
          <cell r="B616" t="str">
            <v>기계90%+인력10%</v>
          </cell>
          <cell r="C616" t="str">
            <v>M3</v>
          </cell>
          <cell r="D616">
            <v>8.85</v>
          </cell>
          <cell r="E616">
            <v>1300</v>
          </cell>
          <cell r="F616">
            <v>11505</v>
          </cell>
          <cell r="G616">
            <v>200</v>
          </cell>
          <cell r="H616">
            <v>1770</v>
          </cell>
          <cell r="I616">
            <v>700</v>
          </cell>
          <cell r="J616">
            <v>6195</v>
          </cell>
          <cell r="K616">
            <v>400</v>
          </cell>
          <cell r="L616">
            <v>3540</v>
          </cell>
          <cell r="M616" t="str">
            <v>#.14</v>
          </cell>
        </row>
        <row r="617">
          <cell r="A617" t="str">
            <v>와이어메쉬깔기</v>
          </cell>
          <cell r="B617" t="str">
            <v>#8X100X100</v>
          </cell>
          <cell r="C617" t="str">
            <v>M2</v>
          </cell>
          <cell r="D617">
            <v>295</v>
          </cell>
          <cell r="E617">
            <v>3000</v>
          </cell>
          <cell r="F617">
            <v>885000</v>
          </cell>
          <cell r="G617">
            <v>2000</v>
          </cell>
          <cell r="H617">
            <v>590000</v>
          </cell>
          <cell r="I617">
            <v>1000</v>
          </cell>
          <cell r="J617">
            <v>295000</v>
          </cell>
          <cell r="K617">
            <v>0</v>
          </cell>
          <cell r="L617">
            <v>0</v>
          </cell>
          <cell r="M617" t="str">
            <v>No.7</v>
          </cell>
        </row>
        <row r="618">
          <cell r="A618" t="str">
            <v>보조기층포설 및 다짐</v>
          </cell>
          <cell r="B618" t="str">
            <v>T=30cm</v>
          </cell>
          <cell r="C618" t="str">
            <v>M3</v>
          </cell>
          <cell r="D618">
            <v>88.5</v>
          </cell>
          <cell r="E618">
            <v>2800</v>
          </cell>
          <cell r="F618">
            <v>247800</v>
          </cell>
          <cell r="G618">
            <v>400</v>
          </cell>
          <cell r="H618">
            <v>35400</v>
          </cell>
          <cell r="I618">
            <v>1700</v>
          </cell>
          <cell r="J618">
            <v>150450</v>
          </cell>
          <cell r="K618">
            <v>700</v>
          </cell>
          <cell r="L618">
            <v>61950</v>
          </cell>
          <cell r="M618" t="str">
            <v>#.11</v>
          </cell>
        </row>
        <row r="619">
          <cell r="A619" t="str">
            <v>신축재</v>
          </cell>
          <cell r="B619" t="str">
            <v>T=1.5cm</v>
          </cell>
          <cell r="C619" t="str">
            <v>M2</v>
          </cell>
          <cell r="D619">
            <v>9.9700000000000006</v>
          </cell>
          <cell r="E619">
            <v>12600</v>
          </cell>
          <cell r="F619">
            <v>125622</v>
          </cell>
          <cell r="G619">
            <v>12000</v>
          </cell>
          <cell r="H619">
            <v>119640</v>
          </cell>
          <cell r="I619">
            <v>600</v>
          </cell>
          <cell r="J619">
            <v>5982</v>
          </cell>
          <cell r="K619">
            <v>0</v>
          </cell>
          <cell r="L619">
            <v>0</v>
          </cell>
        </row>
        <row r="620">
          <cell r="A620" t="str">
            <v>양생(비닐)</v>
          </cell>
          <cell r="C620" t="str">
            <v>M2</v>
          </cell>
          <cell r="D620">
            <v>295</v>
          </cell>
          <cell r="E620">
            <v>900</v>
          </cell>
          <cell r="F620">
            <v>265500</v>
          </cell>
          <cell r="G620">
            <v>700</v>
          </cell>
          <cell r="H620">
            <v>206500</v>
          </cell>
          <cell r="I620">
            <v>200</v>
          </cell>
          <cell r="J620">
            <v>59000</v>
          </cell>
          <cell r="K620">
            <v>0</v>
          </cell>
          <cell r="L620">
            <v>0</v>
          </cell>
          <cell r="M620" t="str">
            <v>No.8</v>
          </cell>
        </row>
        <row r="622">
          <cell r="A622" t="str">
            <v>2. 관 로 공</v>
          </cell>
          <cell r="F622">
            <v>32310320</v>
          </cell>
          <cell r="H622">
            <v>464300</v>
          </cell>
          <cell r="J622">
            <v>24272720</v>
          </cell>
          <cell r="L622">
            <v>7573300</v>
          </cell>
        </row>
        <row r="623">
          <cell r="A623" t="str">
            <v>K.P메카니칼접합및부설(기계)</v>
          </cell>
          <cell r="B623" t="str">
            <v>ø350M/M</v>
          </cell>
          <cell r="C623" t="str">
            <v>개소</v>
          </cell>
          <cell r="D623">
            <v>379</v>
          </cell>
          <cell r="E623">
            <v>71500</v>
          </cell>
          <cell r="F623">
            <v>27098500</v>
          </cell>
          <cell r="G623">
            <v>0</v>
          </cell>
          <cell r="H623">
            <v>0</v>
          </cell>
          <cell r="I623">
            <v>53400</v>
          </cell>
          <cell r="J623">
            <v>20238600</v>
          </cell>
          <cell r="K623">
            <v>18100</v>
          </cell>
          <cell r="L623">
            <v>6859900</v>
          </cell>
          <cell r="M623" t="str">
            <v>No.42</v>
          </cell>
        </row>
        <row r="624">
          <cell r="A624" t="str">
            <v>이중벽P.E관 접합및부설</v>
          </cell>
          <cell r="B624" t="str">
            <v>Φ350M/M</v>
          </cell>
          <cell r="C624" t="str">
            <v>개소</v>
          </cell>
          <cell r="D624">
            <v>2</v>
          </cell>
          <cell r="E624">
            <v>5700</v>
          </cell>
          <cell r="F624">
            <v>11400</v>
          </cell>
          <cell r="G624">
            <v>0</v>
          </cell>
          <cell r="H624">
            <v>0</v>
          </cell>
          <cell r="I624">
            <v>5700</v>
          </cell>
          <cell r="J624">
            <v>11400</v>
          </cell>
          <cell r="K624">
            <v>0</v>
          </cell>
          <cell r="L624">
            <v>0</v>
          </cell>
          <cell r="M624" t="str">
            <v>No.43</v>
          </cell>
        </row>
        <row r="625">
          <cell r="A625" t="str">
            <v>레미콘타설</v>
          </cell>
          <cell r="B625" t="str">
            <v>무근구조물</v>
          </cell>
          <cell r="C625" t="str">
            <v>M3</v>
          </cell>
          <cell r="D625">
            <v>12.32</v>
          </cell>
          <cell r="E625">
            <v>16000</v>
          </cell>
          <cell r="F625">
            <v>197120</v>
          </cell>
          <cell r="G625">
            <v>0</v>
          </cell>
          <cell r="H625">
            <v>0</v>
          </cell>
          <cell r="I625">
            <v>16000</v>
          </cell>
          <cell r="J625">
            <v>197120</v>
          </cell>
          <cell r="K625">
            <v>0</v>
          </cell>
          <cell r="L625">
            <v>0</v>
          </cell>
          <cell r="M625" t="str">
            <v>No.10</v>
          </cell>
        </row>
        <row r="626">
          <cell r="A626" t="str">
            <v>합판거푸집</v>
          </cell>
          <cell r="B626" t="str">
            <v>0-7m:6회</v>
          </cell>
          <cell r="C626" t="str">
            <v>M2</v>
          </cell>
          <cell r="D626">
            <v>56.9</v>
          </cell>
          <cell r="E626">
            <v>12000</v>
          </cell>
          <cell r="F626">
            <v>682800</v>
          </cell>
          <cell r="G626">
            <v>4000</v>
          </cell>
          <cell r="H626">
            <v>227600</v>
          </cell>
          <cell r="I626">
            <v>8000</v>
          </cell>
          <cell r="J626">
            <v>455200</v>
          </cell>
          <cell r="K626">
            <v>0</v>
          </cell>
          <cell r="L626">
            <v>0</v>
          </cell>
          <cell r="M626" t="str">
            <v>No.11</v>
          </cell>
        </row>
        <row r="627">
          <cell r="A627" t="str">
            <v>주철관 절단</v>
          </cell>
          <cell r="B627" t="str">
            <v>ø350M/M</v>
          </cell>
          <cell r="C627" t="str">
            <v>개소</v>
          </cell>
          <cell r="D627">
            <v>51</v>
          </cell>
          <cell r="E627">
            <v>26900</v>
          </cell>
          <cell r="F627">
            <v>1371900</v>
          </cell>
          <cell r="G627">
            <v>1300</v>
          </cell>
          <cell r="H627">
            <v>66300</v>
          </cell>
          <cell r="I627">
            <v>25400</v>
          </cell>
          <cell r="J627">
            <v>1295400</v>
          </cell>
          <cell r="K627">
            <v>200</v>
          </cell>
          <cell r="L627">
            <v>10200</v>
          </cell>
          <cell r="M627" t="str">
            <v>No.44</v>
          </cell>
        </row>
        <row r="628">
          <cell r="A628" t="str">
            <v>K.P메카니칼접합및부설(인력)</v>
          </cell>
          <cell r="B628" t="str">
            <v>ø150M/M(이형관)</v>
          </cell>
          <cell r="C628" t="str">
            <v>개소</v>
          </cell>
          <cell r="D628">
            <v>8</v>
          </cell>
          <cell r="E628">
            <v>14300</v>
          </cell>
          <cell r="F628">
            <v>114400</v>
          </cell>
          <cell r="G628">
            <v>0</v>
          </cell>
          <cell r="H628">
            <v>0</v>
          </cell>
          <cell r="I628">
            <v>10000</v>
          </cell>
          <cell r="J628">
            <v>80000</v>
          </cell>
          <cell r="K628">
            <v>4300</v>
          </cell>
          <cell r="L628">
            <v>34400</v>
          </cell>
          <cell r="M628" t="str">
            <v>No.45</v>
          </cell>
        </row>
        <row r="629">
          <cell r="A629" t="str">
            <v>K.P메카니칼접합및부설(기계)</v>
          </cell>
          <cell r="B629" t="str">
            <v>ø350M/M(이형관)</v>
          </cell>
          <cell r="C629" t="str">
            <v>개소</v>
          </cell>
          <cell r="D629">
            <v>78</v>
          </cell>
          <cell r="E629">
            <v>19900</v>
          </cell>
          <cell r="F629">
            <v>1552200</v>
          </cell>
          <cell r="G629">
            <v>0</v>
          </cell>
          <cell r="H629">
            <v>0</v>
          </cell>
          <cell r="I629">
            <v>14500</v>
          </cell>
          <cell r="J629">
            <v>1131000</v>
          </cell>
          <cell r="K629">
            <v>5400</v>
          </cell>
          <cell r="L629">
            <v>421200</v>
          </cell>
          <cell r="M629" t="str">
            <v>No.46</v>
          </cell>
        </row>
        <row r="630">
          <cell r="A630" t="str">
            <v>플랜지관 접합및부설</v>
          </cell>
          <cell r="B630" t="str">
            <v>ø150M/M(이형관)</v>
          </cell>
          <cell r="C630" t="str">
            <v>개소</v>
          </cell>
          <cell r="D630">
            <v>8</v>
          </cell>
          <cell r="E630">
            <v>34600</v>
          </cell>
          <cell r="F630">
            <v>276800</v>
          </cell>
          <cell r="G630">
            <v>500</v>
          </cell>
          <cell r="H630">
            <v>4000</v>
          </cell>
          <cell r="I630">
            <v>34100</v>
          </cell>
          <cell r="J630">
            <v>272800</v>
          </cell>
          <cell r="K630">
            <v>0</v>
          </cell>
          <cell r="L630">
            <v>0</v>
          </cell>
          <cell r="M630" t="str">
            <v>No.47</v>
          </cell>
        </row>
        <row r="631">
          <cell r="A631" t="str">
            <v>제수변접합및부설</v>
          </cell>
          <cell r="B631" t="str">
            <v>기계:Φ100mm</v>
          </cell>
          <cell r="C631" t="str">
            <v>개소</v>
          </cell>
          <cell r="D631">
            <v>4</v>
          </cell>
          <cell r="E631">
            <v>79500</v>
          </cell>
          <cell r="F631">
            <v>318000</v>
          </cell>
          <cell r="G631">
            <v>12200</v>
          </cell>
          <cell r="H631">
            <v>48800</v>
          </cell>
          <cell r="I631">
            <v>47300</v>
          </cell>
          <cell r="J631">
            <v>189200</v>
          </cell>
          <cell r="K631">
            <v>20000</v>
          </cell>
          <cell r="L631">
            <v>80000</v>
          </cell>
          <cell r="M631" t="str">
            <v>No.48</v>
          </cell>
        </row>
        <row r="632">
          <cell r="A632" t="str">
            <v>제수변접합및부설</v>
          </cell>
          <cell r="B632" t="str">
            <v>기계:Φ150mm</v>
          </cell>
          <cell r="C632" t="str">
            <v>개소</v>
          </cell>
          <cell r="D632">
            <v>4</v>
          </cell>
          <cell r="E632">
            <v>95500</v>
          </cell>
          <cell r="F632">
            <v>382000</v>
          </cell>
          <cell r="G632">
            <v>16100</v>
          </cell>
          <cell r="H632">
            <v>64400</v>
          </cell>
          <cell r="I632">
            <v>55800</v>
          </cell>
          <cell r="J632">
            <v>223200</v>
          </cell>
          <cell r="K632">
            <v>23600</v>
          </cell>
          <cell r="L632">
            <v>94400</v>
          </cell>
          <cell r="M632" t="str">
            <v>No.49</v>
          </cell>
        </row>
        <row r="633">
          <cell r="A633" t="str">
            <v>공기변접합및부설</v>
          </cell>
          <cell r="B633" t="str">
            <v>기계:Φ100mm</v>
          </cell>
          <cell r="C633" t="str">
            <v>개소</v>
          </cell>
          <cell r="D633">
            <v>4</v>
          </cell>
          <cell r="E633">
            <v>76300</v>
          </cell>
          <cell r="F633">
            <v>305200</v>
          </cell>
          <cell r="G633">
            <v>13300</v>
          </cell>
          <cell r="H633">
            <v>53200</v>
          </cell>
          <cell r="I633">
            <v>44700</v>
          </cell>
          <cell r="J633">
            <v>178800</v>
          </cell>
          <cell r="K633">
            <v>18300</v>
          </cell>
          <cell r="L633">
            <v>73200</v>
          </cell>
          <cell r="M633" t="str">
            <v>No.50</v>
          </cell>
        </row>
        <row r="635">
          <cell r="A635" t="str">
            <v>3. 구조물공</v>
          </cell>
          <cell r="F635">
            <v>14279529</v>
          </cell>
          <cell r="H635">
            <v>2959369</v>
          </cell>
          <cell r="J635">
            <v>11167946</v>
          </cell>
          <cell r="L635">
            <v>152214</v>
          </cell>
        </row>
        <row r="636">
          <cell r="A636" t="str">
            <v>레미콘타설</v>
          </cell>
          <cell r="B636" t="str">
            <v>무근구조물</v>
          </cell>
          <cell r="C636" t="str">
            <v>M3</v>
          </cell>
          <cell r="D636">
            <v>7.05</v>
          </cell>
          <cell r="E636">
            <v>16000</v>
          </cell>
          <cell r="F636">
            <v>112800</v>
          </cell>
          <cell r="G636">
            <v>0</v>
          </cell>
          <cell r="H636">
            <v>0</v>
          </cell>
          <cell r="I636">
            <v>16000</v>
          </cell>
          <cell r="J636">
            <v>112800</v>
          </cell>
          <cell r="K636">
            <v>0</v>
          </cell>
          <cell r="L636">
            <v>0</v>
          </cell>
          <cell r="M636" t="str">
            <v>No.10</v>
          </cell>
        </row>
        <row r="637">
          <cell r="A637" t="str">
            <v>레미콘타설</v>
          </cell>
          <cell r="B637" t="str">
            <v>철근구조물</v>
          </cell>
          <cell r="C637" t="str">
            <v>M3</v>
          </cell>
          <cell r="D637">
            <v>82.11</v>
          </cell>
          <cell r="E637">
            <v>21700</v>
          </cell>
          <cell r="F637">
            <v>1781787</v>
          </cell>
          <cell r="G637">
            <v>400</v>
          </cell>
          <cell r="H637">
            <v>32844</v>
          </cell>
          <cell r="I637">
            <v>21000</v>
          </cell>
          <cell r="J637">
            <v>1724310</v>
          </cell>
          <cell r="K637">
            <v>300</v>
          </cell>
          <cell r="L637">
            <v>24633</v>
          </cell>
          <cell r="M637" t="str">
            <v>No.14</v>
          </cell>
        </row>
        <row r="638">
          <cell r="A638" t="str">
            <v>합판거푸집</v>
          </cell>
          <cell r="B638" t="str">
            <v>0-7m:6회</v>
          </cell>
          <cell r="C638" t="str">
            <v>M2</v>
          </cell>
          <cell r="D638">
            <v>11.12</v>
          </cell>
          <cell r="E638">
            <v>12000</v>
          </cell>
          <cell r="F638">
            <v>133440</v>
          </cell>
          <cell r="G638">
            <v>4000</v>
          </cell>
          <cell r="H638">
            <v>44480</v>
          </cell>
          <cell r="I638">
            <v>8000</v>
          </cell>
          <cell r="J638">
            <v>88960</v>
          </cell>
          <cell r="K638">
            <v>0</v>
          </cell>
          <cell r="L638">
            <v>0</v>
          </cell>
          <cell r="M638" t="str">
            <v>No.11</v>
          </cell>
        </row>
        <row r="639">
          <cell r="A639" t="str">
            <v>합판거푸집</v>
          </cell>
          <cell r="B639" t="str">
            <v>0-7m:3회</v>
          </cell>
          <cell r="C639" t="str">
            <v>M2</v>
          </cell>
          <cell r="D639">
            <v>311.11</v>
          </cell>
          <cell r="E639">
            <v>17100</v>
          </cell>
          <cell r="F639">
            <v>5319981</v>
          </cell>
          <cell r="G639">
            <v>5300</v>
          </cell>
          <cell r="H639">
            <v>1648883</v>
          </cell>
          <cell r="I639">
            <v>11800</v>
          </cell>
          <cell r="J639">
            <v>3671098</v>
          </cell>
          <cell r="K639">
            <v>0</v>
          </cell>
          <cell r="L639">
            <v>0</v>
          </cell>
          <cell r="M639" t="str">
            <v>No.15</v>
          </cell>
        </row>
        <row r="640">
          <cell r="A640" t="str">
            <v>원형거푸집</v>
          </cell>
          <cell r="B640" t="str">
            <v>3 회</v>
          </cell>
          <cell r="C640" t="str">
            <v>M2</v>
          </cell>
          <cell r="D640">
            <v>11.5</v>
          </cell>
          <cell r="E640">
            <v>38600</v>
          </cell>
          <cell r="F640">
            <v>443900</v>
          </cell>
          <cell r="G640">
            <v>11500</v>
          </cell>
          <cell r="H640">
            <v>132250</v>
          </cell>
          <cell r="I640">
            <v>27100</v>
          </cell>
          <cell r="J640">
            <v>311650</v>
          </cell>
          <cell r="K640">
            <v>0</v>
          </cell>
          <cell r="L640">
            <v>0</v>
          </cell>
          <cell r="M640" t="str">
            <v>No.16</v>
          </cell>
        </row>
        <row r="641">
          <cell r="A641" t="str">
            <v>시공이음 설치</v>
          </cell>
          <cell r="B641" t="str">
            <v>PVC,B=150X5mm</v>
          </cell>
          <cell r="C641" t="str">
            <v>M</v>
          </cell>
          <cell r="D641">
            <v>53.32</v>
          </cell>
          <cell r="E641">
            <v>13700</v>
          </cell>
          <cell r="F641">
            <v>730484</v>
          </cell>
          <cell r="G641">
            <v>2400</v>
          </cell>
          <cell r="H641">
            <v>127968</v>
          </cell>
          <cell r="I641">
            <v>11300</v>
          </cell>
          <cell r="J641">
            <v>602516</v>
          </cell>
          <cell r="K641">
            <v>0</v>
          </cell>
          <cell r="L641">
            <v>0</v>
          </cell>
          <cell r="M641" t="str">
            <v>No.17</v>
          </cell>
        </row>
        <row r="642">
          <cell r="A642" t="str">
            <v>철근가공및조립</v>
          </cell>
          <cell r="B642" t="str">
            <v>보통</v>
          </cell>
          <cell r="C642" t="str">
            <v>TON</v>
          </cell>
          <cell r="D642">
            <v>4.6879999999999997</v>
          </cell>
          <cell r="E642">
            <v>327000</v>
          </cell>
          <cell r="F642">
            <v>1532976</v>
          </cell>
          <cell r="G642">
            <v>4000</v>
          </cell>
          <cell r="H642">
            <v>18752</v>
          </cell>
          <cell r="I642">
            <v>317000</v>
          </cell>
          <cell r="J642">
            <v>1486096</v>
          </cell>
          <cell r="K642">
            <v>6000</v>
          </cell>
          <cell r="L642">
            <v>28128</v>
          </cell>
          <cell r="M642" t="str">
            <v>No.18</v>
          </cell>
        </row>
        <row r="643">
          <cell r="A643" t="str">
            <v>자갈부설(B.H 0.7)</v>
          </cell>
          <cell r="B643" t="str">
            <v>기계90%+인력10%</v>
          </cell>
          <cell r="C643" t="str">
            <v>M3</v>
          </cell>
          <cell r="D643">
            <v>0.52</v>
          </cell>
          <cell r="E643">
            <v>3000</v>
          </cell>
          <cell r="F643">
            <v>1560</v>
          </cell>
          <cell r="G643">
            <v>200</v>
          </cell>
          <cell r="H643">
            <v>104</v>
          </cell>
          <cell r="I643">
            <v>2500</v>
          </cell>
          <cell r="J643">
            <v>1300</v>
          </cell>
          <cell r="K643">
            <v>300</v>
          </cell>
          <cell r="L643">
            <v>156</v>
          </cell>
          <cell r="M643" t="str">
            <v>#.5</v>
          </cell>
        </row>
        <row r="644">
          <cell r="A644" t="str">
            <v>사다리설치(STS)</v>
          </cell>
          <cell r="C644" t="str">
            <v>M</v>
          </cell>
          <cell r="D644">
            <v>19.739999999999998</v>
          </cell>
          <cell r="E644">
            <v>10900</v>
          </cell>
          <cell r="F644">
            <v>215166</v>
          </cell>
          <cell r="G644">
            <v>6600</v>
          </cell>
          <cell r="H644">
            <v>130284</v>
          </cell>
          <cell r="I644">
            <v>4100</v>
          </cell>
          <cell r="J644">
            <v>80934</v>
          </cell>
          <cell r="K644">
            <v>200</v>
          </cell>
          <cell r="L644">
            <v>3948</v>
          </cell>
          <cell r="M644" t="str">
            <v>No.19</v>
          </cell>
        </row>
        <row r="645">
          <cell r="A645" t="str">
            <v>맨홀뚜껑설치</v>
          </cell>
          <cell r="B645" t="str">
            <v>(주철재)</v>
          </cell>
          <cell r="C645" t="str">
            <v>조</v>
          </cell>
          <cell r="D645">
            <v>11</v>
          </cell>
          <cell r="E645">
            <v>45800</v>
          </cell>
          <cell r="F645">
            <v>503800</v>
          </cell>
          <cell r="G645">
            <v>0</v>
          </cell>
          <cell r="H645">
            <v>0</v>
          </cell>
          <cell r="I645">
            <v>45800</v>
          </cell>
          <cell r="J645">
            <v>503800</v>
          </cell>
          <cell r="K645">
            <v>0</v>
          </cell>
          <cell r="L645">
            <v>0</v>
          </cell>
          <cell r="M645" t="str">
            <v>No.20</v>
          </cell>
        </row>
        <row r="646">
          <cell r="A646" t="str">
            <v>강관비계</v>
          </cell>
          <cell r="B646" t="str">
            <v>3개월</v>
          </cell>
          <cell r="C646" t="str">
            <v>M2</v>
          </cell>
          <cell r="D646">
            <v>317.83</v>
          </cell>
          <cell r="E646">
            <v>9200</v>
          </cell>
          <cell r="F646">
            <v>2924036</v>
          </cell>
          <cell r="G646">
            <v>2300</v>
          </cell>
          <cell r="H646">
            <v>731009</v>
          </cell>
          <cell r="I646">
            <v>6600</v>
          </cell>
          <cell r="J646">
            <v>2097678</v>
          </cell>
          <cell r="K646">
            <v>300</v>
          </cell>
          <cell r="L646">
            <v>95349</v>
          </cell>
          <cell r="M646" t="str">
            <v>No.33</v>
          </cell>
        </row>
        <row r="647">
          <cell r="A647" t="str">
            <v>강관동바리(3개월)</v>
          </cell>
          <cell r="B647" t="str">
            <v>H=0-4.2M</v>
          </cell>
          <cell r="C647" t="str">
            <v>공M3</v>
          </cell>
          <cell r="D647">
            <v>31.59</v>
          </cell>
          <cell r="E647">
            <v>6300</v>
          </cell>
          <cell r="F647">
            <v>199017</v>
          </cell>
          <cell r="G647">
            <v>200</v>
          </cell>
          <cell r="H647">
            <v>6318</v>
          </cell>
          <cell r="I647">
            <v>6100</v>
          </cell>
          <cell r="J647">
            <v>192699</v>
          </cell>
          <cell r="K647">
            <v>0</v>
          </cell>
          <cell r="L647">
            <v>0</v>
          </cell>
          <cell r="M647" t="str">
            <v>No.21</v>
          </cell>
        </row>
        <row r="648">
          <cell r="A648" t="str">
            <v>양생(비닐)</v>
          </cell>
          <cell r="C648" t="str">
            <v>M2</v>
          </cell>
          <cell r="D648">
            <v>29.64</v>
          </cell>
          <cell r="E648">
            <v>900</v>
          </cell>
          <cell r="F648">
            <v>26676</v>
          </cell>
          <cell r="G648">
            <v>700</v>
          </cell>
          <cell r="H648">
            <v>20748</v>
          </cell>
          <cell r="I648">
            <v>200</v>
          </cell>
          <cell r="J648">
            <v>5928</v>
          </cell>
          <cell r="K648">
            <v>0</v>
          </cell>
          <cell r="L648">
            <v>0</v>
          </cell>
          <cell r="M648" t="str">
            <v>No.8</v>
          </cell>
        </row>
        <row r="649">
          <cell r="A649" t="str">
            <v>시공이음면정리(치핑)</v>
          </cell>
          <cell r="B649" t="str">
            <v>인력</v>
          </cell>
          <cell r="C649" t="str">
            <v>M2</v>
          </cell>
          <cell r="D649">
            <v>14.93</v>
          </cell>
          <cell r="E649">
            <v>19000</v>
          </cell>
          <cell r="F649">
            <v>283670</v>
          </cell>
          <cell r="G649">
            <v>500</v>
          </cell>
          <cell r="H649">
            <v>7465</v>
          </cell>
          <cell r="I649">
            <v>18500</v>
          </cell>
          <cell r="J649">
            <v>276205</v>
          </cell>
          <cell r="K649">
            <v>0</v>
          </cell>
          <cell r="L649">
            <v>0</v>
          </cell>
          <cell r="M649" t="str">
            <v>No.22</v>
          </cell>
        </row>
        <row r="650">
          <cell r="A650" t="str">
            <v>스페이서(T=75MM)</v>
          </cell>
          <cell r="C650" t="str">
            <v>EA</v>
          </cell>
          <cell r="D650">
            <v>44</v>
          </cell>
          <cell r="E650">
            <v>100</v>
          </cell>
          <cell r="F650">
            <v>4400</v>
          </cell>
          <cell r="G650">
            <v>100</v>
          </cell>
          <cell r="H650">
            <v>4400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A651" t="str">
            <v>수팽창고무지수판 설치</v>
          </cell>
          <cell r="B651" t="str">
            <v>20X10</v>
          </cell>
          <cell r="C651" t="str">
            <v>M</v>
          </cell>
          <cell r="D651">
            <v>14.44</v>
          </cell>
          <cell r="E651">
            <v>3900</v>
          </cell>
          <cell r="F651">
            <v>56316</v>
          </cell>
          <cell r="G651">
            <v>3100</v>
          </cell>
          <cell r="H651">
            <v>44764</v>
          </cell>
          <cell r="I651">
            <v>800</v>
          </cell>
          <cell r="J651">
            <v>11552</v>
          </cell>
          <cell r="K651">
            <v>0</v>
          </cell>
          <cell r="L651">
            <v>0</v>
          </cell>
          <cell r="M651" t="str">
            <v>No.23</v>
          </cell>
        </row>
        <row r="652">
          <cell r="A652" t="str">
            <v>P.V.C 파이프(VG1)</v>
          </cell>
          <cell r="B652" t="str">
            <v>Φ100M/M</v>
          </cell>
          <cell r="C652" t="str">
            <v>M</v>
          </cell>
          <cell r="D652">
            <v>1.4</v>
          </cell>
          <cell r="E652">
            <v>6800</v>
          </cell>
          <cell r="F652">
            <v>9520</v>
          </cell>
          <cell r="G652">
            <v>6500</v>
          </cell>
          <cell r="H652">
            <v>9100</v>
          </cell>
          <cell r="I652">
            <v>300</v>
          </cell>
          <cell r="J652">
            <v>420</v>
          </cell>
          <cell r="K652">
            <v>0</v>
          </cell>
          <cell r="L652">
            <v>0</v>
          </cell>
        </row>
        <row r="654">
          <cell r="A654" t="str">
            <v>4. 우수월류공</v>
          </cell>
          <cell r="F654">
            <v>771709</v>
          </cell>
          <cell r="H654">
            <v>163309</v>
          </cell>
          <cell r="J654">
            <v>601059</v>
          </cell>
          <cell r="L654">
            <v>7341</v>
          </cell>
        </row>
        <row r="655">
          <cell r="A655" t="str">
            <v>레미콘타설</v>
          </cell>
          <cell r="B655" t="str">
            <v>무근구조물</v>
          </cell>
          <cell r="C655" t="str">
            <v>M3</v>
          </cell>
          <cell r="D655">
            <v>0.89</v>
          </cell>
          <cell r="E655">
            <v>16000</v>
          </cell>
          <cell r="F655">
            <v>14240</v>
          </cell>
          <cell r="G655">
            <v>0</v>
          </cell>
          <cell r="H655">
            <v>0</v>
          </cell>
          <cell r="I655">
            <v>16000</v>
          </cell>
          <cell r="J655">
            <v>14240</v>
          </cell>
          <cell r="K655">
            <v>0</v>
          </cell>
          <cell r="L655">
            <v>0</v>
          </cell>
          <cell r="M655" t="str">
            <v>No.10</v>
          </cell>
        </row>
        <row r="656">
          <cell r="A656" t="str">
            <v>레미콘타설</v>
          </cell>
          <cell r="B656" t="str">
            <v>철근구조물</v>
          </cell>
          <cell r="C656" t="str">
            <v>M3</v>
          </cell>
          <cell r="D656">
            <v>3.07</v>
          </cell>
          <cell r="E656">
            <v>21700</v>
          </cell>
          <cell r="F656">
            <v>66619</v>
          </cell>
          <cell r="G656">
            <v>400</v>
          </cell>
          <cell r="H656">
            <v>1228</v>
          </cell>
          <cell r="I656">
            <v>21000</v>
          </cell>
          <cell r="J656">
            <v>64470</v>
          </cell>
          <cell r="K656">
            <v>300</v>
          </cell>
          <cell r="L656">
            <v>921</v>
          </cell>
          <cell r="M656" t="str">
            <v>No.14</v>
          </cell>
        </row>
        <row r="657">
          <cell r="A657" t="str">
            <v>합판거푸집</v>
          </cell>
          <cell r="B657" t="str">
            <v>0-7m:6회</v>
          </cell>
          <cell r="C657" t="str">
            <v>M2</v>
          </cell>
          <cell r="D657">
            <v>1.42</v>
          </cell>
          <cell r="E657">
            <v>12000</v>
          </cell>
          <cell r="F657">
            <v>17040</v>
          </cell>
          <cell r="G657">
            <v>4000</v>
          </cell>
          <cell r="H657">
            <v>5680</v>
          </cell>
          <cell r="I657">
            <v>8000</v>
          </cell>
          <cell r="J657">
            <v>11360</v>
          </cell>
          <cell r="K657">
            <v>0</v>
          </cell>
          <cell r="L657">
            <v>0</v>
          </cell>
          <cell r="M657" t="str">
            <v>No.11</v>
          </cell>
        </row>
        <row r="658">
          <cell r="A658" t="str">
            <v>합판거푸집</v>
          </cell>
          <cell r="B658" t="str">
            <v>0-7m:3회</v>
          </cell>
          <cell r="C658" t="str">
            <v>M2</v>
          </cell>
          <cell r="D658">
            <v>18.940000000000001</v>
          </cell>
          <cell r="E658">
            <v>17100</v>
          </cell>
          <cell r="F658">
            <v>323874</v>
          </cell>
          <cell r="G658">
            <v>5300</v>
          </cell>
          <cell r="H658">
            <v>100382</v>
          </cell>
          <cell r="I658">
            <v>11800</v>
          </cell>
          <cell r="J658">
            <v>223492</v>
          </cell>
          <cell r="K658">
            <v>0</v>
          </cell>
          <cell r="L658">
            <v>0</v>
          </cell>
          <cell r="M658" t="str">
            <v>No.15</v>
          </cell>
        </row>
        <row r="659">
          <cell r="A659" t="str">
            <v>원형거푸집</v>
          </cell>
          <cell r="B659" t="str">
            <v>3 회</v>
          </cell>
          <cell r="C659" t="str">
            <v>M2</v>
          </cell>
          <cell r="D659">
            <v>1.29</v>
          </cell>
          <cell r="E659">
            <v>38600</v>
          </cell>
          <cell r="F659">
            <v>49794</v>
          </cell>
          <cell r="G659">
            <v>11500</v>
          </cell>
          <cell r="H659">
            <v>14835</v>
          </cell>
          <cell r="I659">
            <v>27100</v>
          </cell>
          <cell r="J659">
            <v>34959</v>
          </cell>
          <cell r="K659">
            <v>0</v>
          </cell>
          <cell r="L659">
            <v>0</v>
          </cell>
          <cell r="M659" t="str">
            <v>No.16</v>
          </cell>
        </row>
        <row r="660">
          <cell r="A660" t="str">
            <v>시공이음 설치</v>
          </cell>
          <cell r="B660" t="str">
            <v>PVC,B=150X5mm</v>
          </cell>
          <cell r="C660" t="str">
            <v>M</v>
          </cell>
          <cell r="D660">
            <v>5</v>
          </cell>
          <cell r="E660">
            <v>13700</v>
          </cell>
          <cell r="F660">
            <v>68500</v>
          </cell>
          <cell r="G660">
            <v>2400</v>
          </cell>
          <cell r="H660">
            <v>12000</v>
          </cell>
          <cell r="I660">
            <v>11300</v>
          </cell>
          <cell r="J660">
            <v>56500</v>
          </cell>
          <cell r="K660">
            <v>0</v>
          </cell>
          <cell r="L660">
            <v>0</v>
          </cell>
          <cell r="M660" t="str">
            <v>No.17</v>
          </cell>
        </row>
        <row r="661">
          <cell r="A661" t="str">
            <v>철근가공및조립</v>
          </cell>
          <cell r="B661" t="str">
            <v>보통</v>
          </cell>
          <cell r="C661" t="str">
            <v>TON</v>
          </cell>
          <cell r="D661">
            <v>0.31900000000000001</v>
          </cell>
          <cell r="E661">
            <v>327000</v>
          </cell>
          <cell r="F661">
            <v>104313</v>
          </cell>
          <cell r="G661">
            <v>4000</v>
          </cell>
          <cell r="H661">
            <v>1276</v>
          </cell>
          <cell r="I661">
            <v>317000</v>
          </cell>
          <cell r="J661">
            <v>101123</v>
          </cell>
          <cell r="K661">
            <v>6000</v>
          </cell>
          <cell r="L661">
            <v>1914</v>
          </cell>
          <cell r="M661" t="str">
            <v>No.18</v>
          </cell>
        </row>
        <row r="662">
          <cell r="A662" t="str">
            <v>사다리설치(STS)</v>
          </cell>
          <cell r="C662" t="str">
            <v>M</v>
          </cell>
          <cell r="D662">
            <v>0.93</v>
          </cell>
          <cell r="E662">
            <v>10900</v>
          </cell>
          <cell r="F662">
            <v>10137</v>
          </cell>
          <cell r="G662">
            <v>6600</v>
          </cell>
          <cell r="H662">
            <v>6138</v>
          </cell>
          <cell r="I662">
            <v>4100</v>
          </cell>
          <cell r="J662">
            <v>3813</v>
          </cell>
          <cell r="K662">
            <v>200</v>
          </cell>
          <cell r="L662">
            <v>186</v>
          </cell>
          <cell r="M662" t="str">
            <v>No.19</v>
          </cell>
        </row>
        <row r="663">
          <cell r="A663" t="str">
            <v>맨홀뚜껑설치</v>
          </cell>
          <cell r="B663" t="str">
            <v>(주철재)</v>
          </cell>
          <cell r="C663" t="str">
            <v>조</v>
          </cell>
          <cell r="D663">
            <v>1</v>
          </cell>
          <cell r="E663">
            <v>45800</v>
          </cell>
          <cell r="F663">
            <v>45800</v>
          </cell>
          <cell r="G663">
            <v>0</v>
          </cell>
          <cell r="H663">
            <v>0</v>
          </cell>
          <cell r="I663">
            <v>45800</v>
          </cell>
          <cell r="J663">
            <v>45800</v>
          </cell>
          <cell r="K663">
            <v>0</v>
          </cell>
          <cell r="L663">
            <v>0</v>
          </cell>
          <cell r="M663" t="str">
            <v>No.20</v>
          </cell>
        </row>
        <row r="664">
          <cell r="A664" t="str">
            <v>강관동바리(3개월)</v>
          </cell>
          <cell r="B664" t="str">
            <v>H=0-4.2M</v>
          </cell>
          <cell r="C664" t="str">
            <v>공M3</v>
          </cell>
          <cell r="D664">
            <v>1.1299999999999999</v>
          </cell>
          <cell r="E664">
            <v>6300</v>
          </cell>
          <cell r="F664">
            <v>7119</v>
          </cell>
          <cell r="G664">
            <v>200</v>
          </cell>
          <cell r="H664">
            <v>226</v>
          </cell>
          <cell r="I664">
            <v>6100</v>
          </cell>
          <cell r="J664">
            <v>6893</v>
          </cell>
          <cell r="K664">
            <v>0</v>
          </cell>
          <cell r="L664">
            <v>0</v>
          </cell>
          <cell r="M664" t="str">
            <v>No.21</v>
          </cell>
        </row>
        <row r="665">
          <cell r="A665" t="str">
            <v>양생(비닐)</v>
          </cell>
          <cell r="C665" t="str">
            <v>M2</v>
          </cell>
          <cell r="D665">
            <v>1.97</v>
          </cell>
          <cell r="E665">
            <v>900</v>
          </cell>
          <cell r="F665">
            <v>1773</v>
          </cell>
          <cell r="G665">
            <v>700</v>
          </cell>
          <cell r="H665">
            <v>1379</v>
          </cell>
          <cell r="I665">
            <v>200</v>
          </cell>
          <cell r="J665">
            <v>394</v>
          </cell>
          <cell r="K665">
            <v>0</v>
          </cell>
          <cell r="L665">
            <v>0</v>
          </cell>
          <cell r="M665" t="str">
            <v>No.8</v>
          </cell>
        </row>
        <row r="666">
          <cell r="A666" t="str">
            <v>시공이음면정리(치핑)</v>
          </cell>
          <cell r="B666" t="str">
            <v>인력</v>
          </cell>
          <cell r="C666" t="str">
            <v>M2</v>
          </cell>
          <cell r="D666">
            <v>1.25</v>
          </cell>
          <cell r="E666">
            <v>19000</v>
          </cell>
          <cell r="F666">
            <v>23750</v>
          </cell>
          <cell r="G666">
            <v>500</v>
          </cell>
          <cell r="H666">
            <v>625</v>
          </cell>
          <cell r="I666">
            <v>18500</v>
          </cell>
          <cell r="J666">
            <v>23125</v>
          </cell>
          <cell r="K666">
            <v>0</v>
          </cell>
          <cell r="L666">
            <v>0</v>
          </cell>
          <cell r="M666" t="str">
            <v>No.22</v>
          </cell>
        </row>
        <row r="667">
          <cell r="A667" t="str">
            <v>스페이서(T=75MM)</v>
          </cell>
          <cell r="C667" t="str">
            <v>EA</v>
          </cell>
          <cell r="D667">
            <v>4</v>
          </cell>
          <cell r="E667">
            <v>100</v>
          </cell>
          <cell r="F667">
            <v>400</v>
          </cell>
          <cell r="G667">
            <v>100</v>
          </cell>
          <cell r="H667">
            <v>400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A668" t="str">
            <v>수팽창고무지수판 설치</v>
          </cell>
          <cell r="B668" t="str">
            <v>20X10</v>
          </cell>
          <cell r="C668" t="str">
            <v>M</v>
          </cell>
          <cell r="D668">
            <v>4.8</v>
          </cell>
          <cell r="E668">
            <v>3900</v>
          </cell>
          <cell r="F668">
            <v>18720</v>
          </cell>
          <cell r="G668">
            <v>3100</v>
          </cell>
          <cell r="H668">
            <v>14880</v>
          </cell>
          <cell r="I668">
            <v>800</v>
          </cell>
          <cell r="J668">
            <v>3840</v>
          </cell>
          <cell r="K668">
            <v>0</v>
          </cell>
          <cell r="L668">
            <v>0</v>
          </cell>
          <cell r="M668" t="str">
            <v>No.23</v>
          </cell>
        </row>
        <row r="669">
          <cell r="A669" t="str">
            <v>기존 흄관철거</v>
          </cell>
          <cell r="B669" t="str">
            <v>D=600mm</v>
          </cell>
          <cell r="C669" t="str">
            <v>M</v>
          </cell>
          <cell r="D669">
            <v>1</v>
          </cell>
          <cell r="E669">
            <v>14400</v>
          </cell>
          <cell r="F669">
            <v>14400</v>
          </cell>
          <cell r="G669">
            <v>3800</v>
          </cell>
          <cell r="H669">
            <v>3800</v>
          </cell>
          <cell r="I669">
            <v>6700</v>
          </cell>
          <cell r="J669">
            <v>6700</v>
          </cell>
          <cell r="K669">
            <v>3900</v>
          </cell>
          <cell r="L669">
            <v>3900</v>
          </cell>
          <cell r="M669" t="str">
            <v>No.51</v>
          </cell>
        </row>
        <row r="670">
          <cell r="A670" t="str">
            <v>폐기물운반(L=10km)</v>
          </cell>
          <cell r="B670" t="str">
            <v>B.H0.7 + D.T15</v>
          </cell>
          <cell r="C670" t="str">
            <v>M3</v>
          </cell>
          <cell r="D670">
            <v>0.1</v>
          </cell>
          <cell r="E670">
            <v>12300</v>
          </cell>
          <cell r="F670">
            <v>1230</v>
          </cell>
          <cell r="G670">
            <v>4600</v>
          </cell>
          <cell r="H670">
            <v>460</v>
          </cell>
          <cell r="I670">
            <v>3500</v>
          </cell>
          <cell r="J670">
            <v>350</v>
          </cell>
          <cell r="K670">
            <v>4200</v>
          </cell>
          <cell r="L670">
            <v>420</v>
          </cell>
          <cell r="M670" t="str">
            <v>#.12</v>
          </cell>
        </row>
        <row r="671">
          <cell r="A671" t="str">
            <v>이중벽P.E관 접합및부설</v>
          </cell>
          <cell r="B671" t="str">
            <v>Φ250M/M</v>
          </cell>
          <cell r="C671" t="str">
            <v>개소</v>
          </cell>
          <cell r="D671">
            <v>1</v>
          </cell>
          <cell r="E671">
            <v>4000</v>
          </cell>
          <cell r="F671">
            <v>4000</v>
          </cell>
          <cell r="G671">
            <v>0</v>
          </cell>
          <cell r="H671">
            <v>0</v>
          </cell>
          <cell r="I671">
            <v>4000</v>
          </cell>
          <cell r="J671">
            <v>4000</v>
          </cell>
          <cell r="K671">
            <v>0</v>
          </cell>
          <cell r="L671">
            <v>0</v>
          </cell>
          <cell r="M671" t="str">
            <v>No.24</v>
          </cell>
        </row>
        <row r="673">
          <cell r="A673" t="str">
            <v>5. 부대시설공</v>
          </cell>
          <cell r="F673">
            <v>13013438</v>
          </cell>
          <cell r="H673">
            <v>6437128</v>
          </cell>
          <cell r="J673">
            <v>6486182</v>
          </cell>
          <cell r="L673">
            <v>90128</v>
          </cell>
        </row>
        <row r="674">
          <cell r="A674" t="str">
            <v>하수관거인식테이프</v>
          </cell>
          <cell r="B674" t="str">
            <v>5cmX20m</v>
          </cell>
          <cell r="C674" t="str">
            <v>M</v>
          </cell>
          <cell r="D674">
            <v>2280</v>
          </cell>
          <cell r="E674">
            <v>1300</v>
          </cell>
          <cell r="F674">
            <v>2964000</v>
          </cell>
          <cell r="G674">
            <v>1100</v>
          </cell>
          <cell r="H674">
            <v>2508000</v>
          </cell>
          <cell r="I674">
            <v>200</v>
          </cell>
          <cell r="J674">
            <v>456000</v>
          </cell>
          <cell r="K674">
            <v>0</v>
          </cell>
          <cell r="L674">
            <v>0</v>
          </cell>
        </row>
        <row r="675">
          <cell r="A675" t="str">
            <v>하수관내 C.C.T.V조사</v>
          </cell>
          <cell r="B675" t="str">
            <v>하수관내 C.C.T.V 조사</v>
          </cell>
          <cell r="C675" t="str">
            <v>M</v>
          </cell>
          <cell r="D675">
            <v>9</v>
          </cell>
          <cell r="E675">
            <v>1700</v>
          </cell>
          <cell r="F675">
            <v>15300</v>
          </cell>
          <cell r="G675">
            <v>100</v>
          </cell>
          <cell r="H675">
            <v>900</v>
          </cell>
          <cell r="I675">
            <v>1000</v>
          </cell>
          <cell r="J675">
            <v>9000</v>
          </cell>
          <cell r="K675">
            <v>600</v>
          </cell>
          <cell r="L675">
            <v>5400</v>
          </cell>
          <cell r="M675" t="str">
            <v>No.40</v>
          </cell>
        </row>
        <row r="676">
          <cell r="A676" t="str">
            <v>주철관수압시험비</v>
          </cell>
          <cell r="B676" t="str">
            <v>Φ350:200m당1회</v>
          </cell>
          <cell r="C676" t="str">
            <v>회</v>
          </cell>
          <cell r="D676">
            <v>12</v>
          </cell>
          <cell r="E676">
            <v>629600</v>
          </cell>
          <cell r="F676">
            <v>7555200</v>
          </cell>
          <cell r="G676">
            <v>293000</v>
          </cell>
          <cell r="H676">
            <v>3516000</v>
          </cell>
          <cell r="I676">
            <v>336600</v>
          </cell>
          <cell r="J676">
            <v>4039200</v>
          </cell>
          <cell r="K676">
            <v>0</v>
          </cell>
          <cell r="L676">
            <v>0</v>
          </cell>
          <cell r="M676" t="str">
            <v>No.52</v>
          </cell>
        </row>
        <row r="677">
          <cell r="A677" t="str">
            <v>P.E관 접합 및 부설</v>
          </cell>
          <cell r="B677" t="str">
            <v>Φ500M/M</v>
          </cell>
          <cell r="C677" t="str">
            <v>개소</v>
          </cell>
          <cell r="D677">
            <v>5</v>
          </cell>
          <cell r="E677">
            <v>14400</v>
          </cell>
          <cell r="F677">
            <v>72000</v>
          </cell>
          <cell r="G677">
            <v>0</v>
          </cell>
          <cell r="H677">
            <v>0</v>
          </cell>
          <cell r="I677">
            <v>14400</v>
          </cell>
          <cell r="J677">
            <v>72000</v>
          </cell>
          <cell r="K677">
            <v>0</v>
          </cell>
          <cell r="L677">
            <v>0</v>
          </cell>
          <cell r="M677" t="str">
            <v>No.41</v>
          </cell>
        </row>
        <row r="678">
          <cell r="A678" t="str">
            <v>P.E관 접합 및 부설</v>
          </cell>
          <cell r="B678" t="str">
            <v>Φ1000M/M</v>
          </cell>
          <cell r="C678" t="str">
            <v>개소</v>
          </cell>
          <cell r="D678">
            <v>6</v>
          </cell>
          <cell r="E678">
            <v>30200</v>
          </cell>
          <cell r="F678">
            <v>181200</v>
          </cell>
          <cell r="G678">
            <v>0</v>
          </cell>
          <cell r="H678">
            <v>0</v>
          </cell>
          <cell r="I678">
            <v>30200</v>
          </cell>
          <cell r="J678">
            <v>181200</v>
          </cell>
          <cell r="K678">
            <v>0</v>
          </cell>
          <cell r="L678">
            <v>0</v>
          </cell>
          <cell r="M678" t="str">
            <v>No.53</v>
          </cell>
        </row>
        <row r="679">
          <cell r="A679" t="str">
            <v>가성토(토사,B.H0.7)</v>
          </cell>
          <cell r="B679" t="str">
            <v>현장토유용</v>
          </cell>
          <cell r="C679" t="str">
            <v>M3</v>
          </cell>
          <cell r="D679">
            <v>121.04</v>
          </cell>
          <cell r="E679">
            <v>1800</v>
          </cell>
          <cell r="F679">
            <v>217872</v>
          </cell>
          <cell r="G679">
            <v>400</v>
          </cell>
          <cell r="H679">
            <v>48416</v>
          </cell>
          <cell r="I679">
            <v>700</v>
          </cell>
          <cell r="J679">
            <v>84728</v>
          </cell>
          <cell r="K679">
            <v>700</v>
          </cell>
          <cell r="L679">
            <v>84728</v>
          </cell>
          <cell r="M679" t="str">
            <v>#.20</v>
          </cell>
        </row>
        <row r="680">
          <cell r="A680" t="str">
            <v>P.P 마대쌓기 및 헐기</v>
          </cell>
          <cell r="C680" t="str">
            <v>M2</v>
          </cell>
          <cell r="D680">
            <v>37.06</v>
          </cell>
          <cell r="E680">
            <v>53000</v>
          </cell>
          <cell r="F680">
            <v>1964180</v>
          </cell>
          <cell r="G680">
            <v>8900</v>
          </cell>
          <cell r="H680">
            <v>329834</v>
          </cell>
          <cell r="I680">
            <v>44100</v>
          </cell>
          <cell r="J680">
            <v>1634346</v>
          </cell>
          <cell r="K680">
            <v>0</v>
          </cell>
          <cell r="L680">
            <v>0</v>
          </cell>
          <cell r="M680" t="str">
            <v>#.21</v>
          </cell>
        </row>
        <row r="681">
          <cell r="A681" t="str">
            <v>양생(비닐)</v>
          </cell>
          <cell r="C681" t="str">
            <v>M2</v>
          </cell>
          <cell r="D681">
            <v>48.54</v>
          </cell>
          <cell r="E681">
            <v>900</v>
          </cell>
          <cell r="F681">
            <v>43686</v>
          </cell>
          <cell r="G681">
            <v>700</v>
          </cell>
          <cell r="H681">
            <v>33978</v>
          </cell>
          <cell r="I681">
            <v>200</v>
          </cell>
          <cell r="J681">
            <v>9708</v>
          </cell>
          <cell r="K681">
            <v>0</v>
          </cell>
          <cell r="L681">
            <v>0</v>
          </cell>
          <cell r="M681" t="str">
            <v>No.8</v>
          </cell>
        </row>
        <row r="683">
          <cell r="A683" t="str">
            <v>6. 운 반 공</v>
          </cell>
          <cell r="F683">
            <v>7801533</v>
          </cell>
          <cell r="H683">
            <v>1810600</v>
          </cell>
          <cell r="J683">
            <v>1975200</v>
          </cell>
          <cell r="L683">
            <v>4015733</v>
          </cell>
        </row>
        <row r="684">
          <cell r="A684" t="str">
            <v>철근운반</v>
          </cell>
          <cell r="C684" t="str">
            <v>TON</v>
          </cell>
          <cell r="D684">
            <v>5.157</v>
          </cell>
          <cell r="E684">
            <v>9000</v>
          </cell>
          <cell r="F684">
            <v>46413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9000</v>
          </cell>
          <cell r="L684">
            <v>46413</v>
          </cell>
          <cell r="M684" t="str">
            <v>#.15</v>
          </cell>
        </row>
        <row r="685">
          <cell r="A685" t="str">
            <v>주철관 운반</v>
          </cell>
          <cell r="B685" t="str">
            <v>Φ350M/M</v>
          </cell>
          <cell r="C685" t="str">
            <v>본</v>
          </cell>
          <cell r="D685">
            <v>379</v>
          </cell>
          <cell r="E685">
            <v>3300</v>
          </cell>
          <cell r="F685">
            <v>1250700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3300</v>
          </cell>
          <cell r="L685">
            <v>1250700</v>
          </cell>
          <cell r="M685" t="str">
            <v>#.23</v>
          </cell>
        </row>
        <row r="686">
          <cell r="A686" t="str">
            <v>주철관 운반</v>
          </cell>
          <cell r="B686" t="str">
            <v>이형관</v>
          </cell>
          <cell r="C686" t="str">
            <v>KG</v>
          </cell>
          <cell r="D686">
            <v>4965.2</v>
          </cell>
          <cell r="E686">
            <v>100</v>
          </cell>
          <cell r="F686">
            <v>496520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100</v>
          </cell>
          <cell r="L686">
            <v>496520</v>
          </cell>
          <cell r="M686" t="str">
            <v>#.17</v>
          </cell>
        </row>
        <row r="687">
          <cell r="A687" t="str">
            <v>보조기층운반</v>
          </cell>
          <cell r="C687" t="str">
            <v>M3</v>
          </cell>
          <cell r="D687">
            <v>823</v>
          </cell>
          <cell r="E687">
            <v>7300</v>
          </cell>
          <cell r="F687">
            <v>6007900</v>
          </cell>
          <cell r="G687">
            <v>2200</v>
          </cell>
          <cell r="H687">
            <v>1810600</v>
          </cell>
          <cell r="I687">
            <v>2400</v>
          </cell>
          <cell r="J687">
            <v>1975200</v>
          </cell>
          <cell r="K687">
            <v>2700</v>
          </cell>
          <cell r="L687">
            <v>2222100</v>
          </cell>
          <cell r="M687" t="str">
            <v>#.18</v>
          </cell>
        </row>
        <row r="707">
          <cell r="A707" t="str">
            <v>⊙D-LINE  사급자재비</v>
          </cell>
          <cell r="C707" t="str">
            <v>식</v>
          </cell>
          <cell r="D707">
            <v>1</v>
          </cell>
          <cell r="F707">
            <v>52413900</v>
          </cell>
          <cell r="H707">
            <v>52413900</v>
          </cell>
          <cell r="J707">
            <v>0</v>
          </cell>
          <cell r="L707">
            <v>0</v>
          </cell>
        </row>
        <row r="709">
          <cell r="A709" t="str">
            <v>모  래</v>
          </cell>
          <cell r="C709" t="str">
            <v>M3</v>
          </cell>
          <cell r="D709">
            <v>610</v>
          </cell>
          <cell r="E709">
            <v>17000</v>
          </cell>
          <cell r="F709">
            <v>10370000</v>
          </cell>
          <cell r="G709">
            <v>17000</v>
          </cell>
          <cell r="H709">
            <v>10370000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A710" t="str">
            <v>자  갈</v>
          </cell>
          <cell r="C710" t="str">
            <v>M3</v>
          </cell>
          <cell r="D710">
            <v>0.54</v>
          </cell>
          <cell r="E710">
            <v>7000</v>
          </cell>
          <cell r="F710">
            <v>3780</v>
          </cell>
          <cell r="G710">
            <v>7000</v>
          </cell>
          <cell r="H710">
            <v>3780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A711" t="str">
            <v>아스팔트유제</v>
          </cell>
          <cell r="B711" t="str">
            <v>RSC-4</v>
          </cell>
          <cell r="C711" t="str">
            <v>DRUM</v>
          </cell>
          <cell r="D711">
            <v>5.13</v>
          </cell>
          <cell r="E711">
            <v>52000</v>
          </cell>
          <cell r="F711">
            <v>266760</v>
          </cell>
          <cell r="G711">
            <v>52000</v>
          </cell>
          <cell r="H711">
            <v>266760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 t="str">
            <v>아스팔트유제</v>
          </cell>
          <cell r="B712" t="str">
            <v>MC-1</v>
          </cell>
          <cell r="C712" t="str">
            <v>DRUM</v>
          </cell>
          <cell r="D712">
            <v>10.27</v>
          </cell>
          <cell r="E712">
            <v>58000</v>
          </cell>
          <cell r="F712">
            <v>595660</v>
          </cell>
          <cell r="G712">
            <v>58000</v>
          </cell>
          <cell r="H712">
            <v>595660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A713" t="str">
            <v>주철관 이형관</v>
          </cell>
          <cell r="B713" t="str">
            <v>D300M/M이상 D600M/M이하</v>
          </cell>
          <cell r="C713" t="str">
            <v>KG</v>
          </cell>
          <cell r="D713">
            <v>4965.2</v>
          </cell>
          <cell r="E713">
            <v>2500</v>
          </cell>
          <cell r="F713">
            <v>12413000</v>
          </cell>
          <cell r="G713">
            <v>2500</v>
          </cell>
          <cell r="H713">
            <v>12413000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A714" t="str">
            <v>이중벽 P.E관</v>
          </cell>
          <cell r="B714" t="str">
            <v>Φ250M/M</v>
          </cell>
          <cell r="C714" t="str">
            <v>본</v>
          </cell>
          <cell r="D714">
            <v>1</v>
          </cell>
          <cell r="E714">
            <v>127200</v>
          </cell>
          <cell r="F714">
            <v>127200</v>
          </cell>
          <cell r="G714">
            <v>127200</v>
          </cell>
          <cell r="H714">
            <v>127200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A715" t="str">
            <v>이중벽 P.E관</v>
          </cell>
          <cell r="B715" t="str">
            <v>Φ350M/M</v>
          </cell>
          <cell r="C715" t="str">
            <v>본</v>
          </cell>
          <cell r="D715">
            <v>2</v>
          </cell>
          <cell r="E715">
            <v>201600</v>
          </cell>
          <cell r="F715">
            <v>403200</v>
          </cell>
          <cell r="G715">
            <v>201600</v>
          </cell>
          <cell r="H715">
            <v>403200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A716" t="str">
            <v>P.E관(5회 사용)</v>
          </cell>
          <cell r="B716" t="str">
            <v>Φ500M/M</v>
          </cell>
          <cell r="C716" t="str">
            <v>본</v>
          </cell>
          <cell r="D716">
            <v>5</v>
          </cell>
          <cell r="E716">
            <v>435000</v>
          </cell>
          <cell r="F716">
            <v>2175000</v>
          </cell>
          <cell r="G716">
            <v>435000</v>
          </cell>
          <cell r="H716">
            <v>2175000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A717" t="str">
            <v>P.E관(5회 사용)</v>
          </cell>
          <cell r="B717" t="str">
            <v>Φ1000M/M</v>
          </cell>
          <cell r="C717" t="str">
            <v>본</v>
          </cell>
          <cell r="D717">
            <v>6</v>
          </cell>
          <cell r="E717">
            <v>948400</v>
          </cell>
          <cell r="F717">
            <v>5690400</v>
          </cell>
          <cell r="G717">
            <v>948400</v>
          </cell>
          <cell r="H717">
            <v>5690400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A718" t="str">
            <v>이중벽 P.E관 지수단관</v>
          </cell>
          <cell r="B718" t="str">
            <v>Φ250M/M</v>
          </cell>
          <cell r="C718" t="str">
            <v>EA</v>
          </cell>
          <cell r="D718">
            <v>1</v>
          </cell>
          <cell r="E718">
            <v>34900</v>
          </cell>
          <cell r="F718">
            <v>34900</v>
          </cell>
          <cell r="G718">
            <v>34900</v>
          </cell>
          <cell r="H718">
            <v>34900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A719" t="str">
            <v>이중벽 P.E관 지수단관</v>
          </cell>
          <cell r="B719" t="str">
            <v>Φ350M/M</v>
          </cell>
          <cell r="C719" t="str">
            <v>EA</v>
          </cell>
          <cell r="D719">
            <v>1</v>
          </cell>
          <cell r="E719">
            <v>55500</v>
          </cell>
          <cell r="F719">
            <v>55500</v>
          </cell>
          <cell r="G719">
            <v>55500</v>
          </cell>
          <cell r="H719">
            <v>55500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A720" t="str">
            <v>원심력철근콘크리트관</v>
          </cell>
          <cell r="B720" t="str">
            <v>보통관 600*50(MM)</v>
          </cell>
          <cell r="C720" t="str">
            <v>본</v>
          </cell>
          <cell r="D720">
            <v>60</v>
          </cell>
          <cell r="E720">
            <v>66900</v>
          </cell>
          <cell r="F720">
            <v>4014000</v>
          </cell>
          <cell r="G720">
            <v>66900</v>
          </cell>
          <cell r="H720">
            <v>4014000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A721" t="str">
            <v>보조기층제</v>
          </cell>
          <cell r="C721" t="str">
            <v>M3</v>
          </cell>
          <cell r="D721">
            <v>823</v>
          </cell>
          <cell r="E721">
            <v>6300</v>
          </cell>
          <cell r="F721">
            <v>5184900</v>
          </cell>
          <cell r="G721">
            <v>6300</v>
          </cell>
          <cell r="H721">
            <v>5184900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A722" t="str">
            <v>주철관 접합부품(K.P메카니칼접합)</v>
          </cell>
          <cell r="B722" t="str">
            <v>D=150MM</v>
          </cell>
          <cell r="C722" t="str">
            <v>SET</v>
          </cell>
          <cell r="D722">
            <v>8</v>
          </cell>
          <cell r="E722">
            <v>9400</v>
          </cell>
          <cell r="F722">
            <v>75200</v>
          </cell>
          <cell r="G722">
            <v>9400</v>
          </cell>
          <cell r="H722">
            <v>75200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A723" t="str">
            <v>주철관 접합부품(K.P메카니칼접합)</v>
          </cell>
          <cell r="B723" t="str">
            <v>D=350MM</v>
          </cell>
          <cell r="C723" t="str">
            <v>SET</v>
          </cell>
          <cell r="D723">
            <v>457</v>
          </cell>
          <cell r="E723">
            <v>24000</v>
          </cell>
          <cell r="F723">
            <v>10968000</v>
          </cell>
          <cell r="G723">
            <v>24000</v>
          </cell>
          <cell r="H723">
            <v>10968000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A724" t="str">
            <v>주철관 접합부품(플랜지접합)</v>
          </cell>
          <cell r="B724" t="str">
            <v>D=100MM</v>
          </cell>
          <cell r="C724" t="str">
            <v>SET</v>
          </cell>
          <cell r="D724">
            <v>8</v>
          </cell>
          <cell r="E724">
            <v>1400</v>
          </cell>
          <cell r="F724">
            <v>11200</v>
          </cell>
          <cell r="G724">
            <v>1400</v>
          </cell>
          <cell r="H724">
            <v>11200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A725" t="str">
            <v>주철관 접합부품(플랜지접합)</v>
          </cell>
          <cell r="B725" t="str">
            <v>D=150MM</v>
          </cell>
          <cell r="C725" t="str">
            <v>SET</v>
          </cell>
          <cell r="D725">
            <v>12</v>
          </cell>
          <cell r="E725">
            <v>2100</v>
          </cell>
          <cell r="F725">
            <v>25200</v>
          </cell>
          <cell r="G725">
            <v>2100</v>
          </cell>
          <cell r="H725">
            <v>25200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9">
          <cell r="A729" t="str">
            <v>Ⅴ.E-LINE차집관로(하원→월평P/S)</v>
          </cell>
          <cell r="C729" t="str">
            <v>식</v>
          </cell>
          <cell r="D729">
            <v>1</v>
          </cell>
          <cell r="F729">
            <v>199308290</v>
          </cell>
          <cell r="H729">
            <v>103246109</v>
          </cell>
          <cell r="J729">
            <v>66128312</v>
          </cell>
          <cell r="L729">
            <v>29933869</v>
          </cell>
        </row>
        <row r="731">
          <cell r="A731" t="str">
            <v>1. 토    공</v>
          </cell>
          <cell r="F731">
            <v>172058015</v>
          </cell>
          <cell r="H731">
            <v>96550217</v>
          </cell>
          <cell r="J731">
            <v>48248683</v>
          </cell>
          <cell r="L731">
            <v>27259115</v>
          </cell>
        </row>
        <row r="732">
          <cell r="A732" t="str">
            <v>터파기:보조기층</v>
          </cell>
          <cell r="B732" t="str">
            <v>B.H 0.7㎥</v>
          </cell>
          <cell r="C732" t="str">
            <v>M3</v>
          </cell>
          <cell r="D732">
            <v>664.55</v>
          </cell>
          <cell r="E732">
            <v>1100</v>
          </cell>
          <cell r="F732">
            <v>731005</v>
          </cell>
          <cell r="G732">
            <v>300</v>
          </cell>
          <cell r="H732">
            <v>199365</v>
          </cell>
          <cell r="I732">
            <v>400</v>
          </cell>
          <cell r="J732">
            <v>265820</v>
          </cell>
          <cell r="K732">
            <v>400</v>
          </cell>
          <cell r="L732">
            <v>265820</v>
          </cell>
          <cell r="M732" t="str">
            <v>#.1</v>
          </cell>
        </row>
        <row r="733">
          <cell r="A733" t="str">
            <v>터파기:토사(육상),기계80+인력20</v>
          </cell>
          <cell r="B733" t="str">
            <v>B.H 0.7㎥</v>
          </cell>
          <cell r="C733" t="str">
            <v>M3</v>
          </cell>
          <cell r="D733">
            <v>1469.83</v>
          </cell>
          <cell r="E733">
            <v>2000</v>
          </cell>
          <cell r="F733">
            <v>2939660</v>
          </cell>
          <cell r="G733">
            <v>100</v>
          </cell>
          <cell r="H733">
            <v>146983</v>
          </cell>
          <cell r="I733">
            <v>1600</v>
          </cell>
          <cell r="J733">
            <v>2351728</v>
          </cell>
          <cell r="K733">
            <v>300</v>
          </cell>
          <cell r="L733">
            <v>440949</v>
          </cell>
          <cell r="M733" t="str">
            <v>#.2</v>
          </cell>
        </row>
        <row r="734">
          <cell r="A734" t="str">
            <v>기계터파기(연암)</v>
          </cell>
          <cell r="B734" t="str">
            <v>B.H0.7+브레이커</v>
          </cell>
          <cell r="C734" t="str">
            <v>M3</v>
          </cell>
          <cell r="D734">
            <v>1558.56</v>
          </cell>
          <cell r="E734">
            <v>18400</v>
          </cell>
          <cell r="F734">
            <v>28677504</v>
          </cell>
          <cell r="G734">
            <v>2800</v>
          </cell>
          <cell r="H734">
            <v>4363968</v>
          </cell>
          <cell r="I734">
            <v>7300</v>
          </cell>
          <cell r="J734">
            <v>11377488</v>
          </cell>
          <cell r="K734">
            <v>8300</v>
          </cell>
          <cell r="L734">
            <v>12936048</v>
          </cell>
          <cell r="M734" t="str">
            <v>#.3</v>
          </cell>
        </row>
        <row r="735">
          <cell r="A735" t="str">
            <v>터파기(인력)</v>
          </cell>
          <cell r="B735" t="str">
            <v>토사,0-1m</v>
          </cell>
          <cell r="C735" t="str">
            <v>M3</v>
          </cell>
          <cell r="D735">
            <v>4.68</v>
          </cell>
          <cell r="E735">
            <v>8800</v>
          </cell>
          <cell r="F735">
            <v>41184</v>
          </cell>
          <cell r="G735">
            <v>0</v>
          </cell>
          <cell r="H735">
            <v>0</v>
          </cell>
          <cell r="I735">
            <v>8800</v>
          </cell>
          <cell r="J735">
            <v>41184</v>
          </cell>
          <cell r="K735">
            <v>0</v>
          </cell>
          <cell r="L735">
            <v>0</v>
          </cell>
          <cell r="M735" t="str">
            <v>No.54</v>
          </cell>
        </row>
        <row r="736">
          <cell r="A736" t="str">
            <v>되메우기 및 다짐</v>
          </cell>
          <cell r="B736" t="str">
            <v>B.H 0.7+플래이트 콤펙터</v>
          </cell>
          <cell r="C736" t="str">
            <v>M3</v>
          </cell>
          <cell r="D736">
            <v>2576.91</v>
          </cell>
          <cell r="E736">
            <v>3500</v>
          </cell>
          <cell r="F736">
            <v>9019185</v>
          </cell>
          <cell r="G736">
            <v>400</v>
          </cell>
          <cell r="H736">
            <v>1030764</v>
          </cell>
          <cell r="I736">
            <v>2600</v>
          </cell>
          <cell r="J736">
            <v>6699966</v>
          </cell>
          <cell r="K736">
            <v>500</v>
          </cell>
          <cell r="L736">
            <v>1288455</v>
          </cell>
          <cell r="M736" t="str">
            <v>#.4</v>
          </cell>
        </row>
        <row r="737">
          <cell r="A737" t="str">
            <v>사토운반:내부운반</v>
          </cell>
          <cell r="B737" t="str">
            <v>B.H0.7 + D.T15</v>
          </cell>
          <cell r="C737" t="str">
            <v>M3</v>
          </cell>
          <cell r="D737">
            <v>437.75</v>
          </cell>
          <cell r="E737">
            <v>2500</v>
          </cell>
          <cell r="F737">
            <v>1094375</v>
          </cell>
          <cell r="G737">
            <v>900</v>
          </cell>
          <cell r="H737">
            <v>393975</v>
          </cell>
          <cell r="I737">
            <v>700</v>
          </cell>
          <cell r="J737">
            <v>306425</v>
          </cell>
          <cell r="K737">
            <v>900</v>
          </cell>
          <cell r="L737">
            <v>393975</v>
          </cell>
          <cell r="M737" t="str">
            <v>#.24</v>
          </cell>
        </row>
        <row r="738">
          <cell r="A738" t="str">
            <v>사토운반:연암</v>
          </cell>
          <cell r="B738" t="str">
            <v>B.H0.7 + D.T15</v>
          </cell>
          <cell r="C738" t="str">
            <v>M3</v>
          </cell>
          <cell r="D738">
            <v>1558.56</v>
          </cell>
          <cell r="E738">
            <v>12000</v>
          </cell>
          <cell r="F738">
            <v>18702720</v>
          </cell>
          <cell r="G738">
            <v>4500</v>
          </cell>
          <cell r="H738">
            <v>7013520</v>
          </cell>
          <cell r="I738">
            <v>3500</v>
          </cell>
          <cell r="J738">
            <v>5454960</v>
          </cell>
          <cell r="K738">
            <v>4000</v>
          </cell>
          <cell r="L738">
            <v>6234240</v>
          </cell>
          <cell r="M738" t="str">
            <v>#.7</v>
          </cell>
        </row>
        <row r="739">
          <cell r="A739" t="str">
            <v>모래부설 및 다짐(B.H 0.7M3,관로기초)</v>
          </cell>
          <cell r="B739" t="str">
            <v>기계90%+인력10%</v>
          </cell>
          <cell r="C739" t="str">
            <v>M3</v>
          </cell>
          <cell r="D739">
            <v>245.53</v>
          </cell>
          <cell r="E739">
            <v>2300</v>
          </cell>
          <cell r="F739">
            <v>564719</v>
          </cell>
          <cell r="G739">
            <v>200</v>
          </cell>
          <cell r="H739">
            <v>49106</v>
          </cell>
          <cell r="I739">
            <v>1600</v>
          </cell>
          <cell r="J739">
            <v>392848</v>
          </cell>
          <cell r="K739">
            <v>500</v>
          </cell>
          <cell r="L739">
            <v>122765</v>
          </cell>
          <cell r="M739" t="str">
            <v>#.8</v>
          </cell>
        </row>
        <row r="740">
          <cell r="A740" t="str">
            <v>바닥면 고르기</v>
          </cell>
          <cell r="B740" t="str">
            <v>연암</v>
          </cell>
          <cell r="C740" t="str">
            <v>M2</v>
          </cell>
          <cell r="D740">
            <v>1066.17</v>
          </cell>
          <cell r="E740">
            <v>5400</v>
          </cell>
          <cell r="F740">
            <v>5757318</v>
          </cell>
          <cell r="G740">
            <v>500</v>
          </cell>
          <cell r="H740">
            <v>533085</v>
          </cell>
          <cell r="I740">
            <v>4600</v>
          </cell>
          <cell r="J740">
            <v>4904382</v>
          </cell>
          <cell r="K740">
            <v>300</v>
          </cell>
          <cell r="L740">
            <v>319851</v>
          </cell>
          <cell r="M740" t="str">
            <v>No.2</v>
          </cell>
        </row>
        <row r="741">
          <cell r="A741" t="str">
            <v>아스팔트포장 절단</v>
          </cell>
          <cell r="C741" t="str">
            <v>M</v>
          </cell>
          <cell r="D741">
            <v>2499.4</v>
          </cell>
          <cell r="E741">
            <v>1800</v>
          </cell>
          <cell r="F741">
            <v>4498920</v>
          </cell>
          <cell r="G741">
            <v>900</v>
          </cell>
          <cell r="H741">
            <v>2249460</v>
          </cell>
          <cell r="I741">
            <v>800</v>
          </cell>
          <cell r="J741">
            <v>1999520</v>
          </cell>
          <cell r="K741">
            <v>100</v>
          </cell>
          <cell r="L741">
            <v>249940</v>
          </cell>
          <cell r="M741" t="str">
            <v>No.3</v>
          </cell>
        </row>
        <row r="742">
          <cell r="A742" t="str">
            <v>아스팔트포장 파취</v>
          </cell>
          <cell r="B742" t="str">
            <v>기계</v>
          </cell>
          <cell r="C742" t="str">
            <v>M3</v>
          </cell>
          <cell r="D742">
            <v>343.73</v>
          </cell>
          <cell r="E742">
            <v>15300</v>
          </cell>
          <cell r="F742">
            <v>5259069</v>
          </cell>
          <cell r="G742">
            <v>2300</v>
          </cell>
          <cell r="H742">
            <v>790579</v>
          </cell>
          <cell r="I742">
            <v>6300</v>
          </cell>
          <cell r="J742">
            <v>2165499</v>
          </cell>
          <cell r="K742">
            <v>6700</v>
          </cell>
          <cell r="L742">
            <v>2302991</v>
          </cell>
          <cell r="M742" t="str">
            <v>#.10</v>
          </cell>
        </row>
        <row r="743">
          <cell r="A743" t="str">
            <v>아스팔트 포장포설</v>
          </cell>
          <cell r="B743" t="str">
            <v>기층10cm+표층5cm</v>
          </cell>
          <cell r="C743" t="str">
            <v>a</v>
          </cell>
          <cell r="D743">
            <v>22.92</v>
          </cell>
          <cell r="E743">
            <v>3812100</v>
          </cell>
          <cell r="F743">
            <v>87373332</v>
          </cell>
          <cell r="G743">
            <v>3372300</v>
          </cell>
          <cell r="H743">
            <v>77293116</v>
          </cell>
          <cell r="I743">
            <v>409100</v>
          </cell>
          <cell r="J743">
            <v>9376572</v>
          </cell>
          <cell r="K743">
            <v>30700</v>
          </cell>
          <cell r="L743">
            <v>703644</v>
          </cell>
          <cell r="M743" t="str">
            <v>No.4</v>
          </cell>
        </row>
        <row r="744">
          <cell r="A744" t="str">
            <v>보조기층포설 및 다짐</v>
          </cell>
          <cell r="B744" t="str">
            <v>T=30cm</v>
          </cell>
          <cell r="C744" t="str">
            <v>M3</v>
          </cell>
          <cell r="D744">
            <v>652.70000000000005</v>
          </cell>
          <cell r="E744">
            <v>2800</v>
          </cell>
          <cell r="F744">
            <v>1827560</v>
          </cell>
          <cell r="G744">
            <v>400</v>
          </cell>
          <cell r="H744">
            <v>261080</v>
          </cell>
          <cell r="I744">
            <v>1700</v>
          </cell>
          <cell r="J744">
            <v>1109590</v>
          </cell>
          <cell r="K744">
            <v>700</v>
          </cell>
          <cell r="L744">
            <v>456890</v>
          </cell>
          <cell r="M744" t="str">
            <v>#.11</v>
          </cell>
        </row>
        <row r="745">
          <cell r="A745" t="str">
            <v>폐기물운반</v>
          </cell>
          <cell r="B745" t="str">
            <v>B.H0.7 + D.T15</v>
          </cell>
          <cell r="C745" t="str">
            <v>M3</v>
          </cell>
          <cell r="D745">
            <v>351.63</v>
          </cell>
          <cell r="E745">
            <v>12300</v>
          </cell>
          <cell r="F745">
            <v>4325049</v>
          </cell>
          <cell r="G745">
            <v>4600</v>
          </cell>
          <cell r="H745">
            <v>1617498</v>
          </cell>
          <cell r="I745">
            <v>3500</v>
          </cell>
          <cell r="J745">
            <v>1230705</v>
          </cell>
          <cell r="K745">
            <v>4200</v>
          </cell>
          <cell r="L745">
            <v>1476846</v>
          </cell>
          <cell r="M745" t="str">
            <v>#.12</v>
          </cell>
        </row>
        <row r="746">
          <cell r="A746" t="str">
            <v>콘크리트포장 절단</v>
          </cell>
          <cell r="C746" t="str">
            <v>M</v>
          </cell>
          <cell r="D746">
            <v>50</v>
          </cell>
          <cell r="E746">
            <v>2000</v>
          </cell>
          <cell r="F746">
            <v>100000</v>
          </cell>
          <cell r="G746">
            <v>900</v>
          </cell>
          <cell r="H746">
            <v>45000</v>
          </cell>
          <cell r="I746">
            <v>1000</v>
          </cell>
          <cell r="J746">
            <v>50000</v>
          </cell>
          <cell r="K746">
            <v>100</v>
          </cell>
          <cell r="L746">
            <v>5000</v>
          </cell>
          <cell r="M746" t="str">
            <v>No.5</v>
          </cell>
        </row>
        <row r="747">
          <cell r="A747" t="str">
            <v>콘크리트포장 깨기</v>
          </cell>
          <cell r="B747" t="str">
            <v>T=30cm미만</v>
          </cell>
          <cell r="C747" t="str">
            <v>M3</v>
          </cell>
          <cell r="D747">
            <v>7.9</v>
          </cell>
          <cell r="E747">
            <v>15200</v>
          </cell>
          <cell r="F747">
            <v>120080</v>
          </cell>
          <cell r="G747">
            <v>2200</v>
          </cell>
          <cell r="H747">
            <v>17380</v>
          </cell>
          <cell r="I747">
            <v>6300</v>
          </cell>
          <cell r="J747">
            <v>49770</v>
          </cell>
          <cell r="K747">
            <v>6700</v>
          </cell>
          <cell r="L747">
            <v>52930</v>
          </cell>
          <cell r="M747" t="str">
            <v>#.13</v>
          </cell>
        </row>
        <row r="748">
          <cell r="A748" t="str">
            <v>콘크리트포장 포설</v>
          </cell>
          <cell r="B748" t="str">
            <v>T=20cm</v>
          </cell>
          <cell r="C748" t="str">
            <v>M3</v>
          </cell>
          <cell r="D748">
            <v>7.9</v>
          </cell>
          <cell r="E748">
            <v>103500</v>
          </cell>
          <cell r="F748">
            <v>817650</v>
          </cell>
          <cell r="G748">
            <v>52500</v>
          </cell>
          <cell r="H748">
            <v>414750</v>
          </cell>
          <cell r="I748">
            <v>51000</v>
          </cell>
          <cell r="J748">
            <v>402900</v>
          </cell>
          <cell r="K748">
            <v>0</v>
          </cell>
          <cell r="L748">
            <v>0</v>
          </cell>
          <cell r="M748" t="str">
            <v>No.6</v>
          </cell>
        </row>
        <row r="749">
          <cell r="A749" t="str">
            <v>모래부설(B.H 0.7M3)</v>
          </cell>
          <cell r="B749" t="str">
            <v>기계90%+인력10%</v>
          </cell>
          <cell r="C749" t="str">
            <v>M3</v>
          </cell>
          <cell r="D749">
            <v>1.19</v>
          </cell>
          <cell r="E749">
            <v>1300</v>
          </cell>
          <cell r="F749">
            <v>1547</v>
          </cell>
          <cell r="G749">
            <v>200</v>
          </cell>
          <cell r="H749">
            <v>238</v>
          </cell>
          <cell r="I749">
            <v>700</v>
          </cell>
          <cell r="J749">
            <v>833</v>
          </cell>
          <cell r="K749">
            <v>400</v>
          </cell>
          <cell r="L749">
            <v>476</v>
          </cell>
          <cell r="M749" t="str">
            <v>#.14</v>
          </cell>
        </row>
        <row r="750">
          <cell r="A750" t="str">
            <v>와이어메쉬깔기</v>
          </cell>
          <cell r="B750" t="str">
            <v>#8X100X100</v>
          </cell>
          <cell r="C750" t="str">
            <v>M2</v>
          </cell>
          <cell r="D750">
            <v>39.5</v>
          </cell>
          <cell r="E750">
            <v>3000</v>
          </cell>
          <cell r="F750">
            <v>118500</v>
          </cell>
          <cell r="G750">
            <v>2000</v>
          </cell>
          <cell r="H750">
            <v>79000</v>
          </cell>
          <cell r="I750">
            <v>1000</v>
          </cell>
          <cell r="J750">
            <v>39500</v>
          </cell>
          <cell r="K750">
            <v>0</v>
          </cell>
          <cell r="L750">
            <v>0</v>
          </cell>
          <cell r="M750" t="str">
            <v>No.7</v>
          </cell>
        </row>
        <row r="751">
          <cell r="A751" t="str">
            <v>보조기층포설 및 다짐</v>
          </cell>
          <cell r="B751" t="str">
            <v>T=30cm</v>
          </cell>
          <cell r="C751" t="str">
            <v>M3</v>
          </cell>
          <cell r="D751">
            <v>11.85</v>
          </cell>
          <cell r="E751">
            <v>2800</v>
          </cell>
          <cell r="F751">
            <v>33180</v>
          </cell>
          <cell r="G751">
            <v>400</v>
          </cell>
          <cell r="H751">
            <v>4740</v>
          </cell>
          <cell r="I751">
            <v>1700</v>
          </cell>
          <cell r="J751">
            <v>20145</v>
          </cell>
          <cell r="K751">
            <v>700</v>
          </cell>
          <cell r="L751">
            <v>8295</v>
          </cell>
          <cell r="M751" t="str">
            <v>#.11</v>
          </cell>
        </row>
        <row r="752">
          <cell r="A752" t="str">
            <v>신축재</v>
          </cell>
          <cell r="B752" t="str">
            <v>T=1.5cm</v>
          </cell>
          <cell r="C752" t="str">
            <v>M2</v>
          </cell>
          <cell r="D752">
            <v>1.58</v>
          </cell>
          <cell r="E752">
            <v>12600</v>
          </cell>
          <cell r="F752">
            <v>19908</v>
          </cell>
          <cell r="G752">
            <v>12000</v>
          </cell>
          <cell r="H752">
            <v>18960</v>
          </cell>
          <cell r="I752">
            <v>600</v>
          </cell>
          <cell r="J752">
            <v>948</v>
          </cell>
          <cell r="K752">
            <v>0</v>
          </cell>
          <cell r="L752">
            <v>0</v>
          </cell>
        </row>
        <row r="753">
          <cell r="A753" t="str">
            <v>양생(비닐)</v>
          </cell>
          <cell r="C753" t="str">
            <v>M2</v>
          </cell>
          <cell r="D753">
            <v>39.5</v>
          </cell>
          <cell r="E753">
            <v>900</v>
          </cell>
          <cell r="F753">
            <v>35550</v>
          </cell>
          <cell r="G753">
            <v>700</v>
          </cell>
          <cell r="H753">
            <v>27650</v>
          </cell>
          <cell r="I753">
            <v>200</v>
          </cell>
          <cell r="J753">
            <v>7900</v>
          </cell>
          <cell r="K753">
            <v>0</v>
          </cell>
          <cell r="L753">
            <v>0</v>
          </cell>
          <cell r="M753" t="str">
            <v>No.8</v>
          </cell>
        </row>
        <row r="755">
          <cell r="A755" t="str">
            <v>2. 관 로 공</v>
          </cell>
          <cell r="F755">
            <v>1170000</v>
          </cell>
          <cell r="H755">
            <v>0</v>
          </cell>
          <cell r="J755">
            <v>1170000</v>
          </cell>
          <cell r="L755">
            <v>0</v>
          </cell>
        </row>
        <row r="756">
          <cell r="A756" t="str">
            <v>이중벽P.E관 접합및부설</v>
          </cell>
          <cell r="B756" t="str">
            <v>Φ300M/M</v>
          </cell>
          <cell r="C756" t="str">
            <v>개소</v>
          </cell>
          <cell r="D756">
            <v>195</v>
          </cell>
          <cell r="E756">
            <v>6000</v>
          </cell>
          <cell r="F756">
            <v>1170000</v>
          </cell>
          <cell r="G756">
            <v>0</v>
          </cell>
          <cell r="H756">
            <v>0</v>
          </cell>
          <cell r="I756">
            <v>6000</v>
          </cell>
          <cell r="J756">
            <v>1170000</v>
          </cell>
          <cell r="K756">
            <v>0</v>
          </cell>
          <cell r="L756">
            <v>0</v>
          </cell>
          <cell r="M756" t="str">
            <v>No.25</v>
          </cell>
        </row>
        <row r="758">
          <cell r="A758" t="str">
            <v>3. 맨 홀 공</v>
          </cell>
          <cell r="F758">
            <v>17141989</v>
          </cell>
          <cell r="H758">
            <v>3700417</v>
          </cell>
          <cell r="J758">
            <v>13390562</v>
          </cell>
          <cell r="L758">
            <v>51010</v>
          </cell>
        </row>
        <row r="759">
          <cell r="A759" t="str">
            <v>레미콘타설</v>
          </cell>
          <cell r="B759" t="str">
            <v>무근구조물</v>
          </cell>
          <cell r="C759" t="str">
            <v>M3</v>
          </cell>
          <cell r="D759">
            <v>17.37</v>
          </cell>
          <cell r="E759">
            <v>16000</v>
          </cell>
          <cell r="F759">
            <v>277920</v>
          </cell>
          <cell r="G759">
            <v>0</v>
          </cell>
          <cell r="H759">
            <v>0</v>
          </cell>
          <cell r="I759">
            <v>16000</v>
          </cell>
          <cell r="J759">
            <v>277920</v>
          </cell>
          <cell r="K759">
            <v>0</v>
          </cell>
          <cell r="L759">
            <v>0</v>
          </cell>
          <cell r="M759" t="str">
            <v>No.10</v>
          </cell>
        </row>
        <row r="760">
          <cell r="A760" t="str">
            <v>레미콘타설</v>
          </cell>
          <cell r="B760" t="str">
            <v>철근구조물</v>
          </cell>
          <cell r="C760" t="str">
            <v>M3</v>
          </cell>
          <cell r="D760">
            <v>63.6</v>
          </cell>
          <cell r="E760">
            <v>21700</v>
          </cell>
          <cell r="F760">
            <v>1380120</v>
          </cell>
          <cell r="G760">
            <v>400</v>
          </cell>
          <cell r="H760">
            <v>25440</v>
          </cell>
          <cell r="I760">
            <v>21000</v>
          </cell>
          <cell r="J760">
            <v>1335600</v>
          </cell>
          <cell r="K760">
            <v>300</v>
          </cell>
          <cell r="L760">
            <v>19080</v>
          </cell>
          <cell r="M760" t="str">
            <v>No.14</v>
          </cell>
        </row>
        <row r="761">
          <cell r="A761" t="str">
            <v>합판거푸집</v>
          </cell>
          <cell r="B761" t="str">
            <v>0-7m:6회</v>
          </cell>
          <cell r="C761" t="str">
            <v>M2</v>
          </cell>
          <cell r="D761">
            <v>18.600000000000001</v>
          </cell>
          <cell r="E761">
            <v>12000</v>
          </cell>
          <cell r="F761">
            <v>223200</v>
          </cell>
          <cell r="G761">
            <v>4000</v>
          </cell>
          <cell r="H761">
            <v>74400</v>
          </cell>
          <cell r="I761">
            <v>8000</v>
          </cell>
          <cell r="J761">
            <v>148800</v>
          </cell>
          <cell r="K761">
            <v>0</v>
          </cell>
          <cell r="L761">
            <v>0</v>
          </cell>
          <cell r="M761" t="str">
            <v>No.11</v>
          </cell>
        </row>
        <row r="762">
          <cell r="A762" t="str">
            <v>합판거푸집</v>
          </cell>
          <cell r="B762" t="str">
            <v>0-7m:3회</v>
          </cell>
          <cell r="C762" t="str">
            <v>M2</v>
          </cell>
          <cell r="D762">
            <v>465.54</v>
          </cell>
          <cell r="E762">
            <v>17100</v>
          </cell>
          <cell r="F762">
            <v>7960734</v>
          </cell>
          <cell r="G762">
            <v>5300</v>
          </cell>
          <cell r="H762">
            <v>2467362</v>
          </cell>
          <cell r="I762">
            <v>11800</v>
          </cell>
          <cell r="J762">
            <v>5493372</v>
          </cell>
          <cell r="K762">
            <v>0</v>
          </cell>
          <cell r="L762">
            <v>0</v>
          </cell>
          <cell r="M762" t="str">
            <v>No.15</v>
          </cell>
        </row>
        <row r="763">
          <cell r="A763" t="str">
            <v>원형 거푸집</v>
          </cell>
          <cell r="B763" t="str">
            <v>3 회</v>
          </cell>
          <cell r="C763" t="str">
            <v>M2</v>
          </cell>
          <cell r="D763">
            <v>38.130000000000003</v>
          </cell>
          <cell r="E763">
            <v>38600</v>
          </cell>
          <cell r="F763">
            <v>1471818</v>
          </cell>
          <cell r="G763">
            <v>11500</v>
          </cell>
          <cell r="H763">
            <v>438495</v>
          </cell>
          <cell r="I763">
            <v>27100</v>
          </cell>
          <cell r="J763">
            <v>1033323</v>
          </cell>
          <cell r="K763">
            <v>0</v>
          </cell>
          <cell r="L763">
            <v>0</v>
          </cell>
          <cell r="M763" t="str">
            <v>No.16</v>
          </cell>
        </row>
        <row r="764">
          <cell r="A764" t="str">
            <v>목재거푸집</v>
          </cell>
          <cell r="B764" t="str">
            <v>0-7m:4회</v>
          </cell>
          <cell r="C764" t="str">
            <v>M2</v>
          </cell>
          <cell r="D764">
            <v>14.34</v>
          </cell>
          <cell r="E764">
            <v>26100</v>
          </cell>
          <cell r="F764">
            <v>374274</v>
          </cell>
          <cell r="G764">
            <v>7100</v>
          </cell>
          <cell r="H764">
            <v>101814</v>
          </cell>
          <cell r="I764">
            <v>19000</v>
          </cell>
          <cell r="J764">
            <v>272460</v>
          </cell>
          <cell r="K764">
            <v>0</v>
          </cell>
          <cell r="L764">
            <v>0</v>
          </cell>
          <cell r="M764" t="str">
            <v>No.32</v>
          </cell>
        </row>
        <row r="765">
          <cell r="A765" t="str">
            <v>시공이음 설치</v>
          </cell>
          <cell r="B765" t="str">
            <v>PVC,B=150X5mm</v>
          </cell>
          <cell r="C765" t="str">
            <v>M</v>
          </cell>
          <cell r="D765">
            <v>136.4</v>
          </cell>
          <cell r="E765">
            <v>13700</v>
          </cell>
          <cell r="F765">
            <v>1868680</v>
          </cell>
          <cell r="G765">
            <v>2400</v>
          </cell>
          <cell r="H765">
            <v>327360</v>
          </cell>
          <cell r="I765">
            <v>11300</v>
          </cell>
          <cell r="J765">
            <v>1541320</v>
          </cell>
          <cell r="K765">
            <v>0</v>
          </cell>
          <cell r="L765">
            <v>0</v>
          </cell>
          <cell r="M765" t="str">
            <v>No.17</v>
          </cell>
        </row>
        <row r="766">
          <cell r="A766" t="str">
            <v>철근가공및조립</v>
          </cell>
          <cell r="B766" t="str">
            <v>보통</v>
          </cell>
          <cell r="C766" t="str">
            <v>TON</v>
          </cell>
          <cell r="D766">
            <v>3.7509999999999999</v>
          </cell>
          <cell r="E766">
            <v>327000</v>
          </cell>
          <cell r="F766">
            <v>1226577</v>
          </cell>
          <cell r="G766">
            <v>4000</v>
          </cell>
          <cell r="H766">
            <v>15004</v>
          </cell>
          <cell r="I766">
            <v>317000</v>
          </cell>
          <cell r="J766">
            <v>1189067</v>
          </cell>
          <cell r="K766">
            <v>6000</v>
          </cell>
          <cell r="L766">
            <v>22506</v>
          </cell>
          <cell r="M766" t="str">
            <v>No.18</v>
          </cell>
        </row>
        <row r="767">
          <cell r="A767" t="str">
            <v>사다리설치(STS)</v>
          </cell>
          <cell r="C767" t="str">
            <v>M</v>
          </cell>
          <cell r="D767">
            <v>30.38</v>
          </cell>
          <cell r="E767">
            <v>10900</v>
          </cell>
          <cell r="F767">
            <v>331142</v>
          </cell>
          <cell r="G767">
            <v>6600</v>
          </cell>
          <cell r="H767">
            <v>200508</v>
          </cell>
          <cell r="I767">
            <v>4100</v>
          </cell>
          <cell r="J767">
            <v>124558</v>
          </cell>
          <cell r="K767">
            <v>200</v>
          </cell>
          <cell r="L767">
            <v>6076</v>
          </cell>
          <cell r="M767" t="str">
            <v>No.19</v>
          </cell>
        </row>
        <row r="768">
          <cell r="A768" t="str">
            <v>맨홀뚜껑설치</v>
          </cell>
          <cell r="B768" t="str">
            <v>(주철재)</v>
          </cell>
          <cell r="C768" t="str">
            <v>조</v>
          </cell>
          <cell r="D768">
            <v>31</v>
          </cell>
          <cell r="E768">
            <v>45800</v>
          </cell>
          <cell r="F768">
            <v>1419800</v>
          </cell>
          <cell r="G768">
            <v>0</v>
          </cell>
          <cell r="H768">
            <v>0</v>
          </cell>
          <cell r="I768">
            <v>45800</v>
          </cell>
          <cell r="J768">
            <v>1419800</v>
          </cell>
          <cell r="K768">
            <v>0</v>
          </cell>
          <cell r="L768">
            <v>0</v>
          </cell>
          <cell r="M768" t="str">
            <v>No.20</v>
          </cell>
        </row>
        <row r="769">
          <cell r="A769" t="str">
            <v>강관동바리(3개월)</v>
          </cell>
          <cell r="B769" t="str">
            <v>H=0-4.2M</v>
          </cell>
          <cell r="C769" t="str">
            <v>공M3</v>
          </cell>
          <cell r="D769">
            <v>14.26</v>
          </cell>
          <cell r="E769">
            <v>6300</v>
          </cell>
          <cell r="F769">
            <v>89838</v>
          </cell>
          <cell r="G769">
            <v>200</v>
          </cell>
          <cell r="H769">
            <v>2852</v>
          </cell>
          <cell r="I769">
            <v>6100</v>
          </cell>
          <cell r="J769">
            <v>86986</v>
          </cell>
          <cell r="K769">
            <v>0</v>
          </cell>
          <cell r="L769">
            <v>0</v>
          </cell>
          <cell r="M769" t="str">
            <v>No.21</v>
          </cell>
        </row>
        <row r="770">
          <cell r="A770" t="str">
            <v>양생(비닐)</v>
          </cell>
          <cell r="C770" t="str">
            <v>M2</v>
          </cell>
          <cell r="D770">
            <v>31.62</v>
          </cell>
          <cell r="E770">
            <v>900</v>
          </cell>
          <cell r="F770">
            <v>28458</v>
          </cell>
          <cell r="G770">
            <v>700</v>
          </cell>
          <cell r="H770">
            <v>22134</v>
          </cell>
          <cell r="I770">
            <v>200</v>
          </cell>
          <cell r="J770">
            <v>6324</v>
          </cell>
          <cell r="K770">
            <v>0</v>
          </cell>
          <cell r="L770">
            <v>0</v>
          </cell>
          <cell r="M770" t="str">
            <v>No.8</v>
          </cell>
        </row>
        <row r="771">
          <cell r="A771" t="str">
            <v>시공이음면정리(치핑)</v>
          </cell>
          <cell r="B771" t="str">
            <v>인력</v>
          </cell>
          <cell r="C771" t="str">
            <v>M2</v>
          </cell>
          <cell r="D771">
            <v>24.8</v>
          </cell>
          <cell r="E771">
            <v>19000</v>
          </cell>
          <cell r="F771">
            <v>471200</v>
          </cell>
          <cell r="G771">
            <v>500</v>
          </cell>
          <cell r="H771">
            <v>12400</v>
          </cell>
          <cell r="I771">
            <v>18500</v>
          </cell>
          <cell r="J771">
            <v>458800</v>
          </cell>
          <cell r="K771">
            <v>0</v>
          </cell>
          <cell r="L771">
            <v>0</v>
          </cell>
          <cell r="M771" t="str">
            <v>No.22</v>
          </cell>
        </row>
        <row r="772">
          <cell r="A772" t="str">
            <v>스페이서(T=75MM)</v>
          </cell>
          <cell r="C772" t="str">
            <v>EA</v>
          </cell>
          <cell r="D772">
            <v>93</v>
          </cell>
          <cell r="E772">
            <v>100</v>
          </cell>
          <cell r="F772">
            <v>9300</v>
          </cell>
          <cell r="G772">
            <v>100</v>
          </cell>
          <cell r="H772">
            <v>9300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A773" t="str">
            <v>쇠흙손 마감</v>
          </cell>
          <cell r="C773" t="str">
            <v>M2</v>
          </cell>
          <cell r="D773">
            <v>11.16</v>
          </cell>
          <cell r="E773">
            <v>800</v>
          </cell>
          <cell r="F773">
            <v>8928</v>
          </cell>
          <cell r="G773">
            <v>300</v>
          </cell>
          <cell r="H773">
            <v>3348</v>
          </cell>
          <cell r="I773">
            <v>200</v>
          </cell>
          <cell r="J773">
            <v>2232</v>
          </cell>
          <cell r="K773">
            <v>300</v>
          </cell>
          <cell r="L773">
            <v>3348</v>
          </cell>
          <cell r="M773" t="str">
            <v>No.27</v>
          </cell>
        </row>
        <row r="775">
          <cell r="A775" t="str">
            <v>4. 우수월류공</v>
          </cell>
          <cell r="F775">
            <v>89573</v>
          </cell>
          <cell r="H775">
            <v>39639</v>
          </cell>
          <cell r="J775">
            <v>49934</v>
          </cell>
          <cell r="L775">
            <v>0</v>
          </cell>
        </row>
        <row r="776">
          <cell r="A776" t="str">
            <v>레미콘타설</v>
          </cell>
          <cell r="B776" t="str">
            <v>무근구조물</v>
          </cell>
          <cell r="C776" t="str">
            <v>M3</v>
          </cell>
          <cell r="D776">
            <v>0.75</v>
          </cell>
          <cell r="E776">
            <v>16000</v>
          </cell>
          <cell r="F776">
            <v>12000</v>
          </cell>
          <cell r="G776">
            <v>0</v>
          </cell>
          <cell r="H776">
            <v>0</v>
          </cell>
          <cell r="I776">
            <v>16000</v>
          </cell>
          <cell r="J776">
            <v>12000</v>
          </cell>
          <cell r="K776">
            <v>0</v>
          </cell>
          <cell r="L776">
            <v>0</v>
          </cell>
          <cell r="M776" t="str">
            <v>No.10</v>
          </cell>
        </row>
        <row r="777">
          <cell r="A777" t="str">
            <v>합판거푸집</v>
          </cell>
          <cell r="B777" t="str">
            <v>0-7m:6회</v>
          </cell>
          <cell r="C777" t="str">
            <v>M2</v>
          </cell>
          <cell r="D777">
            <v>3.57</v>
          </cell>
          <cell r="E777">
            <v>12000</v>
          </cell>
          <cell r="F777">
            <v>42840</v>
          </cell>
          <cell r="G777">
            <v>4000</v>
          </cell>
          <cell r="H777">
            <v>14280</v>
          </cell>
          <cell r="I777">
            <v>8000</v>
          </cell>
          <cell r="J777">
            <v>28560</v>
          </cell>
          <cell r="K777">
            <v>0</v>
          </cell>
          <cell r="L777">
            <v>0</v>
          </cell>
          <cell r="M777" t="str">
            <v>No.11</v>
          </cell>
        </row>
        <row r="778">
          <cell r="A778" t="str">
            <v>양생(비닐)</v>
          </cell>
          <cell r="C778" t="str">
            <v>M2</v>
          </cell>
          <cell r="D778">
            <v>0.37</v>
          </cell>
          <cell r="E778">
            <v>900</v>
          </cell>
          <cell r="F778">
            <v>333</v>
          </cell>
          <cell r="G778">
            <v>700</v>
          </cell>
          <cell r="H778">
            <v>259</v>
          </cell>
          <cell r="I778">
            <v>200</v>
          </cell>
          <cell r="J778">
            <v>74</v>
          </cell>
          <cell r="K778">
            <v>0</v>
          </cell>
          <cell r="L778">
            <v>0</v>
          </cell>
          <cell r="M778" t="str">
            <v>No.8</v>
          </cell>
        </row>
        <row r="779">
          <cell r="A779" t="str">
            <v>이중벽P.E관 접합및부설</v>
          </cell>
          <cell r="B779" t="str">
            <v>Φ250M/M</v>
          </cell>
          <cell r="C779" t="str">
            <v>개소</v>
          </cell>
          <cell r="D779">
            <v>2</v>
          </cell>
          <cell r="E779">
            <v>4000</v>
          </cell>
          <cell r="F779">
            <v>8000</v>
          </cell>
          <cell r="G779">
            <v>0</v>
          </cell>
          <cell r="H779">
            <v>0</v>
          </cell>
          <cell r="I779">
            <v>4000</v>
          </cell>
          <cell r="J779">
            <v>8000</v>
          </cell>
          <cell r="K779">
            <v>0</v>
          </cell>
          <cell r="L779">
            <v>0</v>
          </cell>
          <cell r="M779" t="str">
            <v>No.24</v>
          </cell>
        </row>
        <row r="780">
          <cell r="A780" t="str">
            <v>그레이팅 뚜껑설치</v>
          </cell>
          <cell r="B780" t="str">
            <v>650X650mm</v>
          </cell>
          <cell r="C780" t="str">
            <v>개소</v>
          </cell>
          <cell r="D780">
            <v>1</v>
          </cell>
          <cell r="E780">
            <v>26400</v>
          </cell>
          <cell r="F780">
            <v>26400</v>
          </cell>
          <cell r="G780">
            <v>25100</v>
          </cell>
          <cell r="H780">
            <v>25100</v>
          </cell>
          <cell r="I780">
            <v>1300</v>
          </cell>
          <cell r="J780">
            <v>1300</v>
          </cell>
          <cell r="K780">
            <v>0</v>
          </cell>
          <cell r="L780">
            <v>0</v>
          </cell>
          <cell r="M780" t="str">
            <v>No.55</v>
          </cell>
        </row>
        <row r="782">
          <cell r="A782" t="str">
            <v>5. 환 기 구</v>
          </cell>
          <cell r="F782">
            <v>208072</v>
          </cell>
          <cell r="H782">
            <v>19968</v>
          </cell>
          <cell r="J782">
            <v>179432</v>
          </cell>
          <cell r="L782">
            <v>8672</v>
          </cell>
        </row>
        <row r="783">
          <cell r="A783" t="str">
            <v>레미콘타설</v>
          </cell>
          <cell r="B783" t="str">
            <v>무근구조물</v>
          </cell>
          <cell r="C783" t="str">
            <v>M3</v>
          </cell>
          <cell r="D783">
            <v>1.04</v>
          </cell>
          <cell r="E783">
            <v>16000</v>
          </cell>
          <cell r="F783">
            <v>16640</v>
          </cell>
          <cell r="G783">
            <v>0</v>
          </cell>
          <cell r="H783">
            <v>0</v>
          </cell>
          <cell r="I783">
            <v>16000</v>
          </cell>
          <cell r="J783">
            <v>16640</v>
          </cell>
          <cell r="K783">
            <v>0</v>
          </cell>
          <cell r="L783">
            <v>0</v>
          </cell>
          <cell r="M783" t="str">
            <v>No.10</v>
          </cell>
        </row>
        <row r="784">
          <cell r="A784" t="str">
            <v>합판거푸집</v>
          </cell>
          <cell r="B784" t="str">
            <v>0-7m:6회</v>
          </cell>
          <cell r="C784" t="str">
            <v>M2</v>
          </cell>
          <cell r="D784">
            <v>4.83</v>
          </cell>
          <cell r="E784">
            <v>12000</v>
          </cell>
          <cell r="F784">
            <v>57960</v>
          </cell>
          <cell r="G784">
            <v>4000</v>
          </cell>
          <cell r="H784">
            <v>19320</v>
          </cell>
          <cell r="I784">
            <v>8000</v>
          </cell>
          <cell r="J784">
            <v>38640</v>
          </cell>
          <cell r="K784">
            <v>0</v>
          </cell>
          <cell r="L784">
            <v>0</v>
          </cell>
          <cell r="M784" t="str">
            <v>No.11</v>
          </cell>
        </row>
        <row r="785">
          <cell r="A785" t="str">
            <v>잡석부설(B.H 0.7)</v>
          </cell>
          <cell r="B785" t="str">
            <v>기계90%+인력10%</v>
          </cell>
          <cell r="C785" t="str">
            <v>M3</v>
          </cell>
          <cell r="D785">
            <v>0.24</v>
          </cell>
          <cell r="E785">
            <v>3000</v>
          </cell>
          <cell r="F785">
            <v>720</v>
          </cell>
          <cell r="G785">
            <v>200</v>
          </cell>
          <cell r="H785">
            <v>48</v>
          </cell>
          <cell r="I785">
            <v>2500</v>
          </cell>
          <cell r="J785">
            <v>600</v>
          </cell>
          <cell r="K785">
            <v>300</v>
          </cell>
          <cell r="L785">
            <v>72</v>
          </cell>
          <cell r="M785" t="str">
            <v>#.5</v>
          </cell>
        </row>
        <row r="786">
          <cell r="A786" t="str">
            <v>적벽돌쌓기</v>
          </cell>
          <cell r="B786" t="str">
            <v>1.0B,표준형</v>
          </cell>
          <cell r="C786" t="str">
            <v>M2</v>
          </cell>
          <cell r="D786">
            <v>2.08</v>
          </cell>
          <cell r="E786">
            <v>21900</v>
          </cell>
          <cell r="F786">
            <v>45552</v>
          </cell>
          <cell r="G786">
            <v>0</v>
          </cell>
          <cell r="H786">
            <v>0</v>
          </cell>
          <cell r="I786">
            <v>21900</v>
          </cell>
          <cell r="J786">
            <v>45552</v>
          </cell>
          <cell r="K786">
            <v>0</v>
          </cell>
          <cell r="L786">
            <v>0</v>
          </cell>
          <cell r="M786" t="str">
            <v>No.36</v>
          </cell>
        </row>
        <row r="787">
          <cell r="A787" t="str">
            <v>모르터</v>
          </cell>
          <cell r="B787" t="str">
            <v>1 : 3</v>
          </cell>
          <cell r="C787" t="str">
            <v>M3</v>
          </cell>
          <cell r="D787">
            <v>0.33</v>
          </cell>
          <cell r="E787">
            <v>40000</v>
          </cell>
          <cell r="F787">
            <v>13200</v>
          </cell>
          <cell r="G787">
            <v>0</v>
          </cell>
          <cell r="H787">
            <v>0</v>
          </cell>
          <cell r="I787">
            <v>40000</v>
          </cell>
          <cell r="J787">
            <v>13200</v>
          </cell>
          <cell r="K787">
            <v>0</v>
          </cell>
          <cell r="L787">
            <v>0</v>
          </cell>
          <cell r="M787" t="str">
            <v>No.37</v>
          </cell>
        </row>
        <row r="788">
          <cell r="A788" t="str">
            <v>K.P메카니칼접합및부설(기계)</v>
          </cell>
          <cell r="B788" t="str">
            <v>ø200M/M(이형관)</v>
          </cell>
          <cell r="C788" t="str">
            <v>개소</v>
          </cell>
          <cell r="D788">
            <v>2</v>
          </cell>
          <cell r="E788">
            <v>14300</v>
          </cell>
          <cell r="F788">
            <v>28600</v>
          </cell>
          <cell r="G788">
            <v>0</v>
          </cell>
          <cell r="H788">
            <v>0</v>
          </cell>
          <cell r="I788">
            <v>10000</v>
          </cell>
          <cell r="J788">
            <v>20000</v>
          </cell>
          <cell r="K788">
            <v>4300</v>
          </cell>
          <cell r="L788">
            <v>8600</v>
          </cell>
          <cell r="M788" t="str">
            <v>No.38</v>
          </cell>
        </row>
        <row r="789">
          <cell r="A789" t="str">
            <v>플랜지관 접합및부설</v>
          </cell>
          <cell r="B789" t="str">
            <v>ø200M/M(이형관)</v>
          </cell>
          <cell r="C789" t="str">
            <v>개소</v>
          </cell>
          <cell r="D789">
            <v>1</v>
          </cell>
          <cell r="E789">
            <v>45400</v>
          </cell>
          <cell r="F789">
            <v>45400</v>
          </cell>
          <cell r="G789">
            <v>600</v>
          </cell>
          <cell r="H789">
            <v>600</v>
          </cell>
          <cell r="I789">
            <v>44800</v>
          </cell>
          <cell r="J789">
            <v>44800</v>
          </cell>
          <cell r="K789">
            <v>0</v>
          </cell>
          <cell r="L789">
            <v>0</v>
          </cell>
          <cell r="M789" t="str">
            <v>No.39</v>
          </cell>
        </row>
        <row r="791">
          <cell r="A791" t="str">
            <v>6. 부대시설공</v>
          </cell>
          <cell r="F791">
            <v>3548035</v>
          </cell>
          <cell r="H791">
            <v>1415668</v>
          </cell>
          <cell r="J791">
            <v>1431301</v>
          </cell>
          <cell r="L791">
            <v>701066</v>
          </cell>
        </row>
        <row r="792">
          <cell r="A792" t="str">
            <v>하수관거인식테이프</v>
          </cell>
          <cell r="B792" t="str">
            <v>5cmX20m</v>
          </cell>
          <cell r="C792" t="str">
            <v>M</v>
          </cell>
          <cell r="D792">
            <v>1164.7</v>
          </cell>
          <cell r="E792">
            <v>1300</v>
          </cell>
          <cell r="F792">
            <v>1514110</v>
          </cell>
          <cell r="G792">
            <v>1100</v>
          </cell>
          <cell r="H792">
            <v>1281170</v>
          </cell>
          <cell r="I792">
            <v>200</v>
          </cell>
          <cell r="J792">
            <v>232940</v>
          </cell>
          <cell r="K792">
            <v>0</v>
          </cell>
          <cell r="L792">
            <v>0</v>
          </cell>
        </row>
        <row r="793">
          <cell r="A793" t="str">
            <v>하수관내 C.C.T.V조사</v>
          </cell>
          <cell r="B793" t="str">
            <v>하수관내 C.C.T.V 조사</v>
          </cell>
          <cell r="C793" t="str">
            <v>M</v>
          </cell>
          <cell r="D793">
            <v>1164.7</v>
          </cell>
          <cell r="E793">
            <v>1700</v>
          </cell>
          <cell r="F793">
            <v>1979990</v>
          </cell>
          <cell r="G793">
            <v>100</v>
          </cell>
          <cell r="H793">
            <v>116470</v>
          </cell>
          <cell r="I793">
            <v>1000</v>
          </cell>
          <cell r="J793">
            <v>1164700</v>
          </cell>
          <cell r="K793">
            <v>600</v>
          </cell>
          <cell r="L793">
            <v>698820</v>
          </cell>
          <cell r="M793" t="str">
            <v>No.40</v>
          </cell>
        </row>
        <row r="794">
          <cell r="A794" t="str">
            <v>콘크리트 절단</v>
          </cell>
          <cell r="C794" t="str">
            <v>M</v>
          </cell>
          <cell r="D794">
            <v>2.8</v>
          </cell>
          <cell r="E794">
            <v>2000</v>
          </cell>
          <cell r="F794">
            <v>5600</v>
          </cell>
          <cell r="G794">
            <v>900</v>
          </cell>
          <cell r="H794">
            <v>2520</v>
          </cell>
          <cell r="I794">
            <v>1000</v>
          </cell>
          <cell r="J794">
            <v>2800</v>
          </cell>
          <cell r="K794">
            <v>100</v>
          </cell>
          <cell r="L794">
            <v>280</v>
          </cell>
          <cell r="M794" t="str">
            <v>No.5</v>
          </cell>
        </row>
        <row r="795">
          <cell r="A795" t="str">
            <v>철근 구조물헐기</v>
          </cell>
          <cell r="B795" t="str">
            <v>소형브레커+공기압축기</v>
          </cell>
          <cell r="C795" t="str">
            <v>M3</v>
          </cell>
          <cell r="D795">
            <v>0.12</v>
          </cell>
          <cell r="E795">
            <v>35800</v>
          </cell>
          <cell r="F795">
            <v>4296</v>
          </cell>
          <cell r="G795">
            <v>6400</v>
          </cell>
          <cell r="H795">
            <v>768</v>
          </cell>
          <cell r="I795">
            <v>17800</v>
          </cell>
          <cell r="J795">
            <v>2136</v>
          </cell>
          <cell r="K795">
            <v>11600</v>
          </cell>
          <cell r="L795">
            <v>1392</v>
          </cell>
          <cell r="M795" t="str">
            <v>No.29</v>
          </cell>
        </row>
        <row r="796">
          <cell r="A796" t="str">
            <v>콘크리트 복구</v>
          </cell>
          <cell r="B796" t="str">
            <v>철근구조물</v>
          </cell>
          <cell r="C796" t="str">
            <v>M3</v>
          </cell>
          <cell r="D796">
            <v>0.11</v>
          </cell>
          <cell r="E796">
            <v>49700</v>
          </cell>
          <cell r="F796">
            <v>5467</v>
          </cell>
          <cell r="G796">
            <v>43800</v>
          </cell>
          <cell r="H796">
            <v>4818</v>
          </cell>
          <cell r="I796">
            <v>5900</v>
          </cell>
          <cell r="J796">
            <v>649</v>
          </cell>
          <cell r="K796">
            <v>0</v>
          </cell>
          <cell r="L796">
            <v>0</v>
          </cell>
          <cell r="M796" t="str">
            <v>No.14</v>
          </cell>
        </row>
        <row r="797">
          <cell r="A797" t="str">
            <v>합판거푸집</v>
          </cell>
          <cell r="B797" t="str">
            <v>0-7m:3회</v>
          </cell>
          <cell r="C797" t="str">
            <v>M2</v>
          </cell>
          <cell r="D797">
            <v>0.84</v>
          </cell>
          <cell r="E797">
            <v>17100</v>
          </cell>
          <cell r="F797">
            <v>14364</v>
          </cell>
          <cell r="G797">
            <v>5300</v>
          </cell>
          <cell r="H797">
            <v>4452</v>
          </cell>
          <cell r="I797">
            <v>11800</v>
          </cell>
          <cell r="J797">
            <v>9912</v>
          </cell>
          <cell r="K797">
            <v>0</v>
          </cell>
          <cell r="L797">
            <v>0</v>
          </cell>
          <cell r="M797" t="str">
            <v>No.15</v>
          </cell>
        </row>
        <row r="798">
          <cell r="A798" t="str">
            <v>수팽창고무지수판 설치</v>
          </cell>
          <cell r="B798" t="str">
            <v>20X10</v>
          </cell>
          <cell r="C798" t="str">
            <v>M</v>
          </cell>
          <cell r="D798">
            <v>0.48</v>
          </cell>
          <cell r="E798">
            <v>3900</v>
          </cell>
          <cell r="F798">
            <v>1872</v>
          </cell>
          <cell r="G798">
            <v>3100</v>
          </cell>
          <cell r="H798">
            <v>1488</v>
          </cell>
          <cell r="I798">
            <v>800</v>
          </cell>
          <cell r="J798">
            <v>384</v>
          </cell>
          <cell r="K798">
            <v>0</v>
          </cell>
          <cell r="L798">
            <v>0</v>
          </cell>
          <cell r="M798" t="str">
            <v>No.23</v>
          </cell>
        </row>
        <row r="799">
          <cell r="A799" t="str">
            <v>시공이음면정리(치핑)</v>
          </cell>
          <cell r="B799" t="str">
            <v>인력</v>
          </cell>
          <cell r="C799" t="str">
            <v>M2</v>
          </cell>
          <cell r="D799">
            <v>0.7</v>
          </cell>
          <cell r="E799">
            <v>19000</v>
          </cell>
          <cell r="F799">
            <v>13300</v>
          </cell>
          <cell r="G799">
            <v>500</v>
          </cell>
          <cell r="H799">
            <v>350</v>
          </cell>
          <cell r="I799">
            <v>18500</v>
          </cell>
          <cell r="J799">
            <v>12950</v>
          </cell>
          <cell r="K799">
            <v>0</v>
          </cell>
          <cell r="L799">
            <v>0</v>
          </cell>
          <cell r="M799" t="str">
            <v>No.22</v>
          </cell>
        </row>
        <row r="800">
          <cell r="A800" t="str">
            <v>신·구 콘크리트 접착제바르기</v>
          </cell>
          <cell r="C800" t="str">
            <v>M2</v>
          </cell>
          <cell r="D800">
            <v>0.7</v>
          </cell>
          <cell r="E800">
            <v>10800</v>
          </cell>
          <cell r="F800">
            <v>7560</v>
          </cell>
          <cell r="G800">
            <v>4400</v>
          </cell>
          <cell r="H800">
            <v>3080</v>
          </cell>
          <cell r="I800">
            <v>6300</v>
          </cell>
          <cell r="J800">
            <v>4410</v>
          </cell>
          <cell r="K800">
            <v>100</v>
          </cell>
          <cell r="L800">
            <v>70</v>
          </cell>
          <cell r="M800" t="str">
            <v>No.30</v>
          </cell>
        </row>
        <row r="801">
          <cell r="A801" t="str">
            <v>폐기물운반</v>
          </cell>
          <cell r="B801" t="str">
            <v>B.H0.7 + D.T15</v>
          </cell>
          <cell r="C801" t="str">
            <v>M3</v>
          </cell>
          <cell r="D801">
            <v>0.12</v>
          </cell>
          <cell r="E801">
            <v>12300</v>
          </cell>
          <cell r="F801">
            <v>1476</v>
          </cell>
          <cell r="G801">
            <v>4600</v>
          </cell>
          <cell r="H801">
            <v>552</v>
          </cell>
          <cell r="I801">
            <v>3500</v>
          </cell>
          <cell r="J801">
            <v>420</v>
          </cell>
          <cell r="K801">
            <v>4200</v>
          </cell>
          <cell r="L801">
            <v>504</v>
          </cell>
          <cell r="M801" t="str">
            <v>#.12</v>
          </cell>
        </row>
        <row r="803">
          <cell r="A803" t="str">
            <v>7. 운 반 공</v>
          </cell>
          <cell r="F803">
            <v>5092606</v>
          </cell>
          <cell r="H803">
            <v>1520200</v>
          </cell>
          <cell r="J803">
            <v>1658400</v>
          </cell>
          <cell r="L803">
            <v>1914006</v>
          </cell>
        </row>
        <row r="804">
          <cell r="A804" t="str">
            <v>철근운반</v>
          </cell>
          <cell r="C804" t="str">
            <v>TON</v>
          </cell>
          <cell r="D804">
            <v>3.8639999999999999</v>
          </cell>
          <cell r="E804">
            <v>9000</v>
          </cell>
          <cell r="F804">
            <v>34776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9000</v>
          </cell>
          <cell r="L804">
            <v>34776</v>
          </cell>
          <cell r="M804" t="str">
            <v>#.15</v>
          </cell>
        </row>
        <row r="805">
          <cell r="A805" t="str">
            <v>주철관 운반</v>
          </cell>
          <cell r="B805" t="str">
            <v>이형관</v>
          </cell>
          <cell r="C805" t="str">
            <v>KG</v>
          </cell>
          <cell r="D805">
            <v>127.3</v>
          </cell>
          <cell r="E805">
            <v>100</v>
          </cell>
          <cell r="F805">
            <v>12730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100</v>
          </cell>
          <cell r="L805">
            <v>12730</v>
          </cell>
          <cell r="M805" t="str">
            <v>#.17</v>
          </cell>
        </row>
        <row r="806">
          <cell r="A806" t="str">
            <v>보조기층운반</v>
          </cell>
          <cell r="C806" t="str">
            <v>M3</v>
          </cell>
          <cell r="D806">
            <v>691</v>
          </cell>
          <cell r="E806">
            <v>7300</v>
          </cell>
          <cell r="F806">
            <v>5044300</v>
          </cell>
          <cell r="G806">
            <v>2200</v>
          </cell>
          <cell r="H806">
            <v>1520200</v>
          </cell>
          <cell r="I806">
            <v>2400</v>
          </cell>
          <cell r="J806">
            <v>1658400</v>
          </cell>
          <cell r="K806">
            <v>2700</v>
          </cell>
          <cell r="L806">
            <v>1865700</v>
          </cell>
          <cell r="M806" t="str">
            <v>#.18</v>
          </cell>
        </row>
        <row r="807">
          <cell r="A807" t="str">
            <v>시멘트운반(40kg/대)</v>
          </cell>
          <cell r="C807" t="str">
            <v>대</v>
          </cell>
          <cell r="D807">
            <v>2</v>
          </cell>
          <cell r="E807">
            <v>400</v>
          </cell>
          <cell r="F807">
            <v>800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400</v>
          </cell>
          <cell r="L807">
            <v>800</v>
          </cell>
          <cell r="M807" t="str">
            <v>#.19</v>
          </cell>
        </row>
        <row r="817">
          <cell r="A817" t="str">
            <v>⊙E-LINE  사급자재비</v>
          </cell>
          <cell r="C817" t="str">
            <v>식</v>
          </cell>
          <cell r="D817">
            <v>1</v>
          </cell>
          <cell r="F817">
            <v>44470300</v>
          </cell>
          <cell r="H817">
            <v>44470300</v>
          </cell>
          <cell r="J817">
            <v>0</v>
          </cell>
          <cell r="L817">
            <v>0</v>
          </cell>
        </row>
        <row r="819">
          <cell r="A819" t="str">
            <v>모  래</v>
          </cell>
          <cell r="C819" t="str">
            <v>M3</v>
          </cell>
          <cell r="D819">
            <v>262</v>
          </cell>
          <cell r="E819">
            <v>17000</v>
          </cell>
          <cell r="F819">
            <v>4454000</v>
          </cell>
          <cell r="G819">
            <v>17000</v>
          </cell>
          <cell r="H819">
            <v>4454000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 t="str">
            <v>잡  석</v>
          </cell>
          <cell r="C820" t="str">
            <v>M3</v>
          </cell>
          <cell r="D820">
            <v>0.25</v>
          </cell>
          <cell r="E820">
            <v>7000</v>
          </cell>
          <cell r="F820">
            <v>1750</v>
          </cell>
          <cell r="G820">
            <v>7000</v>
          </cell>
          <cell r="H820">
            <v>1750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A821" t="str">
            <v>아스팔트유제</v>
          </cell>
          <cell r="B821" t="str">
            <v>RSC-4</v>
          </cell>
          <cell r="C821" t="str">
            <v>DRUM</v>
          </cell>
          <cell r="D821">
            <v>4.7</v>
          </cell>
          <cell r="E821">
            <v>52000</v>
          </cell>
          <cell r="F821">
            <v>244400</v>
          </cell>
          <cell r="G821">
            <v>52000</v>
          </cell>
          <cell r="H821">
            <v>244400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A822" t="str">
            <v>아스팔트유제</v>
          </cell>
          <cell r="B822" t="str">
            <v>MC-1</v>
          </cell>
          <cell r="C822" t="str">
            <v>DRUM</v>
          </cell>
          <cell r="D822">
            <v>9.4</v>
          </cell>
          <cell r="E822">
            <v>58000</v>
          </cell>
          <cell r="F822">
            <v>545200</v>
          </cell>
          <cell r="G822">
            <v>58000</v>
          </cell>
          <cell r="H822">
            <v>545200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A823" t="str">
            <v>주철관 이형관</v>
          </cell>
          <cell r="B823" t="str">
            <v>D300M/M이상 D600M/M이하</v>
          </cell>
          <cell r="C823" t="str">
            <v>KG</v>
          </cell>
          <cell r="D823">
            <v>127.3</v>
          </cell>
          <cell r="E823">
            <v>2500</v>
          </cell>
          <cell r="F823">
            <v>318250</v>
          </cell>
          <cell r="G823">
            <v>2500</v>
          </cell>
          <cell r="H823">
            <v>318250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 t="str">
            <v>이중벽 P.E관</v>
          </cell>
          <cell r="B824" t="str">
            <v>Φ250M/M</v>
          </cell>
          <cell r="C824" t="str">
            <v>본</v>
          </cell>
          <cell r="D824">
            <v>2</v>
          </cell>
          <cell r="E824">
            <v>127200</v>
          </cell>
          <cell r="F824">
            <v>254400</v>
          </cell>
          <cell r="G824">
            <v>127200</v>
          </cell>
          <cell r="H824">
            <v>254400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 t="str">
            <v>이중벽 P.E관</v>
          </cell>
          <cell r="B825" t="str">
            <v>Φ300M/M</v>
          </cell>
          <cell r="C825" t="str">
            <v>본</v>
          </cell>
          <cell r="D825">
            <v>195</v>
          </cell>
          <cell r="E825">
            <v>160200</v>
          </cell>
          <cell r="F825">
            <v>31239000</v>
          </cell>
          <cell r="G825">
            <v>160200</v>
          </cell>
          <cell r="H825">
            <v>31239000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A826" t="str">
            <v>이중벽 P.E관 지수단관</v>
          </cell>
          <cell r="B826" t="str">
            <v>Φ250M/M</v>
          </cell>
          <cell r="C826" t="str">
            <v>EA</v>
          </cell>
          <cell r="D826">
            <v>1</v>
          </cell>
          <cell r="E826">
            <v>34900</v>
          </cell>
          <cell r="F826">
            <v>34900</v>
          </cell>
          <cell r="G826">
            <v>34900</v>
          </cell>
          <cell r="H826">
            <v>34900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A827" t="str">
            <v>이중벽 P.E관 지수단관</v>
          </cell>
          <cell r="B827" t="str">
            <v>Φ300M/M</v>
          </cell>
          <cell r="C827" t="str">
            <v>EA</v>
          </cell>
          <cell r="D827">
            <v>62</v>
          </cell>
          <cell r="E827">
            <v>44100</v>
          </cell>
          <cell r="F827">
            <v>2734200</v>
          </cell>
          <cell r="G827">
            <v>44100</v>
          </cell>
          <cell r="H827">
            <v>2734200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A828" t="str">
            <v>적벽돌</v>
          </cell>
          <cell r="B828" t="str">
            <v>190*90*57</v>
          </cell>
          <cell r="C828" t="str">
            <v>매</v>
          </cell>
          <cell r="D828">
            <v>319</v>
          </cell>
          <cell r="E828">
            <v>200</v>
          </cell>
          <cell r="F828">
            <v>63800</v>
          </cell>
          <cell r="G828">
            <v>200</v>
          </cell>
          <cell r="H828">
            <v>63800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A829" t="str">
            <v>흡출기(D200)</v>
          </cell>
          <cell r="C829" t="str">
            <v>개</v>
          </cell>
          <cell r="D829">
            <v>1</v>
          </cell>
          <cell r="E829">
            <v>200000</v>
          </cell>
          <cell r="F829">
            <v>200000</v>
          </cell>
          <cell r="G829">
            <v>200000</v>
          </cell>
          <cell r="H829">
            <v>200000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A830" t="str">
            <v>보조기층제</v>
          </cell>
          <cell r="C830" t="str">
            <v>M3</v>
          </cell>
          <cell r="D830">
            <v>691</v>
          </cell>
          <cell r="E830">
            <v>6300</v>
          </cell>
          <cell r="F830">
            <v>4353300</v>
          </cell>
          <cell r="G830">
            <v>6300</v>
          </cell>
          <cell r="H830">
            <v>4353300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A831" t="str">
            <v>주철관 접합부품(K.P메카니칼접합)</v>
          </cell>
          <cell r="B831" t="str">
            <v>D=200MM</v>
          </cell>
          <cell r="C831" t="str">
            <v>SET</v>
          </cell>
          <cell r="D831">
            <v>2</v>
          </cell>
          <cell r="E831">
            <v>12400</v>
          </cell>
          <cell r="F831">
            <v>24800</v>
          </cell>
          <cell r="G831">
            <v>12400</v>
          </cell>
          <cell r="H831">
            <v>24800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 t="str">
            <v>주철관 접합부품(플랜지접합)</v>
          </cell>
          <cell r="B832" t="str">
            <v>D=200MM</v>
          </cell>
          <cell r="C832" t="str">
            <v>SET</v>
          </cell>
          <cell r="D832">
            <v>1</v>
          </cell>
          <cell r="E832">
            <v>2300</v>
          </cell>
          <cell r="F832">
            <v>2300</v>
          </cell>
          <cell r="G832">
            <v>2300</v>
          </cell>
          <cell r="H832">
            <v>2300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9">
          <cell r="A839" t="str">
            <v>Ⅵ.F-LINE차집관로(월평P/S→중문동부P/S)</v>
          </cell>
          <cell r="C839" t="str">
            <v>식</v>
          </cell>
          <cell r="D839">
            <v>1</v>
          </cell>
          <cell r="F839">
            <v>286036263</v>
          </cell>
          <cell r="H839">
            <v>84806305</v>
          </cell>
          <cell r="J839">
            <v>152418888</v>
          </cell>
          <cell r="L839">
            <v>48811070</v>
          </cell>
        </row>
        <row r="841">
          <cell r="A841" t="str">
            <v>1. 토    공</v>
          </cell>
          <cell r="F841">
            <v>181561152</v>
          </cell>
          <cell r="H841">
            <v>67104186</v>
          </cell>
          <cell r="J841">
            <v>82071832</v>
          </cell>
          <cell r="L841">
            <v>32385134</v>
          </cell>
        </row>
        <row r="842">
          <cell r="A842" t="str">
            <v>터파기:보조기층</v>
          </cell>
          <cell r="B842" t="str">
            <v>B.H 0.7㎥</v>
          </cell>
          <cell r="C842" t="str">
            <v>M3</v>
          </cell>
          <cell r="D842">
            <v>529.6</v>
          </cell>
          <cell r="E842">
            <v>1100</v>
          </cell>
          <cell r="F842">
            <v>582560</v>
          </cell>
          <cell r="G842">
            <v>300</v>
          </cell>
          <cell r="H842">
            <v>158880</v>
          </cell>
          <cell r="I842">
            <v>400</v>
          </cell>
          <cell r="J842">
            <v>211840</v>
          </cell>
          <cell r="K842">
            <v>400</v>
          </cell>
          <cell r="L842">
            <v>211840</v>
          </cell>
          <cell r="M842" t="str">
            <v>#.1</v>
          </cell>
        </row>
        <row r="843">
          <cell r="A843" t="str">
            <v>터파기:토사(육상),기계80+인력20</v>
          </cell>
          <cell r="B843" t="str">
            <v>B.H 0.7㎥</v>
          </cell>
          <cell r="C843" t="str">
            <v>M3</v>
          </cell>
          <cell r="D843">
            <v>6312.9</v>
          </cell>
          <cell r="E843">
            <v>2000</v>
          </cell>
          <cell r="F843">
            <v>12625800</v>
          </cell>
          <cell r="G843">
            <v>100</v>
          </cell>
          <cell r="H843">
            <v>631290</v>
          </cell>
          <cell r="I843">
            <v>1600</v>
          </cell>
          <cell r="J843">
            <v>10100640</v>
          </cell>
          <cell r="K843">
            <v>300</v>
          </cell>
          <cell r="L843">
            <v>1893870</v>
          </cell>
          <cell r="M843" t="str">
            <v>#.2</v>
          </cell>
        </row>
        <row r="844">
          <cell r="A844" t="str">
            <v>기계터파기(연암)</v>
          </cell>
          <cell r="B844" t="str">
            <v>B.H0.7+브레이커</v>
          </cell>
          <cell r="C844" t="str">
            <v>M3</v>
          </cell>
          <cell r="D844">
            <v>1700.93</v>
          </cell>
          <cell r="E844">
            <v>18400</v>
          </cell>
          <cell r="F844">
            <v>31297112</v>
          </cell>
          <cell r="G844">
            <v>2800</v>
          </cell>
          <cell r="H844">
            <v>4762604</v>
          </cell>
          <cell r="I844">
            <v>7300</v>
          </cell>
          <cell r="J844">
            <v>12416789</v>
          </cell>
          <cell r="K844">
            <v>8300</v>
          </cell>
          <cell r="L844">
            <v>14117719</v>
          </cell>
          <cell r="M844" t="str">
            <v>#.3</v>
          </cell>
        </row>
        <row r="845">
          <cell r="A845" t="str">
            <v>되메우기 및 다짐</v>
          </cell>
          <cell r="B845" t="str">
            <v>B.H 0.7+플래이트 콤펙터</v>
          </cell>
          <cell r="C845" t="str">
            <v>M3</v>
          </cell>
          <cell r="D845">
            <v>6539.18</v>
          </cell>
          <cell r="E845">
            <v>3500</v>
          </cell>
          <cell r="F845">
            <v>22887130</v>
          </cell>
          <cell r="G845">
            <v>400</v>
          </cell>
          <cell r="H845">
            <v>2615672</v>
          </cell>
          <cell r="I845">
            <v>2600</v>
          </cell>
          <cell r="J845">
            <v>17001868</v>
          </cell>
          <cell r="K845">
            <v>500</v>
          </cell>
          <cell r="L845">
            <v>3269590</v>
          </cell>
          <cell r="M845" t="str">
            <v>#.4</v>
          </cell>
        </row>
        <row r="846">
          <cell r="A846" t="str">
            <v>사토운반:내부운반</v>
          </cell>
          <cell r="B846" t="str">
            <v>B.H0.7 + D.T15</v>
          </cell>
          <cell r="C846" t="str">
            <v>M3</v>
          </cell>
          <cell r="D846">
            <v>226.28</v>
          </cell>
          <cell r="E846">
            <v>2500</v>
          </cell>
          <cell r="F846">
            <v>565700</v>
          </cell>
          <cell r="G846">
            <v>900</v>
          </cell>
          <cell r="H846">
            <v>203652</v>
          </cell>
          <cell r="I846">
            <v>700</v>
          </cell>
          <cell r="J846">
            <v>158396</v>
          </cell>
          <cell r="K846">
            <v>900</v>
          </cell>
          <cell r="L846">
            <v>203652</v>
          </cell>
          <cell r="M846" t="str">
            <v>#.24</v>
          </cell>
        </row>
        <row r="847">
          <cell r="A847" t="str">
            <v>사토운반:연암</v>
          </cell>
          <cell r="B847" t="str">
            <v>B.H0.7 + D.T15</v>
          </cell>
          <cell r="C847" t="str">
            <v>M3</v>
          </cell>
          <cell r="D847">
            <v>1700.93</v>
          </cell>
          <cell r="E847">
            <v>12000</v>
          </cell>
          <cell r="F847">
            <v>20411160</v>
          </cell>
          <cell r="G847">
            <v>4500</v>
          </cell>
          <cell r="H847">
            <v>7654185</v>
          </cell>
          <cell r="I847">
            <v>3500</v>
          </cell>
          <cell r="J847">
            <v>5953255</v>
          </cell>
          <cell r="K847">
            <v>4000</v>
          </cell>
          <cell r="L847">
            <v>6803720</v>
          </cell>
          <cell r="M847" t="str">
            <v>#.7</v>
          </cell>
        </row>
        <row r="848">
          <cell r="A848" t="str">
            <v>모래부설 및 다짐(B.H 0.7M3,관로기초)</v>
          </cell>
          <cell r="B848" t="str">
            <v>기계90%+인력10%</v>
          </cell>
          <cell r="C848" t="str">
            <v>M3</v>
          </cell>
          <cell r="D848">
            <v>916.48</v>
          </cell>
          <cell r="E848">
            <v>2300</v>
          </cell>
          <cell r="F848">
            <v>2107904</v>
          </cell>
          <cell r="G848">
            <v>200</v>
          </cell>
          <cell r="H848">
            <v>183296</v>
          </cell>
          <cell r="I848">
            <v>1600</v>
          </cell>
          <cell r="J848">
            <v>1466368</v>
          </cell>
          <cell r="K848">
            <v>500</v>
          </cell>
          <cell r="L848">
            <v>458240</v>
          </cell>
          <cell r="M848" t="str">
            <v>#.8</v>
          </cell>
        </row>
        <row r="849">
          <cell r="A849" t="str">
            <v>바닥면 고르기</v>
          </cell>
          <cell r="B849" t="str">
            <v>연암</v>
          </cell>
          <cell r="C849" t="str">
            <v>M2</v>
          </cell>
          <cell r="D849">
            <v>2952.29</v>
          </cell>
          <cell r="E849">
            <v>5400</v>
          </cell>
          <cell r="F849">
            <v>15942366</v>
          </cell>
          <cell r="G849">
            <v>500</v>
          </cell>
          <cell r="H849">
            <v>1476145</v>
          </cell>
          <cell r="I849">
            <v>4600</v>
          </cell>
          <cell r="J849">
            <v>13580534</v>
          </cell>
          <cell r="K849">
            <v>300</v>
          </cell>
          <cell r="L849">
            <v>885687</v>
          </cell>
          <cell r="M849" t="str">
            <v>No.2</v>
          </cell>
        </row>
        <row r="850">
          <cell r="A850" t="str">
            <v>아스팔트포장 절단</v>
          </cell>
          <cell r="C850" t="str">
            <v>M</v>
          </cell>
          <cell r="D850">
            <v>1192.56</v>
          </cell>
          <cell r="E850">
            <v>1800</v>
          </cell>
          <cell r="F850">
            <v>2146608</v>
          </cell>
          <cell r="G850">
            <v>900</v>
          </cell>
          <cell r="H850">
            <v>1073304</v>
          </cell>
          <cell r="I850">
            <v>800</v>
          </cell>
          <cell r="J850">
            <v>954048</v>
          </cell>
          <cell r="K850">
            <v>100</v>
          </cell>
          <cell r="L850">
            <v>119256</v>
          </cell>
          <cell r="M850" t="str">
            <v>No.3</v>
          </cell>
        </row>
        <row r="851">
          <cell r="A851" t="str">
            <v>아스팔트포장 파취</v>
          </cell>
          <cell r="B851" t="str">
            <v>기계</v>
          </cell>
          <cell r="C851" t="str">
            <v>M3</v>
          </cell>
          <cell r="D851">
            <v>140.54</v>
          </cell>
          <cell r="E851">
            <v>15300</v>
          </cell>
          <cell r="F851">
            <v>2150262</v>
          </cell>
          <cell r="G851">
            <v>2300</v>
          </cell>
          <cell r="H851">
            <v>323242</v>
          </cell>
          <cell r="I851">
            <v>6300</v>
          </cell>
          <cell r="J851">
            <v>885402</v>
          </cell>
          <cell r="K851">
            <v>6700</v>
          </cell>
          <cell r="L851">
            <v>941618</v>
          </cell>
          <cell r="M851" t="str">
            <v>#.10</v>
          </cell>
        </row>
        <row r="852">
          <cell r="A852" t="str">
            <v>아스팔트 포장포설</v>
          </cell>
          <cell r="B852" t="str">
            <v>기층10cm+표층5cm</v>
          </cell>
          <cell r="C852" t="str">
            <v>a</v>
          </cell>
          <cell r="D852">
            <v>9.3699999999999992</v>
          </cell>
          <cell r="E852">
            <v>3812100</v>
          </cell>
          <cell r="F852">
            <v>35719377</v>
          </cell>
          <cell r="G852">
            <v>3372300</v>
          </cell>
          <cell r="H852">
            <v>31598451</v>
          </cell>
          <cell r="I852">
            <v>409100</v>
          </cell>
          <cell r="J852">
            <v>3833267</v>
          </cell>
          <cell r="K852">
            <v>30700</v>
          </cell>
          <cell r="L852">
            <v>287659</v>
          </cell>
          <cell r="M852" t="str">
            <v>No.4</v>
          </cell>
        </row>
        <row r="853">
          <cell r="A853" t="str">
            <v>보조기층포설 및 다짐</v>
          </cell>
          <cell r="B853" t="str">
            <v>T=30cm</v>
          </cell>
          <cell r="C853" t="str">
            <v>M3</v>
          </cell>
          <cell r="D853">
            <v>240.85</v>
          </cell>
          <cell r="E853">
            <v>2800</v>
          </cell>
          <cell r="F853">
            <v>674380</v>
          </cell>
          <cell r="G853">
            <v>400</v>
          </cell>
          <cell r="H853">
            <v>96340</v>
          </cell>
          <cell r="I853">
            <v>1700</v>
          </cell>
          <cell r="J853">
            <v>409445</v>
          </cell>
          <cell r="K853">
            <v>700</v>
          </cell>
          <cell r="L853">
            <v>168595</v>
          </cell>
          <cell r="M853" t="str">
            <v>#.11</v>
          </cell>
        </row>
        <row r="854">
          <cell r="A854" t="str">
            <v>폐기물운반</v>
          </cell>
          <cell r="B854" t="str">
            <v>B.H0.7 + D.T15</v>
          </cell>
          <cell r="C854" t="str">
            <v>M3</v>
          </cell>
          <cell r="D854">
            <v>333.03</v>
          </cell>
          <cell r="E854">
            <v>12300</v>
          </cell>
          <cell r="F854">
            <v>4096269</v>
          </cell>
          <cell r="G854">
            <v>4600</v>
          </cell>
          <cell r="H854">
            <v>1531938</v>
          </cell>
          <cell r="I854">
            <v>3500</v>
          </cell>
          <cell r="J854">
            <v>1165605</v>
          </cell>
          <cell r="K854">
            <v>4200</v>
          </cell>
          <cell r="L854">
            <v>1398726</v>
          </cell>
          <cell r="M854" t="str">
            <v>#.12</v>
          </cell>
        </row>
        <row r="855">
          <cell r="A855" t="str">
            <v>콘크리트포장 절단</v>
          </cell>
          <cell r="C855" t="str">
            <v>M</v>
          </cell>
          <cell r="D855">
            <v>1216.06</v>
          </cell>
          <cell r="E855">
            <v>2000</v>
          </cell>
          <cell r="F855">
            <v>2432120</v>
          </cell>
          <cell r="G855">
            <v>900</v>
          </cell>
          <cell r="H855">
            <v>1094454</v>
          </cell>
          <cell r="I855">
            <v>1000</v>
          </cell>
          <cell r="J855">
            <v>1216060</v>
          </cell>
          <cell r="K855">
            <v>100</v>
          </cell>
          <cell r="L855">
            <v>121606</v>
          </cell>
          <cell r="M855" t="str">
            <v>No.5</v>
          </cell>
        </row>
        <row r="856">
          <cell r="A856" t="str">
            <v>콘크리트포장 깨기</v>
          </cell>
          <cell r="B856" t="str">
            <v>T=30cm미만</v>
          </cell>
          <cell r="C856" t="str">
            <v>M3</v>
          </cell>
          <cell r="D856">
            <v>192.49</v>
          </cell>
          <cell r="E856">
            <v>15200</v>
          </cell>
          <cell r="F856">
            <v>2925848</v>
          </cell>
          <cell r="G856">
            <v>2200</v>
          </cell>
          <cell r="H856">
            <v>423478</v>
          </cell>
          <cell r="I856">
            <v>6300</v>
          </cell>
          <cell r="J856">
            <v>1212687</v>
          </cell>
          <cell r="K856">
            <v>6700</v>
          </cell>
          <cell r="L856">
            <v>1289683</v>
          </cell>
          <cell r="M856" t="str">
            <v>#.13</v>
          </cell>
        </row>
        <row r="857">
          <cell r="A857" t="str">
            <v>콘크리트포장 포설</v>
          </cell>
          <cell r="B857" t="str">
            <v>T=20cm</v>
          </cell>
          <cell r="C857" t="str">
            <v>M3</v>
          </cell>
          <cell r="D857">
            <v>192.49</v>
          </cell>
          <cell r="E857">
            <v>103500</v>
          </cell>
          <cell r="F857">
            <v>19922715</v>
          </cell>
          <cell r="G857">
            <v>52500</v>
          </cell>
          <cell r="H857">
            <v>10105725</v>
          </cell>
          <cell r="I857">
            <v>51000</v>
          </cell>
          <cell r="J857">
            <v>9816990</v>
          </cell>
          <cell r="K857">
            <v>0</v>
          </cell>
          <cell r="L857">
            <v>0</v>
          </cell>
          <cell r="M857" t="str">
            <v>No.6</v>
          </cell>
        </row>
        <row r="858">
          <cell r="A858" t="str">
            <v>모래부설(B.H 0.7M3)</v>
          </cell>
          <cell r="B858" t="str">
            <v>기계90%+인력10%</v>
          </cell>
          <cell r="C858" t="str">
            <v>M3</v>
          </cell>
          <cell r="D858">
            <v>28.87</v>
          </cell>
          <cell r="E858">
            <v>1300</v>
          </cell>
          <cell r="F858">
            <v>37531</v>
          </cell>
          <cell r="G858">
            <v>200</v>
          </cell>
          <cell r="H858">
            <v>5774</v>
          </cell>
          <cell r="I858">
            <v>700</v>
          </cell>
          <cell r="J858">
            <v>20209</v>
          </cell>
          <cell r="K858">
            <v>400</v>
          </cell>
          <cell r="L858">
            <v>11548</v>
          </cell>
          <cell r="M858" t="str">
            <v>#.14</v>
          </cell>
        </row>
        <row r="859">
          <cell r="A859" t="str">
            <v>와이어메쉬깔기</v>
          </cell>
          <cell r="B859" t="str">
            <v>#8X100X100</v>
          </cell>
          <cell r="C859" t="str">
            <v>M2</v>
          </cell>
          <cell r="D859">
            <v>962.48</v>
          </cell>
          <cell r="E859">
            <v>3000</v>
          </cell>
          <cell r="F859">
            <v>2887440</v>
          </cell>
          <cell r="G859">
            <v>2000</v>
          </cell>
          <cell r="H859">
            <v>1924960</v>
          </cell>
          <cell r="I859">
            <v>1000</v>
          </cell>
          <cell r="J859">
            <v>962480</v>
          </cell>
          <cell r="K859">
            <v>0</v>
          </cell>
          <cell r="L859">
            <v>0</v>
          </cell>
          <cell r="M859" t="str">
            <v>No.7</v>
          </cell>
        </row>
        <row r="860">
          <cell r="A860" t="str">
            <v>보조기층포설 및 다짐</v>
          </cell>
          <cell r="B860" t="str">
            <v>T=30cm</v>
          </cell>
          <cell r="C860" t="str">
            <v>M3</v>
          </cell>
          <cell r="D860">
            <v>288.75</v>
          </cell>
          <cell r="E860">
            <v>2800</v>
          </cell>
          <cell r="F860">
            <v>808500</v>
          </cell>
          <cell r="G860">
            <v>400</v>
          </cell>
          <cell r="H860">
            <v>115500</v>
          </cell>
          <cell r="I860">
            <v>1700</v>
          </cell>
          <cell r="J860">
            <v>490875</v>
          </cell>
          <cell r="K860">
            <v>700</v>
          </cell>
          <cell r="L860">
            <v>202125</v>
          </cell>
          <cell r="M860" t="str">
            <v>#.11</v>
          </cell>
        </row>
        <row r="861">
          <cell r="A861" t="str">
            <v>신축재</v>
          </cell>
          <cell r="B861" t="str">
            <v>T=1.5cm</v>
          </cell>
          <cell r="C861" t="str">
            <v>M2</v>
          </cell>
          <cell r="D861">
            <v>37.630000000000003</v>
          </cell>
          <cell r="E861">
            <v>12600</v>
          </cell>
          <cell r="F861">
            <v>474138</v>
          </cell>
          <cell r="G861">
            <v>12000</v>
          </cell>
          <cell r="H861">
            <v>451560</v>
          </cell>
          <cell r="I861">
            <v>600</v>
          </cell>
          <cell r="J861">
            <v>22578</v>
          </cell>
          <cell r="K861">
            <v>0</v>
          </cell>
          <cell r="L861">
            <v>0</v>
          </cell>
        </row>
        <row r="862">
          <cell r="A862" t="str">
            <v>양생(비닐)</v>
          </cell>
          <cell r="C862" t="str">
            <v>M2</v>
          </cell>
          <cell r="D862">
            <v>962.48</v>
          </cell>
          <cell r="E862">
            <v>900</v>
          </cell>
          <cell r="F862">
            <v>866232</v>
          </cell>
          <cell r="G862">
            <v>700</v>
          </cell>
          <cell r="H862">
            <v>673736</v>
          </cell>
          <cell r="I862">
            <v>200</v>
          </cell>
          <cell r="J862">
            <v>192496</v>
          </cell>
          <cell r="K862">
            <v>0</v>
          </cell>
          <cell r="L862">
            <v>0</v>
          </cell>
          <cell r="M862" t="str">
            <v>No.8</v>
          </cell>
        </row>
        <row r="864">
          <cell r="A864" t="str">
            <v>2. 관 로 공</v>
          </cell>
          <cell r="F864">
            <v>49081440</v>
          </cell>
          <cell r="H864">
            <v>804820</v>
          </cell>
          <cell r="J864">
            <v>37057520</v>
          </cell>
          <cell r="L864">
            <v>11219100</v>
          </cell>
        </row>
        <row r="865">
          <cell r="A865" t="str">
            <v>K.P메카니칼접합및부설(기계)</v>
          </cell>
          <cell r="B865" t="str">
            <v>ø350M/M</v>
          </cell>
          <cell r="C865" t="str">
            <v>개소</v>
          </cell>
          <cell r="D865">
            <v>559</v>
          </cell>
          <cell r="E865">
            <v>71500</v>
          </cell>
          <cell r="F865">
            <v>39968500</v>
          </cell>
          <cell r="G865">
            <v>0</v>
          </cell>
          <cell r="H865">
            <v>0</v>
          </cell>
          <cell r="I865">
            <v>53400</v>
          </cell>
          <cell r="J865">
            <v>29850600</v>
          </cell>
          <cell r="K865">
            <v>18100</v>
          </cell>
          <cell r="L865">
            <v>10117900</v>
          </cell>
          <cell r="M865" t="str">
            <v>No.42</v>
          </cell>
        </row>
        <row r="866">
          <cell r="A866" t="str">
            <v>이중벽P.E관 접합및부설</v>
          </cell>
          <cell r="B866" t="str">
            <v>Φ350M/M</v>
          </cell>
          <cell r="C866" t="str">
            <v>개소</v>
          </cell>
          <cell r="D866">
            <v>142</v>
          </cell>
          <cell r="E866">
            <v>5700</v>
          </cell>
          <cell r="F866">
            <v>809400</v>
          </cell>
          <cell r="G866">
            <v>0</v>
          </cell>
          <cell r="H866">
            <v>0</v>
          </cell>
          <cell r="I866">
            <v>5700</v>
          </cell>
          <cell r="J866">
            <v>809400</v>
          </cell>
          <cell r="K866">
            <v>0</v>
          </cell>
          <cell r="L866">
            <v>0</v>
          </cell>
          <cell r="M866" t="str">
            <v>No.43</v>
          </cell>
        </row>
        <row r="867">
          <cell r="A867" t="str">
            <v>레미콘타설</v>
          </cell>
          <cell r="B867" t="str">
            <v>무근구조물</v>
          </cell>
          <cell r="C867" t="str">
            <v>M3</v>
          </cell>
          <cell r="D867">
            <v>24.13</v>
          </cell>
          <cell r="E867">
            <v>16000</v>
          </cell>
          <cell r="F867">
            <v>386080</v>
          </cell>
          <cell r="G867">
            <v>0</v>
          </cell>
          <cell r="H867">
            <v>0</v>
          </cell>
          <cell r="I867">
            <v>16000</v>
          </cell>
          <cell r="J867">
            <v>386080</v>
          </cell>
          <cell r="K867">
            <v>0</v>
          </cell>
          <cell r="L867">
            <v>0</v>
          </cell>
          <cell r="M867" t="str">
            <v>No.10</v>
          </cell>
        </row>
        <row r="868">
          <cell r="A868" t="str">
            <v>합판거푸집</v>
          </cell>
          <cell r="B868" t="str">
            <v>0-7m:6회</v>
          </cell>
          <cell r="C868" t="str">
            <v>M2</v>
          </cell>
          <cell r="D868">
            <v>112.93</v>
          </cell>
          <cell r="E868">
            <v>12000</v>
          </cell>
          <cell r="F868">
            <v>1355160</v>
          </cell>
          <cell r="G868">
            <v>4000</v>
          </cell>
          <cell r="H868">
            <v>451720</v>
          </cell>
          <cell r="I868">
            <v>8000</v>
          </cell>
          <cell r="J868">
            <v>903440</v>
          </cell>
          <cell r="K868">
            <v>0</v>
          </cell>
          <cell r="L868">
            <v>0</v>
          </cell>
          <cell r="M868" t="str">
            <v>No.11</v>
          </cell>
        </row>
        <row r="869">
          <cell r="A869" t="str">
            <v>주철관 절단</v>
          </cell>
          <cell r="B869" t="str">
            <v>ø350M/M</v>
          </cell>
          <cell r="C869" t="str">
            <v>개소</v>
          </cell>
          <cell r="D869">
            <v>75</v>
          </cell>
          <cell r="E869">
            <v>26900</v>
          </cell>
          <cell r="F869">
            <v>2017500</v>
          </cell>
          <cell r="G869">
            <v>1300</v>
          </cell>
          <cell r="H869">
            <v>97500</v>
          </cell>
          <cell r="I869">
            <v>25400</v>
          </cell>
          <cell r="J869">
            <v>1905000</v>
          </cell>
          <cell r="K869">
            <v>200</v>
          </cell>
          <cell r="L869">
            <v>15000</v>
          </cell>
          <cell r="M869" t="str">
            <v>No.44</v>
          </cell>
        </row>
        <row r="870">
          <cell r="A870" t="str">
            <v>K.P메카니칼접합및부설(인력)</v>
          </cell>
          <cell r="B870" t="str">
            <v>ø150M/M(이형관)</v>
          </cell>
          <cell r="C870" t="str">
            <v>개소</v>
          </cell>
          <cell r="D870">
            <v>8</v>
          </cell>
          <cell r="E870">
            <v>14300</v>
          </cell>
          <cell r="F870">
            <v>114400</v>
          </cell>
          <cell r="G870">
            <v>0</v>
          </cell>
          <cell r="H870">
            <v>0</v>
          </cell>
          <cell r="I870">
            <v>10000</v>
          </cell>
          <cell r="J870">
            <v>80000</v>
          </cell>
          <cell r="K870">
            <v>4300</v>
          </cell>
          <cell r="L870">
            <v>34400</v>
          </cell>
          <cell r="M870" t="str">
            <v>No.45</v>
          </cell>
        </row>
        <row r="871">
          <cell r="A871" t="str">
            <v>K.P메카니칼접합및부설(기계)</v>
          </cell>
          <cell r="B871" t="str">
            <v>ø350M/M(이형관)</v>
          </cell>
          <cell r="C871" t="str">
            <v>개소</v>
          </cell>
          <cell r="D871">
            <v>126</v>
          </cell>
          <cell r="E871">
            <v>19900</v>
          </cell>
          <cell r="F871">
            <v>2507400</v>
          </cell>
          <cell r="G871">
            <v>0</v>
          </cell>
          <cell r="H871">
            <v>0</v>
          </cell>
          <cell r="I871">
            <v>14500</v>
          </cell>
          <cell r="J871">
            <v>1827000</v>
          </cell>
          <cell r="K871">
            <v>5400</v>
          </cell>
          <cell r="L871">
            <v>680400</v>
          </cell>
          <cell r="M871" t="str">
            <v>No.46</v>
          </cell>
        </row>
        <row r="872">
          <cell r="A872" t="str">
            <v>플랜지관 접합및부설</v>
          </cell>
          <cell r="B872" t="str">
            <v>ø150M/M(이형관)</v>
          </cell>
          <cell r="C872" t="str">
            <v>개소</v>
          </cell>
          <cell r="D872">
            <v>12</v>
          </cell>
          <cell r="E872">
            <v>34600</v>
          </cell>
          <cell r="F872">
            <v>415200</v>
          </cell>
          <cell r="G872">
            <v>500</v>
          </cell>
          <cell r="H872">
            <v>6000</v>
          </cell>
          <cell r="I872">
            <v>34100</v>
          </cell>
          <cell r="J872">
            <v>409200</v>
          </cell>
          <cell r="K872">
            <v>0</v>
          </cell>
          <cell r="L872">
            <v>0</v>
          </cell>
          <cell r="M872" t="str">
            <v>No.47</v>
          </cell>
        </row>
        <row r="873">
          <cell r="A873" t="str">
            <v>제수변접합및부설</v>
          </cell>
          <cell r="B873" t="str">
            <v>기계:Φ100mm</v>
          </cell>
          <cell r="C873" t="str">
            <v>개소</v>
          </cell>
          <cell r="D873">
            <v>6</v>
          </cell>
          <cell r="E873">
            <v>79500</v>
          </cell>
          <cell r="F873">
            <v>477000</v>
          </cell>
          <cell r="G873">
            <v>12200</v>
          </cell>
          <cell r="H873">
            <v>73200</v>
          </cell>
          <cell r="I873">
            <v>47300</v>
          </cell>
          <cell r="J873">
            <v>283800</v>
          </cell>
          <cell r="K873">
            <v>20000</v>
          </cell>
          <cell r="L873">
            <v>120000</v>
          </cell>
          <cell r="M873" t="str">
            <v>No.48</v>
          </cell>
        </row>
        <row r="874">
          <cell r="A874" t="str">
            <v>제수변접합및부설</v>
          </cell>
          <cell r="B874" t="str">
            <v>기계:Φ150mm</v>
          </cell>
          <cell r="C874" t="str">
            <v>개소</v>
          </cell>
          <cell r="D874">
            <v>6</v>
          </cell>
          <cell r="E874">
            <v>95500</v>
          </cell>
          <cell r="F874">
            <v>573000</v>
          </cell>
          <cell r="G874">
            <v>16100</v>
          </cell>
          <cell r="H874">
            <v>96600</v>
          </cell>
          <cell r="I874">
            <v>55800</v>
          </cell>
          <cell r="J874">
            <v>334800</v>
          </cell>
          <cell r="K874">
            <v>23600</v>
          </cell>
          <cell r="L874">
            <v>141600</v>
          </cell>
          <cell r="M874" t="str">
            <v>No.49</v>
          </cell>
        </row>
        <row r="875">
          <cell r="A875" t="str">
            <v>공기변접합및부설</v>
          </cell>
          <cell r="B875" t="str">
            <v>기계:Φ100mm</v>
          </cell>
          <cell r="C875" t="str">
            <v>개소</v>
          </cell>
          <cell r="D875">
            <v>6</v>
          </cell>
          <cell r="E875">
            <v>76300</v>
          </cell>
          <cell r="F875">
            <v>457800</v>
          </cell>
          <cell r="G875">
            <v>13300</v>
          </cell>
          <cell r="H875">
            <v>79800</v>
          </cell>
          <cell r="I875">
            <v>44700</v>
          </cell>
          <cell r="J875">
            <v>268200</v>
          </cell>
          <cell r="K875">
            <v>18300</v>
          </cell>
          <cell r="L875">
            <v>109800</v>
          </cell>
          <cell r="M875" t="str">
            <v>No.50</v>
          </cell>
        </row>
        <row r="877">
          <cell r="A877" t="str">
            <v>3. 구조물공</v>
          </cell>
          <cell r="F877">
            <v>19936601</v>
          </cell>
          <cell r="H877">
            <v>4029994</v>
          </cell>
          <cell r="J877">
            <v>15714849</v>
          </cell>
          <cell r="L877">
            <v>191758</v>
          </cell>
        </row>
        <row r="878">
          <cell r="A878" t="str">
            <v>레미콘타설</v>
          </cell>
          <cell r="B878" t="str">
            <v>무근구조물</v>
          </cell>
          <cell r="C878" t="str">
            <v>M3</v>
          </cell>
          <cell r="D878">
            <v>11.85</v>
          </cell>
          <cell r="E878">
            <v>16000</v>
          </cell>
          <cell r="F878">
            <v>189600</v>
          </cell>
          <cell r="G878">
            <v>0</v>
          </cell>
          <cell r="H878">
            <v>0</v>
          </cell>
          <cell r="I878">
            <v>16000</v>
          </cell>
          <cell r="J878">
            <v>189600</v>
          </cell>
          <cell r="K878">
            <v>0</v>
          </cell>
          <cell r="L878">
            <v>0</v>
          </cell>
          <cell r="M878" t="str">
            <v>No.10</v>
          </cell>
        </row>
        <row r="879">
          <cell r="A879" t="str">
            <v>레미콘타설</v>
          </cell>
          <cell r="B879" t="str">
            <v>철근구조물</v>
          </cell>
          <cell r="C879" t="str">
            <v>M3</v>
          </cell>
          <cell r="D879">
            <v>125.14</v>
          </cell>
          <cell r="E879">
            <v>21700</v>
          </cell>
          <cell r="F879">
            <v>2715538</v>
          </cell>
          <cell r="G879">
            <v>400</v>
          </cell>
          <cell r="H879">
            <v>50056</v>
          </cell>
          <cell r="I879">
            <v>21000</v>
          </cell>
          <cell r="J879">
            <v>2627940</v>
          </cell>
          <cell r="K879">
            <v>300</v>
          </cell>
          <cell r="L879">
            <v>37542</v>
          </cell>
          <cell r="M879" t="str">
            <v>No.14</v>
          </cell>
        </row>
        <row r="880">
          <cell r="A880" t="str">
            <v>합판거푸집</v>
          </cell>
          <cell r="B880" t="str">
            <v>0-7m:6회</v>
          </cell>
          <cell r="C880" t="str">
            <v>M2</v>
          </cell>
          <cell r="D880">
            <v>19.84</v>
          </cell>
          <cell r="E880">
            <v>12000</v>
          </cell>
          <cell r="F880">
            <v>238080</v>
          </cell>
          <cell r="G880">
            <v>4000</v>
          </cell>
          <cell r="H880">
            <v>79360</v>
          </cell>
          <cell r="I880">
            <v>8000</v>
          </cell>
          <cell r="J880">
            <v>158720</v>
          </cell>
          <cell r="K880">
            <v>0</v>
          </cell>
          <cell r="L880">
            <v>0</v>
          </cell>
          <cell r="M880" t="str">
            <v>No.11</v>
          </cell>
        </row>
        <row r="881">
          <cell r="A881" t="str">
            <v>합판거푸집</v>
          </cell>
          <cell r="B881" t="str">
            <v>0-7m:3회</v>
          </cell>
          <cell r="C881" t="str">
            <v>M2</v>
          </cell>
          <cell r="D881">
            <v>428.33</v>
          </cell>
          <cell r="E881">
            <v>17100</v>
          </cell>
          <cell r="F881">
            <v>7324443</v>
          </cell>
          <cell r="G881">
            <v>5300</v>
          </cell>
          <cell r="H881">
            <v>2270149</v>
          </cell>
          <cell r="I881">
            <v>11800</v>
          </cell>
          <cell r="J881">
            <v>5054294</v>
          </cell>
          <cell r="K881">
            <v>0</v>
          </cell>
          <cell r="L881">
            <v>0</v>
          </cell>
          <cell r="M881" t="str">
            <v>No.15</v>
          </cell>
        </row>
        <row r="882">
          <cell r="A882" t="str">
            <v>원형거푸집</v>
          </cell>
          <cell r="B882" t="str">
            <v>3 회</v>
          </cell>
          <cell r="C882" t="str">
            <v>M2</v>
          </cell>
          <cell r="D882">
            <v>21.12</v>
          </cell>
          <cell r="E882">
            <v>38600</v>
          </cell>
          <cell r="F882">
            <v>815232</v>
          </cell>
          <cell r="G882">
            <v>11500</v>
          </cell>
          <cell r="H882">
            <v>242880</v>
          </cell>
          <cell r="I882">
            <v>27100</v>
          </cell>
          <cell r="J882">
            <v>572352</v>
          </cell>
          <cell r="K882">
            <v>0</v>
          </cell>
          <cell r="L882">
            <v>0</v>
          </cell>
          <cell r="M882" t="str">
            <v>No.16</v>
          </cell>
        </row>
        <row r="883">
          <cell r="A883" t="str">
            <v>시공이음 설치</v>
          </cell>
          <cell r="B883" t="str">
            <v>PVC,B=150X5mm</v>
          </cell>
          <cell r="C883" t="str">
            <v>M</v>
          </cell>
          <cell r="D883">
            <v>89.28</v>
          </cell>
          <cell r="E883">
            <v>13700</v>
          </cell>
          <cell r="F883">
            <v>1223136</v>
          </cell>
          <cell r="G883">
            <v>2400</v>
          </cell>
          <cell r="H883">
            <v>214272</v>
          </cell>
          <cell r="I883">
            <v>11300</v>
          </cell>
          <cell r="J883">
            <v>1008864</v>
          </cell>
          <cell r="K883">
            <v>0</v>
          </cell>
          <cell r="L883">
            <v>0</v>
          </cell>
          <cell r="M883" t="str">
            <v>No.17</v>
          </cell>
        </row>
        <row r="884">
          <cell r="A884" t="str">
            <v>철근가공및조립</v>
          </cell>
          <cell r="B884" t="str">
            <v>보통</v>
          </cell>
          <cell r="C884" t="str">
            <v>TON</v>
          </cell>
          <cell r="D884">
            <v>6.72</v>
          </cell>
          <cell r="E884">
            <v>327000</v>
          </cell>
          <cell r="F884">
            <v>2197440</v>
          </cell>
          <cell r="G884">
            <v>4000</v>
          </cell>
          <cell r="H884">
            <v>26880</v>
          </cell>
          <cell r="I884">
            <v>317000</v>
          </cell>
          <cell r="J884">
            <v>2130240</v>
          </cell>
          <cell r="K884">
            <v>6000</v>
          </cell>
          <cell r="L884">
            <v>40320</v>
          </cell>
          <cell r="M884" t="str">
            <v>No.18</v>
          </cell>
        </row>
        <row r="885">
          <cell r="A885" t="str">
            <v>자갈부설(B.H 0.7)</v>
          </cell>
          <cell r="B885" t="str">
            <v>기계90%+인력10%</v>
          </cell>
          <cell r="C885" t="str">
            <v>M3</v>
          </cell>
          <cell r="D885">
            <v>0.78</v>
          </cell>
          <cell r="E885">
            <v>3000</v>
          </cell>
          <cell r="F885">
            <v>2340</v>
          </cell>
          <cell r="G885">
            <v>200</v>
          </cell>
          <cell r="H885">
            <v>156</v>
          </cell>
          <cell r="I885">
            <v>2500</v>
          </cell>
          <cell r="J885">
            <v>1950</v>
          </cell>
          <cell r="K885">
            <v>300</v>
          </cell>
          <cell r="L885">
            <v>234</v>
          </cell>
          <cell r="M885" t="str">
            <v>#.5</v>
          </cell>
        </row>
        <row r="886">
          <cell r="A886" t="str">
            <v>사다리설치(STS)</v>
          </cell>
          <cell r="C886" t="str">
            <v>M</v>
          </cell>
          <cell r="D886">
            <v>22.82</v>
          </cell>
          <cell r="E886">
            <v>10900</v>
          </cell>
          <cell r="F886">
            <v>248738</v>
          </cell>
          <cell r="G886">
            <v>6600</v>
          </cell>
          <cell r="H886">
            <v>150612</v>
          </cell>
          <cell r="I886">
            <v>4100</v>
          </cell>
          <cell r="J886">
            <v>93562</v>
          </cell>
          <cell r="K886">
            <v>200</v>
          </cell>
          <cell r="L886">
            <v>4564</v>
          </cell>
          <cell r="M886" t="str">
            <v>No.19</v>
          </cell>
        </row>
        <row r="887">
          <cell r="A887" t="str">
            <v>맨홀뚜껑설치</v>
          </cell>
          <cell r="B887" t="str">
            <v>(주철재)</v>
          </cell>
          <cell r="C887" t="str">
            <v>조</v>
          </cell>
          <cell r="D887">
            <v>16</v>
          </cell>
          <cell r="E887">
            <v>45800</v>
          </cell>
          <cell r="F887">
            <v>732800</v>
          </cell>
          <cell r="G887">
            <v>0</v>
          </cell>
          <cell r="H887">
            <v>0</v>
          </cell>
          <cell r="I887">
            <v>45800</v>
          </cell>
          <cell r="J887">
            <v>732800</v>
          </cell>
          <cell r="K887">
            <v>0</v>
          </cell>
          <cell r="L887">
            <v>0</v>
          </cell>
          <cell r="M887" t="str">
            <v>No.20</v>
          </cell>
        </row>
        <row r="888">
          <cell r="A888" t="str">
            <v>강관비계</v>
          </cell>
          <cell r="B888" t="str">
            <v>3개월</v>
          </cell>
          <cell r="C888" t="str">
            <v>M2</v>
          </cell>
          <cell r="D888">
            <v>363.66</v>
          </cell>
          <cell r="E888">
            <v>9200</v>
          </cell>
          <cell r="F888">
            <v>3345672</v>
          </cell>
          <cell r="G888">
            <v>2300</v>
          </cell>
          <cell r="H888">
            <v>836418</v>
          </cell>
          <cell r="I888">
            <v>6600</v>
          </cell>
          <cell r="J888">
            <v>2400156</v>
          </cell>
          <cell r="K888">
            <v>300</v>
          </cell>
          <cell r="L888">
            <v>109098</v>
          </cell>
          <cell r="M888" t="str">
            <v>No.33</v>
          </cell>
        </row>
        <row r="889">
          <cell r="A889" t="str">
            <v>강관동바리(3개월)</v>
          </cell>
          <cell r="B889" t="str">
            <v>H=0-4.2M</v>
          </cell>
          <cell r="C889" t="str">
            <v>공M3</v>
          </cell>
          <cell r="D889">
            <v>41.8</v>
          </cell>
          <cell r="E889">
            <v>6300</v>
          </cell>
          <cell r="F889">
            <v>263340</v>
          </cell>
          <cell r="G889">
            <v>200</v>
          </cell>
          <cell r="H889">
            <v>8360</v>
          </cell>
          <cell r="I889">
            <v>6100</v>
          </cell>
          <cell r="J889">
            <v>254980</v>
          </cell>
          <cell r="K889">
            <v>0</v>
          </cell>
          <cell r="L889">
            <v>0</v>
          </cell>
          <cell r="M889" t="str">
            <v>No.21</v>
          </cell>
        </row>
        <row r="890">
          <cell r="A890" t="str">
            <v>양생(비닐)</v>
          </cell>
          <cell r="C890" t="str">
            <v>M2</v>
          </cell>
          <cell r="D890">
            <v>49.08</v>
          </cell>
          <cell r="E890">
            <v>900</v>
          </cell>
          <cell r="F890">
            <v>44172</v>
          </cell>
          <cell r="G890">
            <v>700</v>
          </cell>
          <cell r="H890">
            <v>34356</v>
          </cell>
          <cell r="I890">
            <v>200</v>
          </cell>
          <cell r="J890">
            <v>9816</v>
          </cell>
          <cell r="K890">
            <v>0</v>
          </cell>
          <cell r="L890">
            <v>0</v>
          </cell>
          <cell r="M890" t="str">
            <v>No.8</v>
          </cell>
        </row>
        <row r="891">
          <cell r="A891" t="str">
            <v>시공이음면정리(치핑)</v>
          </cell>
          <cell r="B891" t="str">
            <v>인력</v>
          </cell>
          <cell r="C891" t="str">
            <v>M2</v>
          </cell>
          <cell r="D891">
            <v>24.73</v>
          </cell>
          <cell r="E891">
            <v>19000</v>
          </cell>
          <cell r="F891">
            <v>469870</v>
          </cell>
          <cell r="G891">
            <v>500</v>
          </cell>
          <cell r="H891">
            <v>12365</v>
          </cell>
          <cell r="I891">
            <v>18500</v>
          </cell>
          <cell r="J891">
            <v>457505</v>
          </cell>
          <cell r="K891">
            <v>0</v>
          </cell>
          <cell r="L891">
            <v>0</v>
          </cell>
          <cell r="M891" t="str">
            <v>No.22</v>
          </cell>
        </row>
        <row r="892">
          <cell r="A892" t="str">
            <v>스페이서(T=75MM)</v>
          </cell>
          <cell r="C892" t="str">
            <v>EA</v>
          </cell>
          <cell r="D892">
            <v>74</v>
          </cell>
          <cell r="E892">
            <v>100</v>
          </cell>
          <cell r="F892">
            <v>7400</v>
          </cell>
          <cell r="G892">
            <v>100</v>
          </cell>
          <cell r="H892">
            <v>7400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 t="str">
            <v>수팽창고무지수판 설치</v>
          </cell>
          <cell r="B893" t="str">
            <v>20X10</v>
          </cell>
          <cell r="C893" t="str">
            <v>M</v>
          </cell>
          <cell r="D893">
            <v>26.8</v>
          </cell>
          <cell r="E893">
            <v>3900</v>
          </cell>
          <cell r="F893">
            <v>104520</v>
          </cell>
          <cell r="G893">
            <v>3100</v>
          </cell>
          <cell r="H893">
            <v>83080</v>
          </cell>
          <cell r="I893">
            <v>800</v>
          </cell>
          <cell r="J893">
            <v>21440</v>
          </cell>
          <cell r="K893">
            <v>0</v>
          </cell>
          <cell r="L893">
            <v>0</v>
          </cell>
          <cell r="M893" t="str">
            <v>No.23</v>
          </cell>
        </row>
        <row r="894">
          <cell r="A894" t="str">
            <v>P.V.C 파이프(VG1)</v>
          </cell>
          <cell r="B894" t="str">
            <v>Φ100M/M</v>
          </cell>
          <cell r="C894" t="str">
            <v>M</v>
          </cell>
          <cell r="D894">
            <v>2.1</v>
          </cell>
          <cell r="E894">
            <v>6800</v>
          </cell>
          <cell r="F894">
            <v>14280</v>
          </cell>
          <cell r="G894">
            <v>6500</v>
          </cell>
          <cell r="H894">
            <v>13650</v>
          </cell>
          <cell r="I894">
            <v>300</v>
          </cell>
          <cell r="J894">
            <v>630</v>
          </cell>
          <cell r="K894">
            <v>0</v>
          </cell>
          <cell r="L894">
            <v>0</v>
          </cell>
        </row>
        <row r="896">
          <cell r="A896" t="str">
            <v>4. 부대시설공</v>
          </cell>
          <cell r="F896">
            <v>28733912</v>
          </cell>
          <cell r="H896">
            <v>11655105</v>
          </cell>
          <cell r="J896">
            <v>16252287</v>
          </cell>
          <cell r="L896">
            <v>826520</v>
          </cell>
        </row>
        <row r="897">
          <cell r="A897" t="str">
            <v>하수관거인식테이프</v>
          </cell>
          <cell r="B897" t="str">
            <v>5cmX20m</v>
          </cell>
          <cell r="C897" t="str">
            <v>M</v>
          </cell>
          <cell r="D897">
            <v>4156.5</v>
          </cell>
          <cell r="E897">
            <v>1300</v>
          </cell>
          <cell r="F897">
            <v>5403450</v>
          </cell>
          <cell r="G897">
            <v>1100</v>
          </cell>
          <cell r="H897">
            <v>4572150</v>
          </cell>
          <cell r="I897">
            <v>200</v>
          </cell>
          <cell r="J897">
            <v>831300</v>
          </cell>
          <cell r="K897">
            <v>0</v>
          </cell>
          <cell r="L897">
            <v>0</v>
          </cell>
        </row>
        <row r="898">
          <cell r="A898" t="str">
            <v>하수관내 C.C.T.V조사</v>
          </cell>
          <cell r="B898" t="str">
            <v>하수관내 C.C.T.V 조사</v>
          </cell>
          <cell r="C898" t="str">
            <v>M</v>
          </cell>
          <cell r="D898">
            <v>832</v>
          </cell>
          <cell r="E898">
            <v>1700</v>
          </cell>
          <cell r="F898">
            <v>1414400</v>
          </cell>
          <cell r="G898">
            <v>100</v>
          </cell>
          <cell r="H898">
            <v>83200</v>
          </cell>
          <cell r="I898">
            <v>1000</v>
          </cell>
          <cell r="J898">
            <v>832000</v>
          </cell>
          <cell r="K898">
            <v>600</v>
          </cell>
          <cell r="L898">
            <v>499200</v>
          </cell>
          <cell r="M898" t="str">
            <v>No.40</v>
          </cell>
        </row>
        <row r="899">
          <cell r="A899" t="str">
            <v>주철관수압시험비</v>
          </cell>
          <cell r="B899" t="str">
            <v>Φ350:200m당1회</v>
          </cell>
          <cell r="C899" t="str">
            <v>회</v>
          </cell>
          <cell r="D899">
            <v>17</v>
          </cell>
          <cell r="E899">
            <v>629600</v>
          </cell>
          <cell r="F899">
            <v>10703200</v>
          </cell>
          <cell r="G899">
            <v>293000</v>
          </cell>
          <cell r="H899">
            <v>4981000</v>
          </cell>
          <cell r="I899">
            <v>336600</v>
          </cell>
          <cell r="J899">
            <v>5722200</v>
          </cell>
          <cell r="K899">
            <v>0</v>
          </cell>
          <cell r="L899">
            <v>0</v>
          </cell>
          <cell r="M899" t="str">
            <v>No.52</v>
          </cell>
        </row>
        <row r="900">
          <cell r="A900" t="str">
            <v>전석헐기</v>
          </cell>
          <cell r="C900" t="str">
            <v>M2</v>
          </cell>
          <cell r="D900">
            <v>18.899999999999999</v>
          </cell>
          <cell r="E900">
            <v>20900</v>
          </cell>
          <cell r="F900">
            <v>395010</v>
          </cell>
          <cell r="G900">
            <v>1000</v>
          </cell>
          <cell r="H900">
            <v>18900</v>
          </cell>
          <cell r="I900">
            <v>19900</v>
          </cell>
          <cell r="J900">
            <v>376110</v>
          </cell>
          <cell r="K900">
            <v>0</v>
          </cell>
          <cell r="L900">
            <v>0</v>
          </cell>
          <cell r="M900" t="str">
            <v>No.56</v>
          </cell>
        </row>
        <row r="901">
          <cell r="A901" t="str">
            <v>전석쌓기</v>
          </cell>
          <cell r="C901" t="str">
            <v>M2</v>
          </cell>
          <cell r="D901">
            <v>18.899999999999999</v>
          </cell>
          <cell r="E901">
            <v>38300</v>
          </cell>
          <cell r="F901">
            <v>723870</v>
          </cell>
          <cell r="G901">
            <v>3000</v>
          </cell>
          <cell r="H901">
            <v>56700</v>
          </cell>
          <cell r="I901">
            <v>29700</v>
          </cell>
          <cell r="J901">
            <v>561330</v>
          </cell>
          <cell r="K901">
            <v>5600</v>
          </cell>
          <cell r="L901">
            <v>105840</v>
          </cell>
          <cell r="M901" t="str">
            <v>No.57</v>
          </cell>
        </row>
        <row r="902">
          <cell r="A902" t="str">
            <v>레미콘타설</v>
          </cell>
          <cell r="B902" t="str">
            <v>무근구조물</v>
          </cell>
          <cell r="C902" t="str">
            <v>M3</v>
          </cell>
          <cell r="D902">
            <v>5.73</v>
          </cell>
          <cell r="E902">
            <v>16000</v>
          </cell>
          <cell r="F902">
            <v>91680</v>
          </cell>
          <cell r="G902">
            <v>0</v>
          </cell>
          <cell r="H902">
            <v>0</v>
          </cell>
          <cell r="I902">
            <v>16000</v>
          </cell>
          <cell r="J902">
            <v>91680</v>
          </cell>
          <cell r="K902">
            <v>0</v>
          </cell>
          <cell r="L902">
            <v>0</v>
          </cell>
          <cell r="M902" t="str">
            <v>No.10</v>
          </cell>
        </row>
        <row r="903">
          <cell r="A903" t="str">
            <v>P.E관 접합 및 부설</v>
          </cell>
          <cell r="B903" t="str">
            <v>Φ1000M/M</v>
          </cell>
          <cell r="C903" t="str">
            <v>개소</v>
          </cell>
          <cell r="D903">
            <v>14</v>
          </cell>
          <cell r="E903">
            <v>30200</v>
          </cell>
          <cell r="F903">
            <v>422800</v>
          </cell>
          <cell r="G903">
            <v>0</v>
          </cell>
          <cell r="H903">
            <v>0</v>
          </cell>
          <cell r="I903">
            <v>30200</v>
          </cell>
          <cell r="J903">
            <v>422800</v>
          </cell>
          <cell r="K903">
            <v>0</v>
          </cell>
          <cell r="L903">
            <v>0</v>
          </cell>
          <cell r="M903" t="str">
            <v>No.53</v>
          </cell>
        </row>
        <row r="904">
          <cell r="A904" t="str">
            <v>가성토(토사,B.H0.7)</v>
          </cell>
          <cell r="B904" t="str">
            <v>현장토유용</v>
          </cell>
          <cell r="C904" t="str">
            <v>M3</v>
          </cell>
          <cell r="D904">
            <v>316.39999999999998</v>
          </cell>
          <cell r="E904">
            <v>1800</v>
          </cell>
          <cell r="F904">
            <v>569520</v>
          </cell>
          <cell r="G904">
            <v>400</v>
          </cell>
          <cell r="H904">
            <v>126560</v>
          </cell>
          <cell r="I904">
            <v>700</v>
          </cell>
          <cell r="J904">
            <v>221480</v>
          </cell>
          <cell r="K904">
            <v>700</v>
          </cell>
          <cell r="L904">
            <v>221480</v>
          </cell>
          <cell r="M904" t="str">
            <v>#.20</v>
          </cell>
        </row>
        <row r="905">
          <cell r="A905" t="str">
            <v>P.P 마대쌓기 및 헐기</v>
          </cell>
          <cell r="C905" t="str">
            <v>M2</v>
          </cell>
          <cell r="D905">
            <v>70.989999999999995</v>
          </cell>
          <cell r="E905">
            <v>53000</v>
          </cell>
          <cell r="F905">
            <v>3762470</v>
          </cell>
          <cell r="G905">
            <v>8900</v>
          </cell>
          <cell r="H905">
            <v>631811</v>
          </cell>
          <cell r="I905">
            <v>44100</v>
          </cell>
          <cell r="J905">
            <v>3130659</v>
          </cell>
          <cell r="K905">
            <v>0</v>
          </cell>
          <cell r="L905">
            <v>0</v>
          </cell>
          <cell r="M905" t="str">
            <v>#.21</v>
          </cell>
        </row>
        <row r="906">
          <cell r="A906" t="str">
            <v>비닐깔기</v>
          </cell>
          <cell r="C906" t="str">
            <v>M2</v>
          </cell>
          <cell r="D906">
            <v>127.84</v>
          </cell>
          <cell r="E906">
            <v>800</v>
          </cell>
          <cell r="F906">
            <v>102272</v>
          </cell>
          <cell r="G906">
            <v>600</v>
          </cell>
          <cell r="H906">
            <v>76704</v>
          </cell>
          <cell r="I906">
            <v>200</v>
          </cell>
          <cell r="J906">
            <v>25568</v>
          </cell>
          <cell r="K906">
            <v>0</v>
          </cell>
          <cell r="L906">
            <v>0</v>
          </cell>
          <cell r="M906" t="str">
            <v>No.8</v>
          </cell>
        </row>
        <row r="907">
          <cell r="A907" t="str">
            <v>가로수 굴취</v>
          </cell>
          <cell r="B907" t="str">
            <v>H=2.0M</v>
          </cell>
          <cell r="C907" t="str">
            <v>주</v>
          </cell>
          <cell r="D907">
            <v>120</v>
          </cell>
          <cell r="E907">
            <v>12500</v>
          </cell>
          <cell r="F907">
            <v>1500000</v>
          </cell>
          <cell r="G907">
            <v>0</v>
          </cell>
          <cell r="H907">
            <v>0</v>
          </cell>
          <cell r="I907">
            <v>12500</v>
          </cell>
          <cell r="J907">
            <v>1500000</v>
          </cell>
          <cell r="K907">
            <v>0</v>
          </cell>
          <cell r="L907">
            <v>0</v>
          </cell>
          <cell r="M907" t="str">
            <v>No.58</v>
          </cell>
        </row>
        <row r="908">
          <cell r="A908" t="str">
            <v>가로수 식재</v>
          </cell>
          <cell r="B908" t="str">
            <v>H=2.0M</v>
          </cell>
          <cell r="C908" t="str">
            <v>주</v>
          </cell>
          <cell r="D908">
            <v>120</v>
          </cell>
          <cell r="E908">
            <v>13000</v>
          </cell>
          <cell r="F908">
            <v>1560000</v>
          </cell>
          <cell r="G908">
            <v>0</v>
          </cell>
          <cell r="H908">
            <v>0</v>
          </cell>
          <cell r="I908">
            <v>13000</v>
          </cell>
          <cell r="J908">
            <v>1560000</v>
          </cell>
          <cell r="K908">
            <v>0</v>
          </cell>
          <cell r="L908">
            <v>0</v>
          </cell>
          <cell r="M908" t="str">
            <v>No.59</v>
          </cell>
        </row>
        <row r="909">
          <cell r="A909" t="str">
            <v>제수변접합및부설</v>
          </cell>
          <cell r="B909" t="str">
            <v>기계:Φ400mm</v>
          </cell>
          <cell r="C909" t="str">
            <v>개소</v>
          </cell>
          <cell r="D909">
            <v>2</v>
          </cell>
          <cell r="E909">
            <v>706000</v>
          </cell>
          <cell r="F909">
            <v>1412000</v>
          </cell>
          <cell r="G909">
            <v>542200</v>
          </cell>
          <cell r="H909">
            <v>1084400</v>
          </cell>
          <cell r="I909">
            <v>163800</v>
          </cell>
          <cell r="J909">
            <v>327600</v>
          </cell>
          <cell r="K909">
            <v>0</v>
          </cell>
          <cell r="L909">
            <v>0</v>
          </cell>
          <cell r="M909" t="str">
            <v>No.60</v>
          </cell>
        </row>
        <row r="910">
          <cell r="A910" t="str">
            <v>이경티이 접합</v>
          </cell>
          <cell r="B910" t="str">
            <v>ø400M/M</v>
          </cell>
          <cell r="C910" t="str">
            <v>개소</v>
          </cell>
          <cell r="D910">
            <v>1</v>
          </cell>
          <cell r="E910">
            <v>100000</v>
          </cell>
          <cell r="F910">
            <v>100000</v>
          </cell>
          <cell r="G910">
            <v>0</v>
          </cell>
          <cell r="H910">
            <v>0</v>
          </cell>
          <cell r="I910">
            <v>100000</v>
          </cell>
          <cell r="J910">
            <v>100000</v>
          </cell>
          <cell r="K910">
            <v>0</v>
          </cell>
          <cell r="L910">
            <v>0</v>
          </cell>
          <cell r="M910" t="str">
            <v>No.61</v>
          </cell>
        </row>
        <row r="911">
          <cell r="A911" t="str">
            <v>플랜지관 접합</v>
          </cell>
          <cell r="B911" t="str">
            <v>ø400M/M</v>
          </cell>
          <cell r="C911" t="str">
            <v>개소</v>
          </cell>
          <cell r="D911">
            <v>4</v>
          </cell>
          <cell r="E911">
            <v>119900</v>
          </cell>
          <cell r="F911">
            <v>479600</v>
          </cell>
          <cell r="G911">
            <v>0</v>
          </cell>
          <cell r="H911">
            <v>0</v>
          </cell>
          <cell r="I911">
            <v>119900</v>
          </cell>
          <cell r="J911">
            <v>479600</v>
          </cell>
          <cell r="K911">
            <v>0</v>
          </cell>
          <cell r="L911">
            <v>0</v>
          </cell>
          <cell r="M911" t="str">
            <v>No.61</v>
          </cell>
        </row>
        <row r="912">
          <cell r="A912" t="str">
            <v>이중벽P.E관 접합 및 부설</v>
          </cell>
          <cell r="B912" t="str">
            <v>Φ400M/M</v>
          </cell>
          <cell r="C912" t="str">
            <v>개소</v>
          </cell>
          <cell r="D912">
            <v>2</v>
          </cell>
          <cell r="E912">
            <v>11300</v>
          </cell>
          <cell r="F912">
            <v>22600</v>
          </cell>
          <cell r="G912">
            <v>0</v>
          </cell>
          <cell r="H912">
            <v>0</v>
          </cell>
          <cell r="I912">
            <v>11300</v>
          </cell>
          <cell r="J912">
            <v>22600</v>
          </cell>
          <cell r="K912">
            <v>0</v>
          </cell>
          <cell r="L912">
            <v>0</v>
          </cell>
          <cell r="M912" t="str">
            <v>No.62</v>
          </cell>
        </row>
        <row r="913">
          <cell r="A913" t="str">
            <v>합판거푸집</v>
          </cell>
          <cell r="B913" t="str">
            <v>0-7m:6회</v>
          </cell>
          <cell r="C913" t="str">
            <v>M2</v>
          </cell>
          <cell r="D913">
            <v>5.92</v>
          </cell>
          <cell r="E913">
            <v>12000</v>
          </cell>
          <cell r="F913">
            <v>71040</v>
          </cell>
          <cell r="G913">
            <v>4000</v>
          </cell>
          <cell r="H913">
            <v>23680</v>
          </cell>
          <cell r="I913">
            <v>8000</v>
          </cell>
          <cell r="J913">
            <v>47360</v>
          </cell>
          <cell r="K913">
            <v>0</v>
          </cell>
          <cell r="L913">
            <v>0</v>
          </cell>
          <cell r="M913" t="str">
            <v>No.11</v>
          </cell>
        </row>
        <row r="915">
          <cell r="A915" t="str">
            <v>5. 운 반 공</v>
          </cell>
          <cell r="F915">
            <v>6723158</v>
          </cell>
          <cell r="H915">
            <v>1212200</v>
          </cell>
          <cell r="J915">
            <v>1322400</v>
          </cell>
          <cell r="L915">
            <v>4188558</v>
          </cell>
        </row>
        <row r="916">
          <cell r="A916" t="str">
            <v>철근운반</v>
          </cell>
          <cell r="C916" t="str">
            <v>TON</v>
          </cell>
          <cell r="D916">
            <v>6.9219999999999997</v>
          </cell>
          <cell r="E916">
            <v>9000</v>
          </cell>
          <cell r="F916">
            <v>62298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9000</v>
          </cell>
          <cell r="L916">
            <v>62298</v>
          </cell>
          <cell r="M916" t="str">
            <v>#.15</v>
          </cell>
        </row>
        <row r="917">
          <cell r="A917" t="str">
            <v>주철관 운반</v>
          </cell>
          <cell r="B917" t="str">
            <v>Φ350M/M</v>
          </cell>
          <cell r="C917" t="str">
            <v>본</v>
          </cell>
          <cell r="D917">
            <v>559</v>
          </cell>
          <cell r="E917">
            <v>3300</v>
          </cell>
          <cell r="F917">
            <v>1844700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3300</v>
          </cell>
          <cell r="L917">
            <v>1844700</v>
          </cell>
          <cell r="M917" t="str">
            <v>#.23</v>
          </cell>
        </row>
        <row r="918">
          <cell r="A918" t="str">
            <v>주철관 운반</v>
          </cell>
          <cell r="B918" t="str">
            <v>이형관</v>
          </cell>
          <cell r="C918" t="str">
            <v>KG</v>
          </cell>
          <cell r="D918">
            <v>7938.6</v>
          </cell>
          <cell r="E918">
            <v>100</v>
          </cell>
          <cell r="F918">
            <v>793860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100</v>
          </cell>
          <cell r="L918">
            <v>793860</v>
          </cell>
          <cell r="M918" t="str">
            <v>#.17</v>
          </cell>
        </row>
        <row r="919">
          <cell r="A919" t="str">
            <v>보조기층운반</v>
          </cell>
          <cell r="C919" t="str">
            <v>M3</v>
          </cell>
          <cell r="D919">
            <v>551</v>
          </cell>
          <cell r="E919">
            <v>7300</v>
          </cell>
          <cell r="F919">
            <v>4022300</v>
          </cell>
          <cell r="G919">
            <v>2200</v>
          </cell>
          <cell r="H919">
            <v>1212200</v>
          </cell>
          <cell r="I919">
            <v>2400</v>
          </cell>
          <cell r="J919">
            <v>1322400</v>
          </cell>
          <cell r="K919">
            <v>2700</v>
          </cell>
          <cell r="L919">
            <v>1487700</v>
          </cell>
          <cell r="M919" t="str">
            <v>#.18</v>
          </cell>
        </row>
        <row r="927">
          <cell r="A927" t="str">
            <v>⊙F-LINE  사급자재비</v>
          </cell>
          <cell r="C927" t="str">
            <v>식</v>
          </cell>
          <cell r="D927">
            <v>1</v>
          </cell>
          <cell r="F927">
            <v>98715320</v>
          </cell>
          <cell r="H927">
            <v>98715320</v>
          </cell>
          <cell r="J927">
            <v>0</v>
          </cell>
          <cell r="L927">
            <v>0</v>
          </cell>
        </row>
        <row r="929">
          <cell r="A929" t="str">
            <v>모  래</v>
          </cell>
          <cell r="C929" t="str">
            <v>M3</v>
          </cell>
          <cell r="D929">
            <v>1002</v>
          </cell>
          <cell r="E929">
            <v>17000</v>
          </cell>
          <cell r="F929">
            <v>17034000</v>
          </cell>
          <cell r="G929">
            <v>17000</v>
          </cell>
          <cell r="H929">
            <v>17034000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A930" t="str">
            <v>자  갈</v>
          </cell>
          <cell r="C930" t="str">
            <v>M3</v>
          </cell>
          <cell r="D930">
            <v>0.81</v>
          </cell>
          <cell r="E930">
            <v>7000</v>
          </cell>
          <cell r="F930">
            <v>5670</v>
          </cell>
          <cell r="G930">
            <v>7000</v>
          </cell>
          <cell r="H930">
            <v>5670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A931" t="str">
            <v>아스팔트유제</v>
          </cell>
          <cell r="B931" t="str">
            <v>RSC-4</v>
          </cell>
          <cell r="C931" t="str">
            <v>DRUM</v>
          </cell>
          <cell r="D931">
            <v>1.93</v>
          </cell>
          <cell r="E931">
            <v>52000</v>
          </cell>
          <cell r="F931">
            <v>100360</v>
          </cell>
          <cell r="G931">
            <v>52000</v>
          </cell>
          <cell r="H931">
            <v>100360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A932" t="str">
            <v>아스팔트유제</v>
          </cell>
          <cell r="B932" t="str">
            <v>MC-1</v>
          </cell>
          <cell r="C932" t="str">
            <v>DRUM</v>
          </cell>
          <cell r="D932">
            <v>3.86</v>
          </cell>
          <cell r="E932">
            <v>58000</v>
          </cell>
          <cell r="F932">
            <v>223880</v>
          </cell>
          <cell r="G932">
            <v>58000</v>
          </cell>
          <cell r="H932">
            <v>223880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A933" t="str">
            <v>주철관 이형관</v>
          </cell>
          <cell r="B933" t="str">
            <v>D300M/M이상 D600M/M이하</v>
          </cell>
          <cell r="C933" t="str">
            <v>KG</v>
          </cell>
          <cell r="D933">
            <v>7938.6</v>
          </cell>
          <cell r="E933">
            <v>2500</v>
          </cell>
          <cell r="F933">
            <v>19846500</v>
          </cell>
          <cell r="G933">
            <v>2500</v>
          </cell>
          <cell r="H933">
            <v>19846500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A934" t="str">
            <v>이중벽 P.E관</v>
          </cell>
          <cell r="B934" t="str">
            <v>Φ350M/M</v>
          </cell>
          <cell r="C934" t="str">
            <v>본</v>
          </cell>
          <cell r="D934">
            <v>139</v>
          </cell>
          <cell r="E934">
            <v>201600</v>
          </cell>
          <cell r="F934">
            <v>28022400</v>
          </cell>
          <cell r="G934">
            <v>201600</v>
          </cell>
          <cell r="H934">
            <v>28022400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A935" t="str">
            <v>이중벽 P.E관 이경티</v>
          </cell>
          <cell r="B935" t="str">
            <v>Φ400X350M/M</v>
          </cell>
          <cell r="C935" t="str">
            <v>본</v>
          </cell>
          <cell r="D935">
            <v>1</v>
          </cell>
          <cell r="E935">
            <v>86390</v>
          </cell>
          <cell r="F935">
            <v>86390</v>
          </cell>
          <cell r="G935">
            <v>86390</v>
          </cell>
          <cell r="H935">
            <v>86390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A936" t="str">
            <v>P.E관(5회 사용)</v>
          </cell>
          <cell r="B936" t="str">
            <v>Φ1000M/M</v>
          </cell>
          <cell r="C936" t="str">
            <v>본</v>
          </cell>
          <cell r="D936">
            <v>14</v>
          </cell>
          <cell r="E936">
            <v>948400</v>
          </cell>
          <cell r="F936">
            <v>13277600</v>
          </cell>
          <cell r="G936">
            <v>948400</v>
          </cell>
          <cell r="H936">
            <v>13277600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A937" t="str">
            <v>이중벽 P.E관 지수단관</v>
          </cell>
          <cell r="B937" t="str">
            <v>Φ350M/M</v>
          </cell>
          <cell r="C937" t="str">
            <v>EA</v>
          </cell>
          <cell r="D937">
            <v>1</v>
          </cell>
          <cell r="E937">
            <v>55500</v>
          </cell>
          <cell r="F937">
            <v>55500</v>
          </cell>
          <cell r="G937">
            <v>55500</v>
          </cell>
          <cell r="H937">
            <v>55500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A938" t="str">
            <v>보조기층제</v>
          </cell>
          <cell r="C938" t="str">
            <v>M3</v>
          </cell>
          <cell r="D938">
            <v>551</v>
          </cell>
          <cell r="E938">
            <v>6300</v>
          </cell>
          <cell r="F938">
            <v>3471300</v>
          </cell>
          <cell r="G938">
            <v>6300</v>
          </cell>
          <cell r="H938">
            <v>3471300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A939" t="str">
            <v>주철관 접합부품(K.P메카니칼접합)</v>
          </cell>
          <cell r="B939" t="str">
            <v>D=150MM</v>
          </cell>
          <cell r="C939" t="str">
            <v>SET</v>
          </cell>
          <cell r="D939">
            <v>8</v>
          </cell>
          <cell r="E939">
            <v>9400</v>
          </cell>
          <cell r="F939">
            <v>75200</v>
          </cell>
          <cell r="G939">
            <v>9400</v>
          </cell>
          <cell r="H939">
            <v>75200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A940" t="str">
            <v>주철관 접합부품(K.P메카니칼접합)</v>
          </cell>
          <cell r="B940" t="str">
            <v>D=350MM</v>
          </cell>
          <cell r="C940" t="str">
            <v>SET</v>
          </cell>
          <cell r="D940">
            <v>685</v>
          </cell>
          <cell r="E940">
            <v>24000</v>
          </cell>
          <cell r="F940">
            <v>16440000</v>
          </cell>
          <cell r="G940">
            <v>24000</v>
          </cell>
          <cell r="H940">
            <v>16440000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A941" t="str">
            <v>주철관 접합부품(플랜지접합)</v>
          </cell>
          <cell r="B941" t="str">
            <v>D=100MM</v>
          </cell>
          <cell r="C941" t="str">
            <v>SET</v>
          </cell>
          <cell r="D941">
            <v>12</v>
          </cell>
          <cell r="E941">
            <v>1400</v>
          </cell>
          <cell r="F941">
            <v>16800</v>
          </cell>
          <cell r="G941">
            <v>1400</v>
          </cell>
          <cell r="H941">
            <v>16800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A942" t="str">
            <v>주철관 접합부품(플랜지접합)</v>
          </cell>
          <cell r="B942" t="str">
            <v>D=150MM</v>
          </cell>
          <cell r="C942" t="str">
            <v>SET</v>
          </cell>
          <cell r="D942">
            <v>18</v>
          </cell>
          <cell r="E942">
            <v>2100</v>
          </cell>
          <cell r="F942">
            <v>37800</v>
          </cell>
          <cell r="G942">
            <v>2100</v>
          </cell>
          <cell r="H942">
            <v>37800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A943" t="str">
            <v>주철관 접합부품(플랜지접합)</v>
          </cell>
          <cell r="B943" t="str">
            <v>D=400MM</v>
          </cell>
          <cell r="C943" t="str">
            <v>SET</v>
          </cell>
          <cell r="D943">
            <v>4</v>
          </cell>
          <cell r="E943">
            <v>5480</v>
          </cell>
          <cell r="F943">
            <v>21920</v>
          </cell>
          <cell r="G943">
            <v>5480</v>
          </cell>
          <cell r="H943">
            <v>21920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9">
          <cell r="A949" t="str">
            <v>Ⅶ.G-LINE차집관로(중문동부P/S→접합정)</v>
          </cell>
          <cell r="C949" t="str">
            <v>식</v>
          </cell>
          <cell r="D949">
            <v>1</v>
          </cell>
          <cell r="F949">
            <v>166627323</v>
          </cell>
          <cell r="H949">
            <v>81581393</v>
          </cell>
          <cell r="J949">
            <v>68351946</v>
          </cell>
          <cell r="L949">
            <v>16693984</v>
          </cell>
        </row>
        <row r="951">
          <cell r="A951" t="str">
            <v>1. 토    공</v>
          </cell>
          <cell r="F951">
            <v>92178405</v>
          </cell>
          <cell r="H951">
            <v>59813985</v>
          </cell>
          <cell r="J951">
            <v>24138303</v>
          </cell>
          <cell r="L951">
            <v>8226117</v>
          </cell>
        </row>
        <row r="952">
          <cell r="A952" t="str">
            <v>터파기:보조기층</v>
          </cell>
          <cell r="B952" t="str">
            <v>B.H 0.7㎥</v>
          </cell>
          <cell r="C952" t="str">
            <v>M3</v>
          </cell>
          <cell r="D952">
            <v>448.89</v>
          </cell>
          <cell r="E952">
            <v>1100</v>
          </cell>
          <cell r="F952">
            <v>493779</v>
          </cell>
          <cell r="G952">
            <v>300</v>
          </cell>
          <cell r="H952">
            <v>134667</v>
          </cell>
          <cell r="I952">
            <v>400</v>
          </cell>
          <cell r="J952">
            <v>179556</v>
          </cell>
          <cell r="K952">
            <v>400</v>
          </cell>
          <cell r="L952">
            <v>179556</v>
          </cell>
          <cell r="M952" t="str">
            <v>#.1</v>
          </cell>
        </row>
        <row r="953">
          <cell r="A953" t="str">
            <v>터파기:토사(육상),기계80+인력20</v>
          </cell>
          <cell r="B953" t="str">
            <v>B.H 0.7㎥</v>
          </cell>
          <cell r="C953" t="str">
            <v>M3</v>
          </cell>
          <cell r="D953">
            <v>2778.3</v>
          </cell>
          <cell r="E953">
            <v>2000</v>
          </cell>
          <cell r="F953">
            <v>5556600</v>
          </cell>
          <cell r="G953">
            <v>100</v>
          </cell>
          <cell r="H953">
            <v>277830</v>
          </cell>
          <cell r="I953">
            <v>1600</v>
          </cell>
          <cell r="J953">
            <v>4445280</v>
          </cell>
          <cell r="K953">
            <v>300</v>
          </cell>
          <cell r="L953">
            <v>833490</v>
          </cell>
          <cell r="M953" t="str">
            <v>#.2</v>
          </cell>
        </row>
        <row r="954">
          <cell r="A954" t="str">
            <v>기계터파기(연암)</v>
          </cell>
          <cell r="B954" t="str">
            <v>B.H0.7+브레이커</v>
          </cell>
          <cell r="C954" t="str">
            <v>M3</v>
          </cell>
          <cell r="D954">
            <v>101.85</v>
          </cell>
          <cell r="E954">
            <v>18400</v>
          </cell>
          <cell r="F954">
            <v>1874040</v>
          </cell>
          <cell r="G954">
            <v>2800</v>
          </cell>
          <cell r="H954">
            <v>285180</v>
          </cell>
          <cell r="I954">
            <v>7300</v>
          </cell>
          <cell r="J954">
            <v>743505</v>
          </cell>
          <cell r="K954">
            <v>8300</v>
          </cell>
          <cell r="L954">
            <v>845355</v>
          </cell>
          <cell r="M954" t="str">
            <v>#.3</v>
          </cell>
        </row>
        <row r="955">
          <cell r="A955" t="str">
            <v>되메우기 및 다짐</v>
          </cell>
          <cell r="B955" t="str">
            <v>B.H 0.7+플래이트 콤펙터</v>
          </cell>
          <cell r="C955" t="str">
            <v>M3</v>
          </cell>
          <cell r="D955">
            <v>2147.2399999999998</v>
          </cell>
          <cell r="E955">
            <v>3500</v>
          </cell>
          <cell r="F955">
            <v>7515340</v>
          </cell>
          <cell r="G955">
            <v>400</v>
          </cell>
          <cell r="H955">
            <v>858896</v>
          </cell>
          <cell r="I955">
            <v>2600</v>
          </cell>
          <cell r="J955">
            <v>5582824</v>
          </cell>
          <cell r="K955">
            <v>500</v>
          </cell>
          <cell r="L955">
            <v>1073620</v>
          </cell>
          <cell r="M955" t="str">
            <v>#.4</v>
          </cell>
        </row>
        <row r="956">
          <cell r="A956" t="str">
            <v>사토운반:보조기층</v>
          </cell>
          <cell r="B956" t="str">
            <v>B.H0.7 + D.T15</v>
          </cell>
          <cell r="C956" t="str">
            <v>M3</v>
          </cell>
          <cell r="D956">
            <v>448.89</v>
          </cell>
          <cell r="E956">
            <v>7300</v>
          </cell>
          <cell r="F956">
            <v>3276897</v>
          </cell>
          <cell r="G956">
            <v>2700</v>
          </cell>
          <cell r="H956">
            <v>1212003</v>
          </cell>
          <cell r="I956">
            <v>2100</v>
          </cell>
          <cell r="J956">
            <v>942669</v>
          </cell>
          <cell r="K956">
            <v>2500</v>
          </cell>
          <cell r="L956">
            <v>1122225</v>
          </cell>
          <cell r="M956" t="str">
            <v>#.6</v>
          </cell>
        </row>
        <row r="957">
          <cell r="A957" t="str">
            <v>사토운반:연암</v>
          </cell>
          <cell r="B957" t="str">
            <v>B.H0.7 + D.T15</v>
          </cell>
          <cell r="C957" t="str">
            <v>M3</v>
          </cell>
          <cell r="D957">
            <v>101.85</v>
          </cell>
          <cell r="E957">
            <v>12000</v>
          </cell>
          <cell r="F957">
            <v>1222200</v>
          </cell>
          <cell r="G957">
            <v>4500</v>
          </cell>
          <cell r="H957">
            <v>458325</v>
          </cell>
          <cell r="I957">
            <v>3500</v>
          </cell>
          <cell r="J957">
            <v>356475</v>
          </cell>
          <cell r="K957">
            <v>4000</v>
          </cell>
          <cell r="L957">
            <v>407400</v>
          </cell>
          <cell r="M957" t="str">
            <v>#.7</v>
          </cell>
        </row>
        <row r="958">
          <cell r="A958" t="str">
            <v>모래부설 및 다짐(B.H 0.7M3,관로기초)</v>
          </cell>
          <cell r="B958" t="str">
            <v>기계90%+인력10%</v>
          </cell>
          <cell r="C958" t="str">
            <v>M3</v>
          </cell>
          <cell r="D958">
            <v>392.62</v>
          </cell>
          <cell r="E958">
            <v>2300</v>
          </cell>
          <cell r="F958">
            <v>903026</v>
          </cell>
          <cell r="G958">
            <v>200</v>
          </cell>
          <cell r="H958">
            <v>78524</v>
          </cell>
          <cell r="I958">
            <v>1600</v>
          </cell>
          <cell r="J958">
            <v>628192</v>
          </cell>
          <cell r="K958">
            <v>500</v>
          </cell>
          <cell r="L958">
            <v>196310</v>
          </cell>
          <cell r="M958" t="str">
            <v>#.8</v>
          </cell>
        </row>
        <row r="959">
          <cell r="A959" t="str">
            <v>바닥면 고르기</v>
          </cell>
          <cell r="B959" t="str">
            <v>연암</v>
          </cell>
          <cell r="C959" t="str">
            <v>M2</v>
          </cell>
          <cell r="D959">
            <v>79.209999999999994</v>
          </cell>
          <cell r="E959">
            <v>5400</v>
          </cell>
          <cell r="F959">
            <v>427734</v>
          </cell>
          <cell r="G959">
            <v>500</v>
          </cell>
          <cell r="H959">
            <v>39605</v>
          </cell>
          <cell r="I959">
            <v>4600</v>
          </cell>
          <cell r="J959">
            <v>364366</v>
          </cell>
          <cell r="K959">
            <v>300</v>
          </cell>
          <cell r="L959">
            <v>23763</v>
          </cell>
          <cell r="M959" t="str">
            <v>No.2</v>
          </cell>
        </row>
        <row r="960">
          <cell r="A960" t="str">
            <v>아스팔트포장 절단</v>
          </cell>
          <cell r="C960" t="str">
            <v>M</v>
          </cell>
          <cell r="D960">
            <v>1717.43</v>
          </cell>
          <cell r="E960">
            <v>1800</v>
          </cell>
          <cell r="F960">
            <v>3091374</v>
          </cell>
          <cell r="G960">
            <v>900</v>
          </cell>
          <cell r="H960">
            <v>1545687</v>
          </cell>
          <cell r="I960">
            <v>800</v>
          </cell>
          <cell r="J960">
            <v>1373944</v>
          </cell>
          <cell r="K960">
            <v>100</v>
          </cell>
          <cell r="L960">
            <v>171743</v>
          </cell>
          <cell r="M960" t="str">
            <v>No.3</v>
          </cell>
        </row>
        <row r="961">
          <cell r="A961" t="str">
            <v>아스팔트포장 파취</v>
          </cell>
          <cell r="B961" t="str">
            <v>기계</v>
          </cell>
          <cell r="C961" t="str">
            <v>M3</v>
          </cell>
          <cell r="D961">
            <v>236.23</v>
          </cell>
          <cell r="E961">
            <v>15300</v>
          </cell>
          <cell r="F961">
            <v>3614319</v>
          </cell>
          <cell r="G961">
            <v>2300</v>
          </cell>
          <cell r="H961">
            <v>543329</v>
          </cell>
          <cell r="I961">
            <v>6300</v>
          </cell>
          <cell r="J961">
            <v>1488249</v>
          </cell>
          <cell r="K961">
            <v>6700</v>
          </cell>
          <cell r="L961">
            <v>1582741</v>
          </cell>
          <cell r="M961" t="str">
            <v>#.10</v>
          </cell>
        </row>
        <row r="962">
          <cell r="A962" t="str">
            <v>아스팔트 포장포설</v>
          </cell>
          <cell r="B962" t="str">
            <v>기층10cm+표층5cm</v>
          </cell>
          <cell r="C962" t="str">
            <v>a</v>
          </cell>
          <cell r="D962">
            <v>15.75</v>
          </cell>
          <cell r="E962">
            <v>3812100</v>
          </cell>
          <cell r="F962">
            <v>60040575</v>
          </cell>
          <cell r="G962">
            <v>3372300</v>
          </cell>
          <cell r="H962">
            <v>53113725</v>
          </cell>
          <cell r="I962">
            <v>409100</v>
          </cell>
          <cell r="J962">
            <v>6443325</v>
          </cell>
          <cell r="K962">
            <v>30700</v>
          </cell>
          <cell r="L962">
            <v>483525</v>
          </cell>
          <cell r="M962" t="str">
            <v>No.4</v>
          </cell>
        </row>
        <row r="963">
          <cell r="A963" t="str">
            <v>보조기층포설 및 다짐</v>
          </cell>
          <cell r="B963" t="str">
            <v>T=30cm</v>
          </cell>
          <cell r="C963" t="str">
            <v>M3</v>
          </cell>
          <cell r="D963">
            <v>448.89</v>
          </cell>
          <cell r="E963">
            <v>2800</v>
          </cell>
          <cell r="F963">
            <v>1256892</v>
          </cell>
          <cell r="G963">
            <v>400</v>
          </cell>
          <cell r="H963">
            <v>179556</v>
          </cell>
          <cell r="I963">
            <v>1700</v>
          </cell>
          <cell r="J963">
            <v>763113</v>
          </cell>
          <cell r="K963">
            <v>700</v>
          </cell>
          <cell r="L963">
            <v>314223</v>
          </cell>
          <cell r="M963" t="str">
            <v>#.11</v>
          </cell>
        </row>
        <row r="964">
          <cell r="A964" t="str">
            <v>폐기물운반</v>
          </cell>
          <cell r="B964" t="str">
            <v>B.H0.7 + D.T15</v>
          </cell>
          <cell r="C964" t="str">
            <v>M3</v>
          </cell>
          <cell r="D964">
            <v>236.23</v>
          </cell>
          <cell r="E964">
            <v>12300</v>
          </cell>
          <cell r="F964">
            <v>2905629</v>
          </cell>
          <cell r="G964">
            <v>4600</v>
          </cell>
          <cell r="H964">
            <v>1086658</v>
          </cell>
          <cell r="I964">
            <v>3500</v>
          </cell>
          <cell r="J964">
            <v>826805</v>
          </cell>
          <cell r="K964">
            <v>4200</v>
          </cell>
          <cell r="L964">
            <v>992166</v>
          </cell>
          <cell r="M964" t="str">
            <v>#.12</v>
          </cell>
        </row>
        <row r="966">
          <cell r="A966" t="str">
            <v>2. 관 로 공</v>
          </cell>
          <cell r="F966">
            <v>38641360</v>
          </cell>
          <cell r="H966">
            <v>10090760</v>
          </cell>
          <cell r="J966">
            <v>23383800</v>
          </cell>
          <cell r="L966">
            <v>5166800</v>
          </cell>
        </row>
        <row r="967">
          <cell r="A967" t="str">
            <v>K.P메카니칼접합및부설(기계)</v>
          </cell>
          <cell r="B967" t="str">
            <v>ø450M/M</v>
          </cell>
          <cell r="C967" t="str">
            <v>개소</v>
          </cell>
          <cell r="D967">
            <v>228</v>
          </cell>
          <cell r="E967">
            <v>139100</v>
          </cell>
          <cell r="F967">
            <v>31714800</v>
          </cell>
          <cell r="G967">
            <v>39700</v>
          </cell>
          <cell r="H967">
            <v>9051600</v>
          </cell>
          <cell r="I967">
            <v>78600</v>
          </cell>
          <cell r="J967">
            <v>17920800</v>
          </cell>
          <cell r="K967">
            <v>20800</v>
          </cell>
          <cell r="L967">
            <v>4742400</v>
          </cell>
          <cell r="M967" t="str">
            <v>No.63</v>
          </cell>
        </row>
        <row r="968">
          <cell r="A968" t="str">
            <v>레미콘타설</v>
          </cell>
          <cell r="B968" t="str">
            <v>무근구조물</v>
          </cell>
          <cell r="C968" t="str">
            <v>M3</v>
          </cell>
          <cell r="D968">
            <v>58.88</v>
          </cell>
          <cell r="E968">
            <v>16000</v>
          </cell>
          <cell r="F968">
            <v>942080</v>
          </cell>
          <cell r="G968">
            <v>0</v>
          </cell>
          <cell r="H968">
            <v>0</v>
          </cell>
          <cell r="I968">
            <v>16000</v>
          </cell>
          <cell r="J968">
            <v>942080</v>
          </cell>
          <cell r="K968">
            <v>0</v>
          </cell>
          <cell r="L968">
            <v>0</v>
          </cell>
          <cell r="M968" t="str">
            <v>No.10</v>
          </cell>
        </row>
        <row r="969">
          <cell r="A969" t="str">
            <v>합판거푸집</v>
          </cell>
          <cell r="B969" t="str">
            <v>0-7m:6회</v>
          </cell>
          <cell r="C969" t="str">
            <v>M2</v>
          </cell>
          <cell r="D969">
            <v>229.14</v>
          </cell>
          <cell r="E969">
            <v>12000</v>
          </cell>
          <cell r="F969">
            <v>2749680</v>
          </cell>
          <cell r="G969">
            <v>4000</v>
          </cell>
          <cell r="H969">
            <v>916560</v>
          </cell>
          <cell r="I969">
            <v>8000</v>
          </cell>
          <cell r="J969">
            <v>1833120</v>
          </cell>
          <cell r="K969">
            <v>0</v>
          </cell>
          <cell r="L969">
            <v>0</v>
          </cell>
          <cell r="M969" t="str">
            <v>No.11</v>
          </cell>
        </row>
        <row r="970">
          <cell r="A970" t="str">
            <v>주철관 절단</v>
          </cell>
          <cell r="B970" t="str">
            <v>ø450M/M</v>
          </cell>
          <cell r="C970" t="str">
            <v>개소</v>
          </cell>
          <cell r="D970">
            <v>35</v>
          </cell>
          <cell r="E970">
            <v>30800</v>
          </cell>
          <cell r="F970">
            <v>1078000</v>
          </cell>
          <cell r="G970">
            <v>1500</v>
          </cell>
          <cell r="H970">
            <v>52500</v>
          </cell>
          <cell r="I970">
            <v>29000</v>
          </cell>
          <cell r="J970">
            <v>1015000</v>
          </cell>
          <cell r="K970">
            <v>300</v>
          </cell>
          <cell r="L970">
            <v>10500</v>
          </cell>
          <cell r="M970" t="str">
            <v>No.64</v>
          </cell>
        </row>
        <row r="971">
          <cell r="A971" t="str">
            <v>K.P메카니칼접합및부설(기계)</v>
          </cell>
          <cell r="B971" t="str">
            <v>ø200M/M(이형관)</v>
          </cell>
          <cell r="C971" t="str">
            <v>개소</v>
          </cell>
          <cell r="D971">
            <v>1</v>
          </cell>
          <cell r="E971">
            <v>14300</v>
          </cell>
          <cell r="F971">
            <v>14300</v>
          </cell>
          <cell r="G971">
            <v>0</v>
          </cell>
          <cell r="H971">
            <v>0</v>
          </cell>
          <cell r="I971">
            <v>10000</v>
          </cell>
          <cell r="J971">
            <v>10000</v>
          </cell>
          <cell r="K971">
            <v>4300</v>
          </cell>
          <cell r="L971">
            <v>4300</v>
          </cell>
          <cell r="M971" t="str">
            <v>No.38</v>
          </cell>
        </row>
        <row r="972">
          <cell r="A972" t="str">
            <v>K.P메카니칼접합및부설(기계)</v>
          </cell>
          <cell r="B972" t="str">
            <v>ø450M/M(이형관)</v>
          </cell>
          <cell r="C972" t="str">
            <v>개소</v>
          </cell>
          <cell r="D972">
            <v>52</v>
          </cell>
          <cell r="E972">
            <v>31400</v>
          </cell>
          <cell r="F972">
            <v>1632800</v>
          </cell>
          <cell r="G972">
            <v>0</v>
          </cell>
          <cell r="H972">
            <v>0</v>
          </cell>
          <cell r="I972">
            <v>25500</v>
          </cell>
          <cell r="J972">
            <v>1326000</v>
          </cell>
          <cell r="K972">
            <v>5900</v>
          </cell>
          <cell r="L972">
            <v>306800</v>
          </cell>
          <cell r="M972" t="str">
            <v>No.65</v>
          </cell>
        </row>
        <row r="973">
          <cell r="A973" t="str">
            <v>플랜지관 접합및부설</v>
          </cell>
          <cell r="B973" t="str">
            <v>ø200M/M(이형관)</v>
          </cell>
          <cell r="C973" t="str">
            <v>개소</v>
          </cell>
          <cell r="D973">
            <v>2</v>
          </cell>
          <cell r="E973">
            <v>45400</v>
          </cell>
          <cell r="F973">
            <v>90800</v>
          </cell>
          <cell r="G973">
            <v>600</v>
          </cell>
          <cell r="H973">
            <v>1200</v>
          </cell>
          <cell r="I973">
            <v>44800</v>
          </cell>
          <cell r="J973">
            <v>89600</v>
          </cell>
          <cell r="K973">
            <v>0</v>
          </cell>
          <cell r="L973">
            <v>0</v>
          </cell>
          <cell r="M973" t="str">
            <v>No.39</v>
          </cell>
        </row>
        <row r="974">
          <cell r="A974" t="str">
            <v>제수변접합및부설</v>
          </cell>
          <cell r="B974" t="str">
            <v>기계:Φ100mm</v>
          </cell>
          <cell r="C974" t="str">
            <v>개소</v>
          </cell>
          <cell r="D974">
            <v>2</v>
          </cell>
          <cell r="E974">
            <v>79500</v>
          </cell>
          <cell r="F974">
            <v>159000</v>
          </cell>
          <cell r="G974">
            <v>12200</v>
          </cell>
          <cell r="H974">
            <v>24400</v>
          </cell>
          <cell r="I974">
            <v>47300</v>
          </cell>
          <cell r="J974">
            <v>94600</v>
          </cell>
          <cell r="K974">
            <v>20000</v>
          </cell>
          <cell r="L974">
            <v>40000</v>
          </cell>
          <cell r="M974" t="str">
            <v>No.48</v>
          </cell>
        </row>
        <row r="975">
          <cell r="A975" t="str">
            <v>제수변접합및부설</v>
          </cell>
          <cell r="B975" t="str">
            <v>기계:Φ200mm</v>
          </cell>
          <cell r="C975" t="str">
            <v>개소</v>
          </cell>
          <cell r="D975">
            <v>1</v>
          </cell>
          <cell r="E975">
            <v>107300</v>
          </cell>
          <cell r="F975">
            <v>107300</v>
          </cell>
          <cell r="G975">
            <v>17900</v>
          </cell>
          <cell r="H975">
            <v>17900</v>
          </cell>
          <cell r="I975">
            <v>63200</v>
          </cell>
          <cell r="J975">
            <v>63200</v>
          </cell>
          <cell r="K975">
            <v>26200</v>
          </cell>
          <cell r="L975">
            <v>26200</v>
          </cell>
          <cell r="M975" t="str">
            <v>No.66</v>
          </cell>
        </row>
        <row r="976">
          <cell r="A976" t="str">
            <v>공기변접합및부설</v>
          </cell>
          <cell r="B976" t="str">
            <v>기계:Φ100mm</v>
          </cell>
          <cell r="C976" t="str">
            <v>개소</v>
          </cell>
          <cell r="D976">
            <v>2</v>
          </cell>
          <cell r="E976">
            <v>76300</v>
          </cell>
          <cell r="F976">
            <v>152600</v>
          </cell>
          <cell r="G976">
            <v>13300</v>
          </cell>
          <cell r="H976">
            <v>26600</v>
          </cell>
          <cell r="I976">
            <v>44700</v>
          </cell>
          <cell r="J976">
            <v>89400</v>
          </cell>
          <cell r="K976">
            <v>18300</v>
          </cell>
          <cell r="L976">
            <v>36600</v>
          </cell>
          <cell r="M976" t="str">
            <v>No.50</v>
          </cell>
        </row>
        <row r="978">
          <cell r="A978" t="str">
            <v>3. 구조물공</v>
          </cell>
          <cell r="F978">
            <v>5997267</v>
          </cell>
          <cell r="H978">
            <v>1200723</v>
          </cell>
          <cell r="J978">
            <v>4741079</v>
          </cell>
          <cell r="L978">
            <v>55465</v>
          </cell>
        </row>
        <row r="979">
          <cell r="A979" t="str">
            <v>레미콘타설</v>
          </cell>
          <cell r="B979" t="str">
            <v>무근구조물</v>
          </cell>
          <cell r="C979" t="str">
            <v>M3</v>
          </cell>
          <cell r="D979">
            <v>3.41</v>
          </cell>
          <cell r="E979">
            <v>16000</v>
          </cell>
          <cell r="F979">
            <v>54560</v>
          </cell>
          <cell r="G979">
            <v>0</v>
          </cell>
          <cell r="H979">
            <v>0</v>
          </cell>
          <cell r="I979">
            <v>16000</v>
          </cell>
          <cell r="J979">
            <v>54560</v>
          </cell>
          <cell r="K979">
            <v>0</v>
          </cell>
          <cell r="L979">
            <v>0</v>
          </cell>
          <cell r="M979" t="str">
            <v>No.10</v>
          </cell>
        </row>
        <row r="980">
          <cell r="A980" t="str">
            <v>레미콘타설</v>
          </cell>
          <cell r="B980" t="str">
            <v>철근구조물</v>
          </cell>
          <cell r="C980" t="str">
            <v>M3</v>
          </cell>
          <cell r="D980">
            <v>40.450000000000003</v>
          </cell>
          <cell r="E980">
            <v>21700</v>
          </cell>
          <cell r="F980">
            <v>877765</v>
          </cell>
          <cell r="G980">
            <v>400</v>
          </cell>
          <cell r="H980">
            <v>16180</v>
          </cell>
          <cell r="I980">
            <v>21000</v>
          </cell>
          <cell r="J980">
            <v>849450</v>
          </cell>
          <cell r="K980">
            <v>300</v>
          </cell>
          <cell r="L980">
            <v>12135</v>
          </cell>
          <cell r="M980" t="str">
            <v>No.14</v>
          </cell>
        </row>
        <row r="981">
          <cell r="A981" t="str">
            <v>합판거푸집</v>
          </cell>
          <cell r="B981" t="str">
            <v>0-7m:6회</v>
          </cell>
          <cell r="C981" t="str">
            <v>M2</v>
          </cell>
          <cell r="D981">
            <v>4.82</v>
          </cell>
          <cell r="E981">
            <v>12000</v>
          </cell>
          <cell r="F981">
            <v>57840</v>
          </cell>
          <cell r="G981">
            <v>4000</v>
          </cell>
          <cell r="H981">
            <v>19280</v>
          </cell>
          <cell r="I981">
            <v>8000</v>
          </cell>
          <cell r="J981">
            <v>38560</v>
          </cell>
          <cell r="K981">
            <v>0</v>
          </cell>
          <cell r="L981">
            <v>0</v>
          </cell>
          <cell r="M981" t="str">
            <v>No.11</v>
          </cell>
        </row>
        <row r="982">
          <cell r="A982" t="str">
            <v>합판거푸집</v>
          </cell>
          <cell r="B982" t="str">
            <v>0-7m:3회</v>
          </cell>
          <cell r="C982" t="str">
            <v>M2</v>
          </cell>
          <cell r="D982">
            <v>131.74</v>
          </cell>
          <cell r="E982">
            <v>17100</v>
          </cell>
          <cell r="F982">
            <v>2252754</v>
          </cell>
          <cell r="G982">
            <v>5300</v>
          </cell>
          <cell r="H982">
            <v>698222</v>
          </cell>
          <cell r="I982">
            <v>11800</v>
          </cell>
          <cell r="J982">
            <v>1554532</v>
          </cell>
          <cell r="K982">
            <v>0</v>
          </cell>
          <cell r="L982">
            <v>0</v>
          </cell>
          <cell r="M982" t="str">
            <v>No.15</v>
          </cell>
        </row>
        <row r="983">
          <cell r="A983" t="str">
            <v>원형거푸집</v>
          </cell>
          <cell r="B983" t="str">
            <v>3 회</v>
          </cell>
          <cell r="C983" t="str">
            <v>M2</v>
          </cell>
          <cell r="D983">
            <v>6.6</v>
          </cell>
          <cell r="E983">
            <v>38600</v>
          </cell>
          <cell r="F983">
            <v>254760</v>
          </cell>
          <cell r="G983">
            <v>11500</v>
          </cell>
          <cell r="H983">
            <v>75900</v>
          </cell>
          <cell r="I983">
            <v>27100</v>
          </cell>
          <cell r="J983">
            <v>178860</v>
          </cell>
          <cell r="K983">
            <v>0</v>
          </cell>
          <cell r="L983">
            <v>0</v>
          </cell>
          <cell r="M983" t="str">
            <v>No.16</v>
          </cell>
        </row>
        <row r="984">
          <cell r="A984" t="str">
            <v>시공이음 설치</v>
          </cell>
          <cell r="B984" t="str">
            <v>PVC,B=150X5mm</v>
          </cell>
          <cell r="C984" t="str">
            <v>M</v>
          </cell>
          <cell r="D984">
            <v>24.76</v>
          </cell>
          <cell r="E984">
            <v>13700</v>
          </cell>
          <cell r="F984">
            <v>339212</v>
          </cell>
          <cell r="G984">
            <v>2400</v>
          </cell>
          <cell r="H984">
            <v>59424</v>
          </cell>
          <cell r="I984">
            <v>11300</v>
          </cell>
          <cell r="J984">
            <v>279788</v>
          </cell>
          <cell r="K984">
            <v>0</v>
          </cell>
          <cell r="L984">
            <v>0</v>
          </cell>
          <cell r="M984" t="str">
            <v>No.17</v>
          </cell>
        </row>
        <row r="985">
          <cell r="A985" t="str">
            <v>철근가공및조립</v>
          </cell>
          <cell r="B985" t="str">
            <v>보통</v>
          </cell>
          <cell r="C985" t="str">
            <v>TON</v>
          </cell>
          <cell r="D985">
            <v>2.1240000000000001</v>
          </cell>
          <cell r="E985">
            <v>327000</v>
          </cell>
          <cell r="F985">
            <v>694548</v>
          </cell>
          <cell r="G985">
            <v>4000</v>
          </cell>
          <cell r="H985">
            <v>8496</v>
          </cell>
          <cell r="I985">
            <v>317000</v>
          </cell>
          <cell r="J985">
            <v>673308</v>
          </cell>
          <cell r="K985">
            <v>6000</v>
          </cell>
          <cell r="L985">
            <v>12744</v>
          </cell>
          <cell r="M985" t="str">
            <v>No.18</v>
          </cell>
        </row>
        <row r="986">
          <cell r="A986" t="str">
            <v>잡석부설(B.H 0.7)</v>
          </cell>
          <cell r="B986" t="str">
            <v>기계90%+인력10%</v>
          </cell>
          <cell r="C986" t="str">
            <v>M3</v>
          </cell>
          <cell r="D986">
            <v>0.26</v>
          </cell>
          <cell r="E986">
            <v>3000</v>
          </cell>
          <cell r="F986">
            <v>780</v>
          </cell>
          <cell r="G986">
            <v>200</v>
          </cell>
          <cell r="H986">
            <v>52</v>
          </cell>
          <cell r="I986">
            <v>2500</v>
          </cell>
          <cell r="J986">
            <v>650</v>
          </cell>
          <cell r="K986">
            <v>300</v>
          </cell>
          <cell r="L986">
            <v>78</v>
          </cell>
          <cell r="M986" t="str">
            <v>#.5</v>
          </cell>
        </row>
        <row r="987">
          <cell r="A987" t="str">
            <v>사다리설치(STS)</v>
          </cell>
          <cell r="C987" t="str">
            <v>M</v>
          </cell>
          <cell r="D987">
            <v>7.22</v>
          </cell>
          <cell r="E987">
            <v>10900</v>
          </cell>
          <cell r="F987">
            <v>78698</v>
          </cell>
          <cell r="G987">
            <v>6600</v>
          </cell>
          <cell r="H987">
            <v>47652</v>
          </cell>
          <cell r="I987">
            <v>4100</v>
          </cell>
          <cell r="J987">
            <v>29602</v>
          </cell>
          <cell r="K987">
            <v>200</v>
          </cell>
          <cell r="L987">
            <v>1444</v>
          </cell>
          <cell r="M987" t="str">
            <v>No.19</v>
          </cell>
        </row>
        <row r="988">
          <cell r="A988" t="str">
            <v>맨홀뚜껑설치</v>
          </cell>
          <cell r="B988" t="str">
            <v>(주철재)</v>
          </cell>
          <cell r="C988" t="str">
            <v>조</v>
          </cell>
          <cell r="D988">
            <v>5</v>
          </cell>
          <cell r="E988">
            <v>45800</v>
          </cell>
          <cell r="F988">
            <v>229000</v>
          </cell>
          <cell r="G988">
            <v>0</v>
          </cell>
          <cell r="H988">
            <v>0</v>
          </cell>
          <cell r="I988">
            <v>45800</v>
          </cell>
          <cell r="J988">
            <v>229000</v>
          </cell>
          <cell r="K988">
            <v>0</v>
          </cell>
          <cell r="L988">
            <v>0</v>
          </cell>
          <cell r="M988" t="str">
            <v>No.20</v>
          </cell>
        </row>
        <row r="989">
          <cell r="A989" t="str">
            <v>강관비계</v>
          </cell>
          <cell r="B989" t="str">
            <v>3개월</v>
          </cell>
          <cell r="C989" t="str">
            <v>M2</v>
          </cell>
          <cell r="D989">
            <v>96.88</v>
          </cell>
          <cell r="E989">
            <v>9200</v>
          </cell>
          <cell r="F989">
            <v>891296</v>
          </cell>
          <cell r="G989">
            <v>2300</v>
          </cell>
          <cell r="H989">
            <v>222824</v>
          </cell>
          <cell r="I989">
            <v>6600</v>
          </cell>
          <cell r="J989">
            <v>639408</v>
          </cell>
          <cell r="K989">
            <v>300</v>
          </cell>
          <cell r="L989">
            <v>29064</v>
          </cell>
          <cell r="M989" t="str">
            <v>No.33</v>
          </cell>
        </row>
        <row r="990">
          <cell r="A990" t="str">
            <v>강관동바리(3개월)</v>
          </cell>
          <cell r="B990" t="str">
            <v>H=0-4.2M</v>
          </cell>
          <cell r="C990" t="str">
            <v>공M3</v>
          </cell>
          <cell r="D990">
            <v>12</v>
          </cell>
          <cell r="E990">
            <v>6300</v>
          </cell>
          <cell r="F990">
            <v>75600</v>
          </cell>
          <cell r="G990">
            <v>200</v>
          </cell>
          <cell r="H990">
            <v>2400</v>
          </cell>
          <cell r="I990">
            <v>6100</v>
          </cell>
          <cell r="J990">
            <v>73200</v>
          </cell>
          <cell r="K990">
            <v>0</v>
          </cell>
          <cell r="L990">
            <v>0</v>
          </cell>
          <cell r="M990" t="str">
            <v>No.21</v>
          </cell>
        </row>
        <row r="991">
          <cell r="A991" t="str">
            <v>양생(비닐)</v>
          </cell>
          <cell r="C991" t="str">
            <v>M2</v>
          </cell>
          <cell r="D991">
            <v>14.22</v>
          </cell>
          <cell r="E991">
            <v>900</v>
          </cell>
          <cell r="F991">
            <v>12798</v>
          </cell>
          <cell r="G991">
            <v>700</v>
          </cell>
          <cell r="H991">
            <v>9954</v>
          </cell>
          <cell r="I991">
            <v>200</v>
          </cell>
          <cell r="J991">
            <v>2844</v>
          </cell>
          <cell r="K991">
            <v>0</v>
          </cell>
          <cell r="L991">
            <v>0</v>
          </cell>
          <cell r="M991" t="str">
            <v>No.8</v>
          </cell>
        </row>
        <row r="992">
          <cell r="A992" t="str">
            <v>시공이음면정리(치핑)</v>
          </cell>
          <cell r="B992" t="str">
            <v>인력</v>
          </cell>
          <cell r="C992" t="str">
            <v>M2</v>
          </cell>
          <cell r="D992">
            <v>6.99</v>
          </cell>
          <cell r="E992">
            <v>19000</v>
          </cell>
          <cell r="F992">
            <v>132810</v>
          </cell>
          <cell r="G992">
            <v>500</v>
          </cell>
          <cell r="H992">
            <v>3495</v>
          </cell>
          <cell r="I992">
            <v>18500</v>
          </cell>
          <cell r="J992">
            <v>129315</v>
          </cell>
          <cell r="K992">
            <v>0</v>
          </cell>
          <cell r="L992">
            <v>0</v>
          </cell>
          <cell r="M992" t="str">
            <v>No.22</v>
          </cell>
        </row>
        <row r="993">
          <cell r="A993" t="str">
            <v>스페이서(T=75MM)</v>
          </cell>
          <cell r="C993" t="str">
            <v>EA</v>
          </cell>
          <cell r="D993">
            <v>21</v>
          </cell>
          <cell r="E993">
            <v>100</v>
          </cell>
          <cell r="F993">
            <v>2100</v>
          </cell>
          <cell r="G993">
            <v>100</v>
          </cell>
          <cell r="H993">
            <v>2100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A994" t="str">
            <v>수팽창고무지수판 설치</v>
          </cell>
          <cell r="B994" t="str">
            <v>20X10</v>
          </cell>
          <cell r="C994" t="str">
            <v>M</v>
          </cell>
          <cell r="D994">
            <v>9.74</v>
          </cell>
          <cell r="E994">
            <v>3900</v>
          </cell>
          <cell r="F994">
            <v>37986</v>
          </cell>
          <cell r="G994">
            <v>3100</v>
          </cell>
          <cell r="H994">
            <v>30194</v>
          </cell>
          <cell r="I994">
            <v>800</v>
          </cell>
          <cell r="J994">
            <v>7792</v>
          </cell>
          <cell r="K994">
            <v>0</v>
          </cell>
          <cell r="L994">
            <v>0</v>
          </cell>
          <cell r="M994" t="str">
            <v>No.23</v>
          </cell>
        </row>
        <row r="995">
          <cell r="A995" t="str">
            <v>P.V.C 파이프(VG1)</v>
          </cell>
          <cell r="B995" t="str">
            <v>Φ100M/M</v>
          </cell>
          <cell r="C995" t="str">
            <v>M</v>
          </cell>
          <cell r="D995">
            <v>0.7</v>
          </cell>
          <cell r="E995">
            <v>6800</v>
          </cell>
          <cell r="F995">
            <v>4760</v>
          </cell>
          <cell r="G995">
            <v>6500</v>
          </cell>
          <cell r="H995">
            <v>4550</v>
          </cell>
          <cell r="I995">
            <v>300</v>
          </cell>
          <cell r="J995">
            <v>210</v>
          </cell>
          <cell r="K995">
            <v>0</v>
          </cell>
          <cell r="L995">
            <v>0</v>
          </cell>
        </row>
        <row r="997">
          <cell r="A997" t="str">
            <v>4. 부대시설공</v>
          </cell>
          <cell r="F997">
            <v>24902906</v>
          </cell>
          <cell r="H997">
            <v>9448525</v>
          </cell>
          <cell r="J997">
            <v>14967964</v>
          </cell>
          <cell r="L997">
            <v>486417</v>
          </cell>
        </row>
        <row r="998">
          <cell r="A998" t="str">
            <v>하수관거인식테이프</v>
          </cell>
          <cell r="B998" t="str">
            <v>5cmX20m</v>
          </cell>
          <cell r="C998" t="str">
            <v>M</v>
          </cell>
          <cell r="D998">
            <v>1362.4</v>
          </cell>
          <cell r="E998">
            <v>1300</v>
          </cell>
          <cell r="F998">
            <v>1771120</v>
          </cell>
          <cell r="G998">
            <v>1100</v>
          </cell>
          <cell r="H998">
            <v>1498640</v>
          </cell>
          <cell r="I998">
            <v>200</v>
          </cell>
          <cell r="J998">
            <v>272480</v>
          </cell>
          <cell r="K998">
            <v>0</v>
          </cell>
          <cell r="L998">
            <v>0</v>
          </cell>
        </row>
        <row r="999">
          <cell r="A999" t="str">
            <v>주철관수압시험비</v>
          </cell>
          <cell r="B999" t="str">
            <v>Φ450:200m당1회</v>
          </cell>
          <cell r="C999" t="str">
            <v>회</v>
          </cell>
          <cell r="D999">
            <v>7</v>
          </cell>
          <cell r="E999">
            <v>1315400</v>
          </cell>
          <cell r="F999">
            <v>9207800</v>
          </cell>
          <cell r="G999">
            <v>770200</v>
          </cell>
          <cell r="H999">
            <v>5391400</v>
          </cell>
          <cell r="I999">
            <v>545200</v>
          </cell>
          <cell r="J999">
            <v>3816400</v>
          </cell>
          <cell r="K999">
            <v>0</v>
          </cell>
          <cell r="L999">
            <v>0</v>
          </cell>
          <cell r="M999" t="str">
            <v>No.67</v>
          </cell>
        </row>
        <row r="1000">
          <cell r="A1000" t="str">
            <v>가성토(토사,B.H0.7)</v>
          </cell>
          <cell r="B1000" t="str">
            <v>현장토유용</v>
          </cell>
          <cell r="C1000" t="str">
            <v>M3</v>
          </cell>
          <cell r="D1000">
            <v>661.2</v>
          </cell>
          <cell r="E1000">
            <v>1800</v>
          </cell>
          <cell r="F1000">
            <v>1190160</v>
          </cell>
          <cell r="G1000">
            <v>400</v>
          </cell>
          <cell r="H1000">
            <v>264480</v>
          </cell>
          <cell r="I1000">
            <v>700</v>
          </cell>
          <cell r="J1000">
            <v>462840</v>
          </cell>
          <cell r="K1000">
            <v>700</v>
          </cell>
          <cell r="L1000">
            <v>462840</v>
          </cell>
          <cell r="M1000" t="str">
            <v>#.20</v>
          </cell>
        </row>
        <row r="1001">
          <cell r="A1001" t="str">
            <v>P.P 마대쌓기 및 헐기</v>
          </cell>
          <cell r="C1001" t="str">
            <v>M2</v>
          </cell>
          <cell r="D1001">
            <v>229.98</v>
          </cell>
          <cell r="E1001">
            <v>53000</v>
          </cell>
          <cell r="F1001">
            <v>12188940</v>
          </cell>
          <cell r="G1001">
            <v>8900</v>
          </cell>
          <cell r="H1001">
            <v>2046822</v>
          </cell>
          <cell r="I1001">
            <v>44100</v>
          </cell>
          <cell r="J1001">
            <v>10142118</v>
          </cell>
          <cell r="K1001">
            <v>0</v>
          </cell>
          <cell r="L1001">
            <v>0</v>
          </cell>
          <cell r="M1001" t="str">
            <v>#.21</v>
          </cell>
        </row>
        <row r="1002">
          <cell r="A1002" t="str">
            <v>비닐깔기</v>
          </cell>
          <cell r="C1002" t="str">
            <v>M2</v>
          </cell>
          <cell r="D1002">
            <v>301.75</v>
          </cell>
          <cell r="E1002">
            <v>800</v>
          </cell>
          <cell r="F1002">
            <v>241400</v>
          </cell>
          <cell r="G1002">
            <v>600</v>
          </cell>
          <cell r="H1002">
            <v>181050</v>
          </cell>
          <cell r="I1002">
            <v>200</v>
          </cell>
          <cell r="J1002">
            <v>60350</v>
          </cell>
          <cell r="K1002">
            <v>0</v>
          </cell>
          <cell r="L1002">
            <v>0</v>
          </cell>
          <cell r="M1002" t="str">
            <v>No.8</v>
          </cell>
        </row>
        <row r="1003">
          <cell r="A1003" t="str">
            <v>보차도 경계석 헐기 및 설치</v>
          </cell>
          <cell r="B1003" t="str">
            <v>500X200X170</v>
          </cell>
          <cell r="C1003" t="str">
            <v>M</v>
          </cell>
          <cell r="D1003">
            <v>2</v>
          </cell>
          <cell r="E1003">
            <v>24500</v>
          </cell>
          <cell r="F1003">
            <v>49000</v>
          </cell>
          <cell r="G1003">
            <v>7300</v>
          </cell>
          <cell r="H1003">
            <v>14600</v>
          </cell>
          <cell r="I1003">
            <v>13600</v>
          </cell>
          <cell r="J1003">
            <v>27200</v>
          </cell>
          <cell r="K1003">
            <v>3600</v>
          </cell>
          <cell r="L1003">
            <v>7200</v>
          </cell>
          <cell r="M1003" t="str">
            <v>No.68</v>
          </cell>
        </row>
        <row r="1004">
          <cell r="A1004" t="str">
            <v>보도블럭파취복구</v>
          </cell>
          <cell r="B1004" t="str">
            <v>300X300X60</v>
          </cell>
          <cell r="C1004" t="str">
            <v>M2</v>
          </cell>
          <cell r="D1004">
            <v>8</v>
          </cell>
          <cell r="E1004">
            <v>7400</v>
          </cell>
          <cell r="F1004">
            <v>59200</v>
          </cell>
          <cell r="G1004">
            <v>1800</v>
          </cell>
          <cell r="H1004">
            <v>14400</v>
          </cell>
          <cell r="I1004">
            <v>5600</v>
          </cell>
          <cell r="J1004">
            <v>44800</v>
          </cell>
          <cell r="K1004">
            <v>0</v>
          </cell>
          <cell r="L1004">
            <v>0</v>
          </cell>
          <cell r="M1004" t="str">
            <v>No.69</v>
          </cell>
        </row>
        <row r="1005">
          <cell r="A1005" t="str">
            <v>도로경계석 헐기 및 설치</v>
          </cell>
          <cell r="B1005" t="str">
            <v>500X200X170</v>
          </cell>
          <cell r="C1005" t="str">
            <v>M</v>
          </cell>
          <cell r="D1005">
            <v>4</v>
          </cell>
          <cell r="E1005">
            <v>18600</v>
          </cell>
          <cell r="F1005">
            <v>74400</v>
          </cell>
          <cell r="G1005">
            <v>3900</v>
          </cell>
          <cell r="H1005">
            <v>15600</v>
          </cell>
          <cell r="I1005">
            <v>14700</v>
          </cell>
          <cell r="J1005">
            <v>58800</v>
          </cell>
          <cell r="K1005">
            <v>0</v>
          </cell>
          <cell r="L1005">
            <v>0</v>
          </cell>
          <cell r="M1005" t="str">
            <v>No.70</v>
          </cell>
        </row>
        <row r="1006">
          <cell r="A1006" t="str">
            <v>합판거푸집</v>
          </cell>
          <cell r="B1006" t="str">
            <v>0-7m:6회</v>
          </cell>
          <cell r="C1006" t="str">
            <v>M2</v>
          </cell>
          <cell r="D1006">
            <v>2.72</v>
          </cell>
          <cell r="E1006">
            <v>12000</v>
          </cell>
          <cell r="F1006">
            <v>32640</v>
          </cell>
          <cell r="G1006">
            <v>4000</v>
          </cell>
          <cell r="H1006">
            <v>10880</v>
          </cell>
          <cell r="I1006">
            <v>8000</v>
          </cell>
          <cell r="J1006">
            <v>21760</v>
          </cell>
          <cell r="K1006">
            <v>0</v>
          </cell>
          <cell r="L1006">
            <v>0</v>
          </cell>
          <cell r="M1006" t="str">
            <v>No.11</v>
          </cell>
        </row>
        <row r="1007">
          <cell r="A1007" t="str">
            <v>모르터</v>
          </cell>
          <cell r="B1007" t="str">
            <v>1 : 3</v>
          </cell>
          <cell r="C1007" t="str">
            <v>M3</v>
          </cell>
          <cell r="D1007">
            <v>4.0000000000000001E-3</v>
          </cell>
          <cell r="E1007">
            <v>40000</v>
          </cell>
          <cell r="F1007">
            <v>160</v>
          </cell>
          <cell r="G1007">
            <v>0</v>
          </cell>
          <cell r="H1007">
            <v>0</v>
          </cell>
          <cell r="I1007">
            <v>40000</v>
          </cell>
          <cell r="J1007">
            <v>160</v>
          </cell>
          <cell r="K1007">
            <v>0</v>
          </cell>
          <cell r="L1007">
            <v>0</v>
          </cell>
          <cell r="M1007" t="str">
            <v>No.37</v>
          </cell>
        </row>
        <row r="1008">
          <cell r="A1008" t="str">
            <v>레미콘타설</v>
          </cell>
          <cell r="B1008" t="str">
            <v>무근구조물</v>
          </cell>
          <cell r="C1008" t="str">
            <v>M3</v>
          </cell>
          <cell r="D1008">
            <v>1.59</v>
          </cell>
          <cell r="E1008">
            <v>16000</v>
          </cell>
          <cell r="F1008">
            <v>25440</v>
          </cell>
          <cell r="G1008">
            <v>0</v>
          </cell>
          <cell r="H1008">
            <v>0</v>
          </cell>
          <cell r="I1008">
            <v>16000</v>
          </cell>
          <cell r="J1008">
            <v>25440</v>
          </cell>
          <cell r="K1008">
            <v>0</v>
          </cell>
          <cell r="L1008">
            <v>0</v>
          </cell>
          <cell r="M1008" t="str">
            <v>No.10</v>
          </cell>
        </row>
        <row r="1009">
          <cell r="A1009" t="str">
            <v>무근 구조물헐기</v>
          </cell>
          <cell r="B1009" t="str">
            <v>소형브레커+공기압축기</v>
          </cell>
          <cell r="C1009" t="str">
            <v>M3</v>
          </cell>
          <cell r="D1009">
            <v>1.59</v>
          </cell>
          <cell r="E1009">
            <v>27100</v>
          </cell>
          <cell r="F1009">
            <v>43089</v>
          </cell>
          <cell r="G1009">
            <v>2100</v>
          </cell>
          <cell r="H1009">
            <v>3339</v>
          </cell>
          <cell r="I1009">
            <v>18900</v>
          </cell>
          <cell r="J1009">
            <v>30051</v>
          </cell>
          <cell r="K1009">
            <v>6100</v>
          </cell>
          <cell r="L1009">
            <v>9699</v>
          </cell>
          <cell r="M1009" t="str">
            <v>No.26</v>
          </cell>
        </row>
        <row r="1010">
          <cell r="A1010" t="str">
            <v>폐기물운반</v>
          </cell>
          <cell r="B1010" t="str">
            <v>B.H0.7 + D.T15</v>
          </cell>
          <cell r="C1010" t="str">
            <v>M3</v>
          </cell>
          <cell r="D1010">
            <v>1.59</v>
          </cell>
          <cell r="E1010">
            <v>12300</v>
          </cell>
          <cell r="F1010">
            <v>19557</v>
          </cell>
          <cell r="G1010">
            <v>4600</v>
          </cell>
          <cell r="H1010">
            <v>7314</v>
          </cell>
          <cell r="I1010">
            <v>3500</v>
          </cell>
          <cell r="J1010">
            <v>5565</v>
          </cell>
          <cell r="K1010">
            <v>4200</v>
          </cell>
          <cell r="L1010">
            <v>6678</v>
          </cell>
          <cell r="M1010" t="str">
            <v>#.12</v>
          </cell>
        </row>
        <row r="1012">
          <cell r="A1012" t="str">
            <v>5. 운 반 공</v>
          </cell>
          <cell r="F1012">
            <v>4907385</v>
          </cell>
          <cell r="H1012">
            <v>1027400</v>
          </cell>
          <cell r="J1012">
            <v>1120800</v>
          </cell>
          <cell r="L1012">
            <v>2759185</v>
          </cell>
        </row>
        <row r="1013">
          <cell r="A1013" t="str">
            <v>철근운반</v>
          </cell>
          <cell r="C1013" t="str">
            <v>TON</v>
          </cell>
          <cell r="D1013">
            <v>1.4750000000000001</v>
          </cell>
          <cell r="E1013">
            <v>9000</v>
          </cell>
          <cell r="F1013">
            <v>13275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9000</v>
          </cell>
          <cell r="L1013">
            <v>13275</v>
          </cell>
          <cell r="M1013" t="str">
            <v>#.15</v>
          </cell>
        </row>
        <row r="1014">
          <cell r="A1014" t="str">
            <v>주철관 운반</v>
          </cell>
          <cell r="B1014" t="str">
            <v>Φ450M/M</v>
          </cell>
          <cell r="C1014" t="str">
            <v>본</v>
          </cell>
          <cell r="D1014">
            <v>228</v>
          </cell>
          <cell r="E1014">
            <v>4500</v>
          </cell>
          <cell r="F1014">
            <v>1026000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4500</v>
          </cell>
          <cell r="L1014">
            <v>1026000</v>
          </cell>
          <cell r="M1014" t="str">
            <v>#.25</v>
          </cell>
        </row>
        <row r="1015">
          <cell r="A1015" t="str">
            <v>주철관 운반</v>
          </cell>
          <cell r="B1015" t="str">
            <v>이형관</v>
          </cell>
          <cell r="C1015" t="str">
            <v>KG</v>
          </cell>
          <cell r="D1015">
            <v>4586.1000000000004</v>
          </cell>
          <cell r="E1015">
            <v>100</v>
          </cell>
          <cell r="F1015">
            <v>458610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100</v>
          </cell>
          <cell r="L1015">
            <v>458610</v>
          </cell>
          <cell r="M1015" t="str">
            <v>#.17</v>
          </cell>
        </row>
        <row r="1016">
          <cell r="A1016" t="str">
            <v>시멘트운반(40kg/대)</v>
          </cell>
          <cell r="C1016" t="str">
            <v>대</v>
          </cell>
          <cell r="D1016">
            <v>1</v>
          </cell>
          <cell r="E1016">
            <v>400</v>
          </cell>
          <cell r="F1016">
            <v>400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400</v>
          </cell>
          <cell r="L1016">
            <v>400</v>
          </cell>
          <cell r="M1016" t="str">
            <v>#.19</v>
          </cell>
        </row>
        <row r="1017">
          <cell r="A1017" t="str">
            <v>보조기층운반</v>
          </cell>
          <cell r="C1017" t="str">
            <v>M3</v>
          </cell>
          <cell r="D1017">
            <v>467</v>
          </cell>
          <cell r="E1017">
            <v>7300</v>
          </cell>
          <cell r="F1017">
            <v>3409100</v>
          </cell>
          <cell r="G1017">
            <v>2200</v>
          </cell>
          <cell r="H1017">
            <v>1027400</v>
          </cell>
          <cell r="I1017">
            <v>2400</v>
          </cell>
          <cell r="J1017">
            <v>1120800</v>
          </cell>
          <cell r="K1017">
            <v>2700</v>
          </cell>
          <cell r="L1017">
            <v>1260900</v>
          </cell>
          <cell r="M1017" t="str">
            <v>#.18</v>
          </cell>
        </row>
        <row r="1037">
          <cell r="A1037" t="str">
            <v>⊙G-LINE  사급자재비</v>
          </cell>
          <cell r="C1037" t="str">
            <v>식</v>
          </cell>
          <cell r="D1037">
            <v>1</v>
          </cell>
          <cell r="F1037">
            <v>31613660</v>
          </cell>
          <cell r="H1037">
            <v>31613660</v>
          </cell>
          <cell r="J1037">
            <v>0</v>
          </cell>
          <cell r="L1037">
            <v>0</v>
          </cell>
        </row>
        <row r="1039">
          <cell r="A1039" t="str">
            <v>모  래</v>
          </cell>
          <cell r="C1039" t="str">
            <v>M3</v>
          </cell>
          <cell r="D1039">
            <v>416</v>
          </cell>
          <cell r="E1039">
            <v>17000</v>
          </cell>
          <cell r="F1039">
            <v>7072000</v>
          </cell>
          <cell r="G1039">
            <v>17000</v>
          </cell>
          <cell r="H1039">
            <v>7072000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A1040" t="str">
            <v>자  갈</v>
          </cell>
          <cell r="C1040" t="str">
            <v>M3</v>
          </cell>
          <cell r="D1040">
            <v>0.27</v>
          </cell>
          <cell r="E1040">
            <v>7000</v>
          </cell>
          <cell r="F1040">
            <v>1890</v>
          </cell>
          <cell r="G1040">
            <v>7000</v>
          </cell>
          <cell r="H1040">
            <v>1890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A1041" t="str">
            <v>아스팔트유제</v>
          </cell>
          <cell r="B1041" t="str">
            <v>RSC-4</v>
          </cell>
          <cell r="C1041" t="str">
            <v>DRUM</v>
          </cell>
          <cell r="D1041">
            <v>3.24</v>
          </cell>
          <cell r="E1041">
            <v>52000</v>
          </cell>
          <cell r="F1041">
            <v>168480</v>
          </cell>
          <cell r="G1041">
            <v>52000</v>
          </cell>
          <cell r="H1041">
            <v>168480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A1042" t="str">
            <v>아스팔트유제</v>
          </cell>
          <cell r="B1042" t="str">
            <v>MC-1</v>
          </cell>
          <cell r="C1042" t="str">
            <v>DRUM</v>
          </cell>
          <cell r="D1042">
            <v>6.48</v>
          </cell>
          <cell r="E1042">
            <v>58000</v>
          </cell>
          <cell r="F1042">
            <v>375840</v>
          </cell>
          <cell r="G1042">
            <v>58000</v>
          </cell>
          <cell r="H1042">
            <v>375840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A1043" t="str">
            <v>주철관 이형관</v>
          </cell>
          <cell r="B1043" t="str">
            <v>D300M/M이상 D600M/M이하</v>
          </cell>
          <cell r="C1043" t="str">
            <v>KG</v>
          </cell>
          <cell r="D1043">
            <v>4586.1000000000004</v>
          </cell>
          <cell r="E1043">
            <v>2500</v>
          </cell>
          <cell r="F1043">
            <v>11465250</v>
          </cell>
          <cell r="G1043">
            <v>2500</v>
          </cell>
          <cell r="H1043">
            <v>11465250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A1044" t="str">
            <v>보조기층제</v>
          </cell>
          <cell r="C1044" t="str">
            <v>M3</v>
          </cell>
          <cell r="D1044">
            <v>467</v>
          </cell>
          <cell r="E1044">
            <v>6300</v>
          </cell>
          <cell r="F1044">
            <v>2942100</v>
          </cell>
          <cell r="G1044">
            <v>6300</v>
          </cell>
          <cell r="H1044">
            <v>2942100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A1045" t="str">
            <v>주철관 접합부품(K.P메카니칼접합)</v>
          </cell>
          <cell r="B1045" t="str">
            <v>D=200MM</v>
          </cell>
          <cell r="C1045" t="str">
            <v>SET</v>
          </cell>
          <cell r="D1045">
            <v>1</v>
          </cell>
          <cell r="E1045">
            <v>12400</v>
          </cell>
          <cell r="F1045">
            <v>12400</v>
          </cell>
          <cell r="G1045">
            <v>12400</v>
          </cell>
          <cell r="H1045">
            <v>12400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A1046" t="str">
            <v>주철관 접합부품(K.P메카니칼접합)</v>
          </cell>
          <cell r="B1046" t="str">
            <v>D=450MM</v>
          </cell>
          <cell r="C1046" t="str">
            <v>SET</v>
          </cell>
          <cell r="D1046">
            <v>278</v>
          </cell>
          <cell r="E1046">
            <v>34400</v>
          </cell>
          <cell r="F1046">
            <v>9563200</v>
          </cell>
          <cell r="G1046">
            <v>34400</v>
          </cell>
          <cell r="H1046">
            <v>9563200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A1047" t="str">
            <v>주철관 접합부품(플랜지접합)</v>
          </cell>
          <cell r="B1047" t="str">
            <v>D=100MM</v>
          </cell>
          <cell r="C1047" t="str">
            <v>SET</v>
          </cell>
          <cell r="D1047">
            <v>4</v>
          </cell>
          <cell r="E1047">
            <v>1400</v>
          </cell>
          <cell r="F1047">
            <v>5600</v>
          </cell>
          <cell r="G1047">
            <v>1400</v>
          </cell>
          <cell r="H1047">
            <v>5600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A1048" t="str">
            <v>주철관 접합부품(플랜지접합)</v>
          </cell>
          <cell r="B1048" t="str">
            <v>D=200MM</v>
          </cell>
          <cell r="C1048" t="str">
            <v>SET</v>
          </cell>
          <cell r="D1048">
            <v>3</v>
          </cell>
          <cell r="E1048">
            <v>2300</v>
          </cell>
          <cell r="F1048">
            <v>6900</v>
          </cell>
          <cell r="G1048">
            <v>2300</v>
          </cell>
          <cell r="H1048">
            <v>6900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59">
          <cell r="A1059" t="str">
            <v>Ⅷ.H-LINE차집관로(상효→토평)</v>
          </cell>
          <cell r="C1059" t="str">
            <v>식</v>
          </cell>
          <cell r="D1059">
            <v>1</v>
          </cell>
          <cell r="F1059">
            <v>277842727</v>
          </cell>
          <cell r="H1059">
            <v>70688420</v>
          </cell>
          <cell r="J1059">
            <v>170434078</v>
          </cell>
          <cell r="L1059">
            <v>36720229</v>
          </cell>
        </row>
        <row r="1061">
          <cell r="A1061" t="str">
            <v>1. 토    공</v>
          </cell>
          <cell r="F1061">
            <v>140307942</v>
          </cell>
          <cell r="H1061">
            <v>47906738</v>
          </cell>
          <cell r="J1061">
            <v>59600869</v>
          </cell>
          <cell r="L1061">
            <v>32800335</v>
          </cell>
        </row>
        <row r="1062">
          <cell r="A1062" t="str">
            <v>터파기:보조기층</v>
          </cell>
          <cell r="B1062" t="str">
            <v>B.H 0.7㎥</v>
          </cell>
          <cell r="C1062" t="str">
            <v>M3</v>
          </cell>
          <cell r="D1062">
            <v>370.74</v>
          </cell>
          <cell r="E1062">
            <v>1100</v>
          </cell>
          <cell r="F1062">
            <v>407814</v>
          </cell>
          <cell r="G1062">
            <v>300</v>
          </cell>
          <cell r="H1062">
            <v>111222</v>
          </cell>
          <cell r="I1062">
            <v>400</v>
          </cell>
          <cell r="J1062">
            <v>148296</v>
          </cell>
          <cell r="K1062">
            <v>400</v>
          </cell>
          <cell r="L1062">
            <v>148296</v>
          </cell>
          <cell r="M1062" t="str">
            <v>#.1</v>
          </cell>
        </row>
        <row r="1063">
          <cell r="A1063" t="str">
            <v>터파기:토사(육상),기계80+인력20</v>
          </cell>
          <cell r="B1063" t="str">
            <v>B.H 0.7㎥</v>
          </cell>
          <cell r="C1063" t="str">
            <v>M3</v>
          </cell>
          <cell r="D1063">
            <v>1485.66</v>
          </cell>
          <cell r="E1063">
            <v>2000</v>
          </cell>
          <cell r="F1063">
            <v>2971320</v>
          </cell>
          <cell r="G1063">
            <v>100</v>
          </cell>
          <cell r="H1063">
            <v>148566</v>
          </cell>
          <cell r="I1063">
            <v>1600</v>
          </cell>
          <cell r="J1063">
            <v>2377056</v>
          </cell>
          <cell r="K1063">
            <v>300</v>
          </cell>
          <cell r="L1063">
            <v>445698</v>
          </cell>
          <cell r="M1063" t="str">
            <v>#.2</v>
          </cell>
        </row>
        <row r="1064">
          <cell r="A1064" t="str">
            <v>기계터파기(연암)</v>
          </cell>
          <cell r="B1064" t="str">
            <v>B.H0.7+브레이커</v>
          </cell>
          <cell r="C1064" t="str">
            <v>M3</v>
          </cell>
          <cell r="D1064">
            <v>2122.5700000000002</v>
          </cell>
          <cell r="E1064">
            <v>18400</v>
          </cell>
          <cell r="F1064">
            <v>39055288</v>
          </cell>
          <cell r="G1064">
            <v>2800</v>
          </cell>
          <cell r="H1064">
            <v>5943196</v>
          </cell>
          <cell r="I1064">
            <v>7300</v>
          </cell>
          <cell r="J1064">
            <v>15494761</v>
          </cell>
          <cell r="K1064">
            <v>8300</v>
          </cell>
          <cell r="L1064">
            <v>17617331</v>
          </cell>
          <cell r="M1064" t="str">
            <v>#.3</v>
          </cell>
        </row>
        <row r="1065">
          <cell r="A1065" t="str">
            <v>되메우기 및 다짐</v>
          </cell>
          <cell r="B1065" t="str">
            <v>B.H 0.7+플래이트 콤펙터</v>
          </cell>
          <cell r="C1065" t="str">
            <v>M3</v>
          </cell>
          <cell r="D1065">
            <v>2703.72</v>
          </cell>
          <cell r="E1065">
            <v>3500</v>
          </cell>
          <cell r="F1065">
            <v>9463020</v>
          </cell>
          <cell r="G1065">
            <v>400</v>
          </cell>
          <cell r="H1065">
            <v>1081488</v>
          </cell>
          <cell r="I1065">
            <v>2600</v>
          </cell>
          <cell r="J1065">
            <v>7029672</v>
          </cell>
          <cell r="K1065">
            <v>500</v>
          </cell>
          <cell r="L1065">
            <v>1351860</v>
          </cell>
          <cell r="M1065" t="str">
            <v>#.4</v>
          </cell>
        </row>
        <row r="1066">
          <cell r="A1066" t="str">
            <v>사토운반:내부운반</v>
          </cell>
          <cell r="B1066" t="str">
            <v>B.H0.7 + D.T15</v>
          </cell>
          <cell r="C1066" t="str">
            <v>M3</v>
          </cell>
          <cell r="D1066">
            <v>848.92</v>
          </cell>
          <cell r="E1066">
            <v>2500</v>
          </cell>
          <cell r="F1066">
            <v>2122300</v>
          </cell>
          <cell r="G1066">
            <v>900</v>
          </cell>
          <cell r="H1066">
            <v>764028</v>
          </cell>
          <cell r="I1066">
            <v>700</v>
          </cell>
          <cell r="J1066">
            <v>594244</v>
          </cell>
          <cell r="K1066">
            <v>900</v>
          </cell>
          <cell r="L1066">
            <v>764028</v>
          </cell>
          <cell r="M1066" t="str">
            <v>#.24</v>
          </cell>
        </row>
        <row r="1067">
          <cell r="A1067" t="str">
            <v>사토운반:연암</v>
          </cell>
          <cell r="B1067" t="str">
            <v>B.H0.7 + D.T15</v>
          </cell>
          <cell r="C1067" t="str">
            <v>M3</v>
          </cell>
          <cell r="D1067">
            <v>2122.5700000000002</v>
          </cell>
          <cell r="E1067">
            <v>12000</v>
          </cell>
          <cell r="F1067">
            <v>25470840</v>
          </cell>
          <cell r="G1067">
            <v>4500</v>
          </cell>
          <cell r="H1067">
            <v>9551565</v>
          </cell>
          <cell r="I1067">
            <v>3500</v>
          </cell>
          <cell r="J1067">
            <v>7428995</v>
          </cell>
          <cell r="K1067">
            <v>4000</v>
          </cell>
          <cell r="L1067">
            <v>8490280</v>
          </cell>
          <cell r="M1067" t="str">
            <v>#.7</v>
          </cell>
        </row>
        <row r="1068">
          <cell r="A1068" t="str">
            <v>모래부설 및 다짐(B.H 0.7M3,관로기초)</v>
          </cell>
          <cell r="B1068" t="str">
            <v>기계90%+인력10%</v>
          </cell>
          <cell r="C1068" t="str">
            <v>M3</v>
          </cell>
          <cell r="D1068">
            <v>368.31</v>
          </cell>
          <cell r="E1068">
            <v>2300</v>
          </cell>
          <cell r="F1068">
            <v>847113</v>
          </cell>
          <cell r="G1068">
            <v>200</v>
          </cell>
          <cell r="H1068">
            <v>73662</v>
          </cell>
          <cell r="I1068">
            <v>1600</v>
          </cell>
          <cell r="J1068">
            <v>589296</v>
          </cell>
          <cell r="K1068">
            <v>500</v>
          </cell>
          <cell r="L1068">
            <v>184155</v>
          </cell>
          <cell r="M1068" t="str">
            <v>#.8</v>
          </cell>
        </row>
        <row r="1069">
          <cell r="A1069" t="str">
            <v>바닥면 고르기</v>
          </cell>
          <cell r="B1069" t="str">
            <v>연암</v>
          </cell>
          <cell r="C1069" t="str">
            <v>M2</v>
          </cell>
          <cell r="D1069">
            <v>2060.5500000000002</v>
          </cell>
          <cell r="E1069">
            <v>5400</v>
          </cell>
          <cell r="F1069">
            <v>11126970</v>
          </cell>
          <cell r="G1069">
            <v>500</v>
          </cell>
          <cell r="H1069">
            <v>1030275</v>
          </cell>
          <cell r="I1069">
            <v>4600</v>
          </cell>
          <cell r="J1069">
            <v>9478530</v>
          </cell>
          <cell r="K1069">
            <v>300</v>
          </cell>
          <cell r="L1069">
            <v>618165</v>
          </cell>
          <cell r="M1069" t="str">
            <v>No.2</v>
          </cell>
        </row>
        <row r="1070">
          <cell r="A1070" t="str">
            <v>아스팔트포장 절단</v>
          </cell>
          <cell r="C1070" t="str">
            <v>M</v>
          </cell>
          <cell r="D1070">
            <v>410.48</v>
          </cell>
          <cell r="E1070">
            <v>1800</v>
          </cell>
          <cell r="F1070">
            <v>738864</v>
          </cell>
          <cell r="G1070">
            <v>900</v>
          </cell>
          <cell r="H1070">
            <v>369432</v>
          </cell>
          <cell r="I1070">
            <v>800</v>
          </cell>
          <cell r="J1070">
            <v>328384</v>
          </cell>
          <cell r="K1070">
            <v>100</v>
          </cell>
          <cell r="L1070">
            <v>41048</v>
          </cell>
          <cell r="M1070" t="str">
            <v>No.3</v>
          </cell>
        </row>
        <row r="1071">
          <cell r="A1071" t="str">
            <v>아스팔트포장 파취</v>
          </cell>
          <cell r="B1071" t="str">
            <v>기계</v>
          </cell>
          <cell r="C1071" t="str">
            <v>M3</v>
          </cell>
          <cell r="D1071">
            <v>61.06</v>
          </cell>
          <cell r="E1071">
            <v>15300</v>
          </cell>
          <cell r="F1071">
            <v>934218</v>
          </cell>
          <cell r="G1071">
            <v>2300</v>
          </cell>
          <cell r="H1071">
            <v>140438</v>
          </cell>
          <cell r="I1071">
            <v>6300</v>
          </cell>
          <cell r="J1071">
            <v>384678</v>
          </cell>
          <cell r="K1071">
            <v>6700</v>
          </cell>
          <cell r="L1071">
            <v>409102</v>
          </cell>
          <cell r="M1071" t="str">
            <v>#.10</v>
          </cell>
        </row>
        <row r="1072">
          <cell r="A1072" t="str">
            <v>아스팔트 포장포설</v>
          </cell>
          <cell r="B1072" t="str">
            <v>기층10cm+표층5cm</v>
          </cell>
          <cell r="C1072" t="str">
            <v>a</v>
          </cell>
          <cell r="D1072">
            <v>4.08</v>
          </cell>
          <cell r="E1072">
            <v>3812100</v>
          </cell>
          <cell r="F1072">
            <v>15553368</v>
          </cell>
          <cell r="G1072">
            <v>3372300</v>
          </cell>
          <cell r="H1072">
            <v>13758984</v>
          </cell>
          <cell r="I1072">
            <v>409100</v>
          </cell>
          <cell r="J1072">
            <v>1669128</v>
          </cell>
          <cell r="K1072">
            <v>30700</v>
          </cell>
          <cell r="L1072">
            <v>125256</v>
          </cell>
          <cell r="M1072" t="str">
            <v>No.4</v>
          </cell>
        </row>
        <row r="1073">
          <cell r="A1073" t="str">
            <v>보조기층포설 및 다짐</v>
          </cell>
          <cell r="B1073" t="str">
            <v>T=30cm</v>
          </cell>
          <cell r="C1073" t="str">
            <v>M3</v>
          </cell>
          <cell r="D1073">
            <v>101.82</v>
          </cell>
          <cell r="E1073">
            <v>2800</v>
          </cell>
          <cell r="F1073">
            <v>285096</v>
          </cell>
          <cell r="G1073">
            <v>400</v>
          </cell>
          <cell r="H1073">
            <v>40728</v>
          </cell>
          <cell r="I1073">
            <v>1700</v>
          </cell>
          <cell r="J1073">
            <v>173094</v>
          </cell>
          <cell r="K1073">
            <v>700</v>
          </cell>
          <cell r="L1073">
            <v>71274</v>
          </cell>
          <cell r="M1073" t="str">
            <v>#.11</v>
          </cell>
        </row>
        <row r="1074">
          <cell r="A1074" t="str">
            <v>폐기물운반</v>
          </cell>
          <cell r="B1074" t="str">
            <v>B.H0.7 + D.T15</v>
          </cell>
          <cell r="C1074" t="str">
            <v>M3</v>
          </cell>
          <cell r="D1074">
            <v>240.87</v>
          </cell>
          <cell r="E1074">
            <v>12300</v>
          </cell>
          <cell r="F1074">
            <v>2962701</v>
          </cell>
          <cell r="G1074">
            <v>4600</v>
          </cell>
          <cell r="H1074">
            <v>1108002</v>
          </cell>
          <cell r="I1074">
            <v>3500</v>
          </cell>
          <cell r="J1074">
            <v>843045</v>
          </cell>
          <cell r="K1074">
            <v>4200</v>
          </cell>
          <cell r="L1074">
            <v>1011654</v>
          </cell>
          <cell r="M1074" t="str">
            <v>#.12</v>
          </cell>
        </row>
        <row r="1075">
          <cell r="A1075" t="str">
            <v>콘크리트포장 절단</v>
          </cell>
          <cell r="C1075" t="str">
            <v>M</v>
          </cell>
          <cell r="D1075">
            <v>1219.2</v>
          </cell>
          <cell r="E1075">
            <v>2000</v>
          </cell>
          <cell r="F1075">
            <v>2438400</v>
          </cell>
          <cell r="G1075">
            <v>900</v>
          </cell>
          <cell r="H1075">
            <v>1097280</v>
          </cell>
          <cell r="I1075">
            <v>1000</v>
          </cell>
          <cell r="J1075">
            <v>1219200</v>
          </cell>
          <cell r="K1075">
            <v>100</v>
          </cell>
          <cell r="L1075">
            <v>121920</v>
          </cell>
          <cell r="M1075" t="str">
            <v>No.5</v>
          </cell>
        </row>
        <row r="1076">
          <cell r="A1076" t="str">
            <v>콘크리트포장 깨기</v>
          </cell>
          <cell r="B1076" t="str">
            <v>T=30cm미만</v>
          </cell>
          <cell r="C1076" t="str">
            <v>M3</v>
          </cell>
          <cell r="D1076">
            <v>179.29</v>
          </cell>
          <cell r="E1076">
            <v>15200</v>
          </cell>
          <cell r="F1076">
            <v>2725208</v>
          </cell>
          <cell r="G1076">
            <v>2200</v>
          </cell>
          <cell r="H1076">
            <v>394438</v>
          </cell>
          <cell r="I1076">
            <v>6300</v>
          </cell>
          <cell r="J1076">
            <v>1129527</v>
          </cell>
          <cell r="K1076">
            <v>6700</v>
          </cell>
          <cell r="L1076">
            <v>1201243</v>
          </cell>
          <cell r="M1076" t="str">
            <v>#.13</v>
          </cell>
        </row>
        <row r="1077">
          <cell r="A1077" t="str">
            <v>콘크리트포장 포설</v>
          </cell>
          <cell r="B1077" t="str">
            <v>T=20cm</v>
          </cell>
          <cell r="C1077" t="str">
            <v>M3</v>
          </cell>
          <cell r="D1077">
            <v>179.29</v>
          </cell>
          <cell r="E1077">
            <v>103500</v>
          </cell>
          <cell r="F1077">
            <v>18556515</v>
          </cell>
          <cell r="G1077">
            <v>52500</v>
          </cell>
          <cell r="H1077">
            <v>9412725</v>
          </cell>
          <cell r="I1077">
            <v>51000</v>
          </cell>
          <cell r="J1077">
            <v>9143790</v>
          </cell>
          <cell r="K1077">
            <v>0</v>
          </cell>
          <cell r="L1077">
            <v>0</v>
          </cell>
          <cell r="M1077" t="str">
            <v>No.6</v>
          </cell>
        </row>
        <row r="1078">
          <cell r="A1078" t="str">
            <v>모래부설(B.H 0.7M3)</v>
          </cell>
          <cell r="B1078" t="str">
            <v>기계90%+인력10%</v>
          </cell>
          <cell r="C1078" t="str">
            <v>M3</v>
          </cell>
          <cell r="D1078">
            <v>26.9</v>
          </cell>
          <cell r="E1078">
            <v>1300</v>
          </cell>
          <cell r="F1078">
            <v>34970</v>
          </cell>
          <cell r="G1078">
            <v>200</v>
          </cell>
          <cell r="H1078">
            <v>5380</v>
          </cell>
          <cell r="I1078">
            <v>700</v>
          </cell>
          <cell r="J1078">
            <v>18830</v>
          </cell>
          <cell r="K1078">
            <v>400</v>
          </cell>
          <cell r="L1078">
            <v>10760</v>
          </cell>
          <cell r="M1078" t="str">
            <v>#.14</v>
          </cell>
        </row>
        <row r="1079">
          <cell r="A1079" t="str">
            <v>와이어메쉬깔기</v>
          </cell>
          <cell r="B1079" t="str">
            <v>#8X100X100</v>
          </cell>
          <cell r="C1079" t="str">
            <v>M2</v>
          </cell>
          <cell r="D1079">
            <v>896.47</v>
          </cell>
          <cell r="E1079">
            <v>3000</v>
          </cell>
          <cell r="F1079">
            <v>2689410</v>
          </cell>
          <cell r="G1079">
            <v>2000</v>
          </cell>
          <cell r="H1079">
            <v>1792940</v>
          </cell>
          <cell r="I1079">
            <v>1000</v>
          </cell>
          <cell r="J1079">
            <v>896470</v>
          </cell>
          <cell r="K1079">
            <v>0</v>
          </cell>
          <cell r="L1079">
            <v>0</v>
          </cell>
          <cell r="M1079" t="str">
            <v>No.7</v>
          </cell>
        </row>
        <row r="1080">
          <cell r="A1080" t="str">
            <v>보조기층포설 및 다짐</v>
          </cell>
          <cell r="B1080" t="str">
            <v>T=30cm</v>
          </cell>
          <cell r="C1080" t="str">
            <v>M3</v>
          </cell>
          <cell r="D1080">
            <v>268.95</v>
          </cell>
          <cell r="E1080">
            <v>2800</v>
          </cell>
          <cell r="F1080">
            <v>753060</v>
          </cell>
          <cell r="G1080">
            <v>400</v>
          </cell>
          <cell r="H1080">
            <v>107580</v>
          </cell>
          <cell r="I1080">
            <v>1700</v>
          </cell>
          <cell r="J1080">
            <v>457215</v>
          </cell>
          <cell r="K1080">
            <v>700</v>
          </cell>
          <cell r="L1080">
            <v>188265</v>
          </cell>
          <cell r="M1080" t="str">
            <v>#.11</v>
          </cell>
        </row>
        <row r="1081">
          <cell r="A1081" t="str">
            <v>신축재</v>
          </cell>
          <cell r="B1081" t="str">
            <v>T=1.5cm</v>
          </cell>
          <cell r="C1081" t="str">
            <v>M2</v>
          </cell>
          <cell r="D1081">
            <v>28.94</v>
          </cell>
          <cell r="E1081">
            <v>12600</v>
          </cell>
          <cell r="F1081">
            <v>364644</v>
          </cell>
          <cell r="G1081">
            <v>12000</v>
          </cell>
          <cell r="H1081">
            <v>347280</v>
          </cell>
          <cell r="I1081">
            <v>600</v>
          </cell>
          <cell r="J1081">
            <v>17364</v>
          </cell>
          <cell r="K1081">
            <v>0</v>
          </cell>
          <cell r="L1081">
            <v>0</v>
          </cell>
        </row>
        <row r="1082">
          <cell r="A1082" t="str">
            <v>양생(비닐)</v>
          </cell>
          <cell r="C1082" t="str">
            <v>M2</v>
          </cell>
          <cell r="D1082">
            <v>896.47</v>
          </cell>
          <cell r="E1082">
            <v>900</v>
          </cell>
          <cell r="F1082">
            <v>806823</v>
          </cell>
          <cell r="G1082">
            <v>700</v>
          </cell>
          <cell r="H1082">
            <v>627529</v>
          </cell>
          <cell r="I1082">
            <v>200</v>
          </cell>
          <cell r="J1082">
            <v>179294</v>
          </cell>
          <cell r="K1082">
            <v>0</v>
          </cell>
          <cell r="L1082">
            <v>0</v>
          </cell>
          <cell r="M1082" t="str">
            <v>No.8</v>
          </cell>
        </row>
        <row r="1084">
          <cell r="A1084" t="str">
            <v>2. 관 로 공</v>
          </cell>
          <cell r="F1084">
            <v>5990240</v>
          </cell>
          <cell r="H1084">
            <v>166400</v>
          </cell>
          <cell r="J1084">
            <v>5823840</v>
          </cell>
          <cell r="L1084">
            <v>0</v>
          </cell>
        </row>
        <row r="1085">
          <cell r="A1085" t="str">
            <v>이중벽P.E관 접합및부설</v>
          </cell>
          <cell r="B1085" t="str">
            <v>Φ250M/M</v>
          </cell>
          <cell r="C1085" t="str">
            <v>개소</v>
          </cell>
          <cell r="D1085">
            <v>409</v>
          </cell>
          <cell r="E1085">
            <v>4000</v>
          </cell>
          <cell r="F1085">
            <v>1636000</v>
          </cell>
          <cell r="G1085">
            <v>0</v>
          </cell>
          <cell r="H1085">
            <v>0</v>
          </cell>
          <cell r="I1085">
            <v>4000</v>
          </cell>
          <cell r="J1085">
            <v>1636000</v>
          </cell>
          <cell r="K1085">
            <v>0</v>
          </cell>
          <cell r="L1085">
            <v>0</v>
          </cell>
          <cell r="M1085" t="str">
            <v>No.24</v>
          </cell>
        </row>
        <row r="1086">
          <cell r="A1086" t="str">
            <v>레미콘타설</v>
          </cell>
          <cell r="B1086" t="str">
            <v>무근구조물</v>
          </cell>
          <cell r="C1086" t="str">
            <v>M3</v>
          </cell>
          <cell r="D1086">
            <v>240.94</v>
          </cell>
          <cell r="E1086">
            <v>16000</v>
          </cell>
          <cell r="F1086">
            <v>3855040</v>
          </cell>
          <cell r="G1086">
            <v>0</v>
          </cell>
          <cell r="H1086">
            <v>0</v>
          </cell>
          <cell r="I1086">
            <v>16000</v>
          </cell>
          <cell r="J1086">
            <v>3855040</v>
          </cell>
          <cell r="K1086">
            <v>0</v>
          </cell>
          <cell r="L1086">
            <v>0</v>
          </cell>
          <cell r="M1086" t="str">
            <v>No.10</v>
          </cell>
        </row>
        <row r="1087">
          <cell r="A1087" t="str">
            <v>합판거푸집</v>
          </cell>
          <cell r="B1087" t="str">
            <v>0-7m:6회</v>
          </cell>
          <cell r="C1087" t="str">
            <v>M2</v>
          </cell>
          <cell r="D1087">
            <v>41.6</v>
          </cell>
          <cell r="E1087">
            <v>12000</v>
          </cell>
          <cell r="F1087">
            <v>499200</v>
          </cell>
          <cell r="G1087">
            <v>4000</v>
          </cell>
          <cell r="H1087">
            <v>166400</v>
          </cell>
          <cell r="I1087">
            <v>8000</v>
          </cell>
          <cell r="J1087">
            <v>332800</v>
          </cell>
          <cell r="K1087">
            <v>0</v>
          </cell>
          <cell r="L1087">
            <v>0</v>
          </cell>
          <cell r="M1087" t="str">
            <v>No.11</v>
          </cell>
        </row>
        <row r="1089">
          <cell r="A1089" t="str">
            <v>3. 맨 홀 공</v>
          </cell>
          <cell r="F1089">
            <v>28360480</v>
          </cell>
          <cell r="H1089">
            <v>5638031</v>
          </cell>
          <cell r="J1089">
            <v>22628214</v>
          </cell>
          <cell r="L1089">
            <v>94235</v>
          </cell>
        </row>
        <row r="1090">
          <cell r="A1090" t="str">
            <v>레미콘타설</v>
          </cell>
          <cell r="B1090" t="str">
            <v>무근구조물</v>
          </cell>
          <cell r="C1090" t="str">
            <v>M3</v>
          </cell>
          <cell r="D1090">
            <v>35.29</v>
          </cell>
          <cell r="E1090">
            <v>16000</v>
          </cell>
          <cell r="F1090">
            <v>564640</v>
          </cell>
          <cell r="G1090">
            <v>0</v>
          </cell>
          <cell r="H1090">
            <v>0</v>
          </cell>
          <cell r="I1090">
            <v>16000</v>
          </cell>
          <cell r="J1090">
            <v>564640</v>
          </cell>
          <cell r="K1090">
            <v>0</v>
          </cell>
          <cell r="L1090">
            <v>0</v>
          </cell>
          <cell r="M1090" t="str">
            <v>No.10</v>
          </cell>
        </row>
        <row r="1091">
          <cell r="A1091" t="str">
            <v>레미콘타설</v>
          </cell>
          <cell r="B1091" t="str">
            <v>철근구조물</v>
          </cell>
          <cell r="C1091" t="str">
            <v>M3</v>
          </cell>
          <cell r="D1091">
            <v>100.8</v>
          </cell>
          <cell r="E1091">
            <v>21700</v>
          </cell>
          <cell r="F1091">
            <v>2187360</v>
          </cell>
          <cell r="G1091">
            <v>400</v>
          </cell>
          <cell r="H1091">
            <v>40320</v>
          </cell>
          <cell r="I1091">
            <v>21000</v>
          </cell>
          <cell r="J1091">
            <v>2116800</v>
          </cell>
          <cell r="K1091">
            <v>300</v>
          </cell>
          <cell r="L1091">
            <v>30240</v>
          </cell>
          <cell r="M1091" t="str">
            <v>No.14</v>
          </cell>
        </row>
        <row r="1092">
          <cell r="A1092" t="str">
            <v>합판거푸집</v>
          </cell>
          <cell r="B1092" t="str">
            <v>0-7m:6회</v>
          </cell>
          <cell r="C1092" t="str">
            <v>M2</v>
          </cell>
          <cell r="D1092">
            <v>38.92</v>
          </cell>
          <cell r="E1092">
            <v>12000</v>
          </cell>
          <cell r="F1092">
            <v>467040</v>
          </cell>
          <cell r="G1092">
            <v>4000</v>
          </cell>
          <cell r="H1092">
            <v>155680</v>
          </cell>
          <cell r="I1092">
            <v>8000</v>
          </cell>
          <cell r="J1092">
            <v>311360</v>
          </cell>
          <cell r="K1092">
            <v>0</v>
          </cell>
          <cell r="L1092">
            <v>0</v>
          </cell>
          <cell r="M1092" t="str">
            <v>No.11</v>
          </cell>
        </row>
        <row r="1093">
          <cell r="A1093" t="str">
            <v>합판거푸집</v>
          </cell>
          <cell r="B1093" t="str">
            <v>0-7m:3회</v>
          </cell>
          <cell r="C1093" t="str">
            <v>M2</v>
          </cell>
          <cell r="D1093">
            <v>627.62</v>
          </cell>
          <cell r="E1093">
            <v>17100</v>
          </cell>
          <cell r="F1093">
            <v>10732302</v>
          </cell>
          <cell r="G1093">
            <v>5300</v>
          </cell>
          <cell r="H1093">
            <v>3326386</v>
          </cell>
          <cell r="I1093">
            <v>11800</v>
          </cell>
          <cell r="J1093">
            <v>7405916</v>
          </cell>
          <cell r="K1093">
            <v>0</v>
          </cell>
          <cell r="L1093">
            <v>0</v>
          </cell>
          <cell r="M1093" t="str">
            <v>No.15</v>
          </cell>
        </row>
        <row r="1094">
          <cell r="A1094" t="str">
            <v>원형 거푸집</v>
          </cell>
          <cell r="B1094" t="str">
            <v>3 회</v>
          </cell>
          <cell r="C1094" t="str">
            <v>M2</v>
          </cell>
          <cell r="D1094">
            <v>77.849999999999994</v>
          </cell>
          <cell r="E1094">
            <v>38600</v>
          </cell>
          <cell r="F1094">
            <v>3005010</v>
          </cell>
          <cell r="G1094">
            <v>11500</v>
          </cell>
          <cell r="H1094">
            <v>895275</v>
          </cell>
          <cell r="I1094">
            <v>27100</v>
          </cell>
          <cell r="J1094">
            <v>2109735</v>
          </cell>
          <cell r="K1094">
            <v>0</v>
          </cell>
          <cell r="L1094">
            <v>0</v>
          </cell>
          <cell r="M1094" t="str">
            <v>No.16</v>
          </cell>
        </row>
        <row r="1095">
          <cell r="A1095" t="str">
            <v>목재거푸집</v>
          </cell>
          <cell r="B1095" t="str">
            <v>0-7m:4회</v>
          </cell>
          <cell r="C1095" t="str">
            <v>M2</v>
          </cell>
          <cell r="D1095">
            <v>23.83</v>
          </cell>
          <cell r="E1095">
            <v>26100</v>
          </cell>
          <cell r="F1095">
            <v>621963</v>
          </cell>
          <cell r="G1095">
            <v>7100</v>
          </cell>
          <cell r="H1095">
            <v>169193</v>
          </cell>
          <cell r="I1095">
            <v>19000</v>
          </cell>
          <cell r="J1095">
            <v>452770</v>
          </cell>
          <cell r="K1095">
            <v>0</v>
          </cell>
          <cell r="L1095">
            <v>0</v>
          </cell>
          <cell r="M1095" t="str">
            <v>No.32</v>
          </cell>
        </row>
        <row r="1096">
          <cell r="A1096" t="str">
            <v>시공이음 설치</v>
          </cell>
          <cell r="B1096" t="str">
            <v>PVC,B=150X5mm</v>
          </cell>
          <cell r="C1096" t="str">
            <v>M</v>
          </cell>
          <cell r="D1096">
            <v>282.8</v>
          </cell>
          <cell r="E1096">
            <v>13700</v>
          </cell>
          <cell r="F1096">
            <v>3874360</v>
          </cell>
          <cell r="G1096">
            <v>2400</v>
          </cell>
          <cell r="H1096">
            <v>678720</v>
          </cell>
          <cell r="I1096">
            <v>11300</v>
          </cell>
          <cell r="J1096">
            <v>3195640</v>
          </cell>
          <cell r="K1096">
            <v>0</v>
          </cell>
          <cell r="L1096">
            <v>0</v>
          </cell>
          <cell r="M1096" t="str">
            <v>No.17</v>
          </cell>
        </row>
        <row r="1097">
          <cell r="A1097" t="str">
            <v>철근가공및조립</v>
          </cell>
          <cell r="B1097" t="str">
            <v>보통</v>
          </cell>
          <cell r="C1097" t="str">
            <v>TON</v>
          </cell>
          <cell r="D1097">
            <v>6.5350000000000001</v>
          </cell>
          <cell r="E1097">
            <v>327000</v>
          </cell>
          <cell r="F1097">
            <v>2136945</v>
          </cell>
          <cell r="G1097">
            <v>4000</v>
          </cell>
          <cell r="H1097">
            <v>26140</v>
          </cell>
          <cell r="I1097">
            <v>317000</v>
          </cell>
          <cell r="J1097">
            <v>2071595</v>
          </cell>
          <cell r="K1097">
            <v>6000</v>
          </cell>
          <cell r="L1097">
            <v>39210</v>
          </cell>
          <cell r="M1097" t="str">
            <v>No.18</v>
          </cell>
        </row>
        <row r="1098">
          <cell r="A1098" t="str">
            <v>사다리설치(STS)</v>
          </cell>
          <cell r="C1098" t="str">
            <v>M</v>
          </cell>
          <cell r="D1098">
            <v>20.71</v>
          </cell>
          <cell r="E1098">
            <v>10900</v>
          </cell>
          <cell r="F1098">
            <v>225739</v>
          </cell>
          <cell r="G1098">
            <v>6600</v>
          </cell>
          <cell r="H1098">
            <v>136686</v>
          </cell>
          <cell r="I1098">
            <v>4100</v>
          </cell>
          <cell r="J1098">
            <v>84911</v>
          </cell>
          <cell r="K1098">
            <v>200</v>
          </cell>
          <cell r="L1098">
            <v>4142</v>
          </cell>
          <cell r="M1098" t="str">
            <v>No.19</v>
          </cell>
        </row>
        <row r="1099">
          <cell r="A1099" t="str">
            <v>맨홀뚜껑설치</v>
          </cell>
          <cell r="B1099" t="str">
            <v>(주철재)</v>
          </cell>
          <cell r="C1099" t="str">
            <v>조</v>
          </cell>
          <cell r="D1099">
            <v>63</v>
          </cell>
          <cell r="E1099">
            <v>45800</v>
          </cell>
          <cell r="F1099">
            <v>2885400</v>
          </cell>
          <cell r="G1099">
            <v>0</v>
          </cell>
          <cell r="H1099">
            <v>0</v>
          </cell>
          <cell r="I1099">
            <v>45800</v>
          </cell>
          <cell r="J1099">
            <v>2885400</v>
          </cell>
          <cell r="K1099">
            <v>0</v>
          </cell>
          <cell r="L1099">
            <v>0</v>
          </cell>
          <cell r="M1099" t="str">
            <v>No.20</v>
          </cell>
        </row>
        <row r="1100">
          <cell r="A1100" t="str">
            <v>강관비계</v>
          </cell>
          <cell r="B1100" t="str">
            <v>3개월</v>
          </cell>
          <cell r="C1100" t="str">
            <v>M2</v>
          </cell>
          <cell r="D1100">
            <v>44.66</v>
          </cell>
          <cell r="E1100">
            <v>9200</v>
          </cell>
          <cell r="F1100">
            <v>410872</v>
          </cell>
          <cell r="G1100">
            <v>2300</v>
          </cell>
          <cell r="H1100">
            <v>102718</v>
          </cell>
          <cell r="I1100">
            <v>6600</v>
          </cell>
          <cell r="J1100">
            <v>294756</v>
          </cell>
          <cell r="K1100">
            <v>300</v>
          </cell>
          <cell r="L1100">
            <v>13398</v>
          </cell>
          <cell r="M1100" t="str">
            <v>No.33</v>
          </cell>
        </row>
        <row r="1101">
          <cell r="A1101" t="str">
            <v>강관동바리(3개월)</v>
          </cell>
          <cell r="B1101" t="str">
            <v>H=0-4.2M</v>
          </cell>
          <cell r="C1101" t="str">
            <v>공M3</v>
          </cell>
          <cell r="D1101">
            <v>22.17</v>
          </cell>
          <cell r="E1101">
            <v>6300</v>
          </cell>
          <cell r="F1101">
            <v>139671</v>
          </cell>
          <cell r="G1101">
            <v>200</v>
          </cell>
          <cell r="H1101">
            <v>4434</v>
          </cell>
          <cell r="I1101">
            <v>6100</v>
          </cell>
          <cell r="J1101">
            <v>135237</v>
          </cell>
          <cell r="K1101">
            <v>0</v>
          </cell>
          <cell r="L1101">
            <v>0</v>
          </cell>
          <cell r="M1101" t="str">
            <v>No.21</v>
          </cell>
        </row>
        <row r="1102">
          <cell r="A1102" t="str">
            <v>양생(비닐)</v>
          </cell>
          <cell r="C1102" t="str">
            <v>M2</v>
          </cell>
          <cell r="D1102">
            <v>70.62</v>
          </cell>
          <cell r="E1102">
            <v>900</v>
          </cell>
          <cell r="F1102">
            <v>63558</v>
          </cell>
          <cell r="G1102">
            <v>700</v>
          </cell>
          <cell r="H1102">
            <v>49434</v>
          </cell>
          <cell r="I1102">
            <v>200</v>
          </cell>
          <cell r="J1102">
            <v>14124</v>
          </cell>
          <cell r="K1102">
            <v>0</v>
          </cell>
          <cell r="L1102">
            <v>0</v>
          </cell>
          <cell r="M1102" t="str">
            <v>No.8</v>
          </cell>
        </row>
        <row r="1103">
          <cell r="A1103" t="str">
            <v>시공이음면정리(치핑)</v>
          </cell>
          <cell r="B1103" t="str">
            <v>인력</v>
          </cell>
          <cell r="C1103" t="str">
            <v>M2</v>
          </cell>
          <cell r="D1103">
            <v>53</v>
          </cell>
          <cell r="E1103">
            <v>19000</v>
          </cell>
          <cell r="F1103">
            <v>1007000</v>
          </cell>
          <cell r="G1103">
            <v>500</v>
          </cell>
          <cell r="H1103">
            <v>26500</v>
          </cell>
          <cell r="I1103">
            <v>18500</v>
          </cell>
          <cell r="J1103">
            <v>980500</v>
          </cell>
          <cell r="K1103">
            <v>0</v>
          </cell>
          <cell r="L1103">
            <v>0</v>
          </cell>
          <cell r="M1103" t="str">
            <v>No.22</v>
          </cell>
        </row>
        <row r="1104">
          <cell r="A1104" t="str">
            <v>스페이서(T=75MM)</v>
          </cell>
          <cell r="C1104" t="str">
            <v>EA</v>
          </cell>
          <cell r="D1104">
            <v>193</v>
          </cell>
          <cell r="E1104">
            <v>100</v>
          </cell>
          <cell r="F1104">
            <v>19300</v>
          </cell>
          <cell r="G1104">
            <v>100</v>
          </cell>
          <cell r="H1104">
            <v>19300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A1105" t="str">
            <v>쇠흙손 마감</v>
          </cell>
          <cell r="C1105" t="str">
            <v>M2</v>
          </cell>
          <cell r="D1105">
            <v>24.15</v>
          </cell>
          <cell r="E1105">
            <v>800</v>
          </cell>
          <cell r="F1105">
            <v>19320</v>
          </cell>
          <cell r="G1105">
            <v>300</v>
          </cell>
          <cell r="H1105">
            <v>7245</v>
          </cell>
          <cell r="I1105">
            <v>200</v>
          </cell>
          <cell r="J1105">
            <v>4830</v>
          </cell>
          <cell r="K1105">
            <v>300</v>
          </cell>
          <cell r="L1105">
            <v>7245</v>
          </cell>
          <cell r="M1105" t="str">
            <v>No.27</v>
          </cell>
        </row>
        <row r="1107">
          <cell r="A1107" t="str">
            <v>4. 우수월류공</v>
          </cell>
          <cell r="F1107">
            <v>475585</v>
          </cell>
          <cell r="H1107">
            <v>148532</v>
          </cell>
          <cell r="J1107">
            <v>325083</v>
          </cell>
          <cell r="L1107">
            <v>1970</v>
          </cell>
        </row>
        <row r="1108">
          <cell r="A1108" t="str">
            <v>레미콘타설</v>
          </cell>
          <cell r="B1108" t="str">
            <v>무근구조물</v>
          </cell>
          <cell r="C1108" t="str">
            <v>M3</v>
          </cell>
          <cell r="D1108">
            <v>7.09</v>
          </cell>
          <cell r="E1108">
            <v>16000</v>
          </cell>
          <cell r="F1108">
            <v>113440</v>
          </cell>
          <cell r="G1108">
            <v>0</v>
          </cell>
          <cell r="H1108">
            <v>0</v>
          </cell>
          <cell r="I1108">
            <v>16000</v>
          </cell>
          <cell r="J1108">
            <v>113440</v>
          </cell>
          <cell r="K1108">
            <v>0</v>
          </cell>
          <cell r="L1108">
            <v>0</v>
          </cell>
          <cell r="M1108" t="str">
            <v>No.10</v>
          </cell>
        </row>
        <row r="1109">
          <cell r="A1109" t="str">
            <v>레미콘타설</v>
          </cell>
          <cell r="B1109" t="str">
            <v>철근구조물</v>
          </cell>
          <cell r="C1109" t="str">
            <v>M3</v>
          </cell>
          <cell r="D1109">
            <v>1.31</v>
          </cell>
          <cell r="E1109">
            <v>21700</v>
          </cell>
          <cell r="F1109">
            <v>28427</v>
          </cell>
          <cell r="G1109">
            <v>400</v>
          </cell>
          <cell r="H1109">
            <v>524</v>
          </cell>
          <cell r="I1109">
            <v>21000</v>
          </cell>
          <cell r="J1109">
            <v>27510</v>
          </cell>
          <cell r="K1109">
            <v>300</v>
          </cell>
          <cell r="L1109">
            <v>393</v>
          </cell>
          <cell r="M1109" t="str">
            <v>No.14</v>
          </cell>
        </row>
        <row r="1110">
          <cell r="A1110" t="str">
            <v>합판거푸집</v>
          </cell>
          <cell r="B1110" t="str">
            <v>0-7m:6회</v>
          </cell>
          <cell r="C1110" t="str">
            <v>M2</v>
          </cell>
          <cell r="D1110">
            <v>5.26</v>
          </cell>
          <cell r="E1110">
            <v>12000</v>
          </cell>
          <cell r="F1110">
            <v>63120</v>
          </cell>
          <cell r="G1110">
            <v>4000</v>
          </cell>
          <cell r="H1110">
            <v>21040</v>
          </cell>
          <cell r="I1110">
            <v>8000</v>
          </cell>
          <cell r="J1110">
            <v>42080</v>
          </cell>
          <cell r="K1110">
            <v>0</v>
          </cell>
          <cell r="L1110">
            <v>0</v>
          </cell>
          <cell r="M1110" t="str">
            <v>No.11</v>
          </cell>
        </row>
        <row r="1111">
          <cell r="A1111" t="str">
            <v>합판거푸집</v>
          </cell>
          <cell r="B1111" t="str">
            <v>0-7m:3회</v>
          </cell>
          <cell r="C1111" t="str">
            <v>M2</v>
          </cell>
          <cell r="D1111">
            <v>7.5</v>
          </cell>
          <cell r="E1111">
            <v>17100</v>
          </cell>
          <cell r="F1111">
            <v>128250</v>
          </cell>
          <cell r="G1111">
            <v>5300</v>
          </cell>
          <cell r="H1111">
            <v>39750</v>
          </cell>
          <cell r="I1111">
            <v>11800</v>
          </cell>
          <cell r="J1111">
            <v>88500</v>
          </cell>
          <cell r="K1111">
            <v>0</v>
          </cell>
          <cell r="L1111">
            <v>0</v>
          </cell>
          <cell r="M1111" t="str">
            <v>No.15</v>
          </cell>
        </row>
        <row r="1112">
          <cell r="A1112" t="str">
            <v>철근가공및조립</v>
          </cell>
          <cell r="B1112" t="str">
            <v>보통</v>
          </cell>
          <cell r="C1112" t="str">
            <v>TON</v>
          </cell>
          <cell r="D1112">
            <v>3.4000000000000002E-2</v>
          </cell>
          <cell r="E1112">
            <v>327000</v>
          </cell>
          <cell r="F1112">
            <v>11118</v>
          </cell>
          <cell r="G1112">
            <v>4000</v>
          </cell>
          <cell r="H1112">
            <v>136</v>
          </cell>
          <cell r="I1112">
            <v>317000</v>
          </cell>
          <cell r="J1112">
            <v>10778</v>
          </cell>
          <cell r="K1112">
            <v>6000</v>
          </cell>
          <cell r="L1112">
            <v>204</v>
          </cell>
          <cell r="M1112" t="str">
            <v>No.18</v>
          </cell>
        </row>
        <row r="1113">
          <cell r="A1113" t="str">
            <v>그레이팅 뚜껑설치</v>
          </cell>
          <cell r="B1113" t="str">
            <v>1000X1000mm</v>
          </cell>
          <cell r="C1113" t="str">
            <v>개소</v>
          </cell>
          <cell r="D1113">
            <v>1</v>
          </cell>
          <cell r="E1113">
            <v>120500</v>
          </cell>
          <cell r="F1113">
            <v>120500</v>
          </cell>
          <cell r="G1113">
            <v>86900</v>
          </cell>
          <cell r="H1113">
            <v>86900</v>
          </cell>
          <cell r="I1113">
            <v>32500</v>
          </cell>
          <cell r="J1113">
            <v>32500</v>
          </cell>
          <cell r="K1113">
            <v>1100</v>
          </cell>
          <cell r="L1113">
            <v>1100</v>
          </cell>
          <cell r="M1113" t="str">
            <v>No.71</v>
          </cell>
        </row>
        <row r="1114">
          <cell r="A1114" t="str">
            <v>이중벽P.E관 접합및부설</v>
          </cell>
          <cell r="B1114" t="str">
            <v>Φ250M/M</v>
          </cell>
          <cell r="C1114" t="str">
            <v>개소</v>
          </cell>
          <cell r="D1114">
            <v>2</v>
          </cell>
          <cell r="E1114">
            <v>4000</v>
          </cell>
          <cell r="F1114">
            <v>8000</v>
          </cell>
          <cell r="G1114">
            <v>0</v>
          </cell>
          <cell r="H1114">
            <v>0</v>
          </cell>
          <cell r="I1114">
            <v>4000</v>
          </cell>
          <cell r="J1114">
            <v>8000</v>
          </cell>
          <cell r="K1114">
            <v>0</v>
          </cell>
          <cell r="L1114">
            <v>0</v>
          </cell>
          <cell r="M1114" t="str">
            <v>No.24</v>
          </cell>
        </row>
        <row r="1115">
          <cell r="A1115" t="str">
            <v>잡석부설(B.H 0.7)</v>
          </cell>
          <cell r="B1115" t="str">
            <v>기계90%+인력10%</v>
          </cell>
          <cell r="C1115" t="str">
            <v>M3</v>
          </cell>
          <cell r="D1115">
            <v>0.91</v>
          </cell>
          <cell r="E1115">
            <v>3000</v>
          </cell>
          <cell r="F1115">
            <v>2730</v>
          </cell>
          <cell r="G1115">
            <v>200</v>
          </cell>
          <cell r="H1115">
            <v>182</v>
          </cell>
          <cell r="I1115">
            <v>2500</v>
          </cell>
          <cell r="J1115">
            <v>2275</v>
          </cell>
          <cell r="K1115">
            <v>300</v>
          </cell>
          <cell r="L1115">
            <v>273</v>
          </cell>
          <cell r="M1115" t="str">
            <v>#.5</v>
          </cell>
        </row>
        <row r="1117">
          <cell r="A1117" t="str">
            <v>5. 부대시설공</v>
          </cell>
          <cell r="F1117">
            <v>99829786</v>
          </cell>
          <cell r="H1117">
            <v>15979519</v>
          </cell>
          <cell r="J1117">
            <v>81129672</v>
          </cell>
          <cell r="L1117">
            <v>2720595</v>
          </cell>
        </row>
        <row r="1118">
          <cell r="A1118" t="str">
            <v>하수관거인식테이프</v>
          </cell>
          <cell r="B1118" t="str">
            <v>5cmX20m</v>
          </cell>
          <cell r="C1118" t="str">
            <v>M</v>
          </cell>
          <cell r="D1118">
            <v>2440</v>
          </cell>
          <cell r="E1118">
            <v>1300</v>
          </cell>
          <cell r="F1118">
            <v>3172000</v>
          </cell>
          <cell r="G1118">
            <v>1100</v>
          </cell>
          <cell r="H1118">
            <v>2684000</v>
          </cell>
          <cell r="I1118">
            <v>200</v>
          </cell>
          <cell r="J1118">
            <v>488000</v>
          </cell>
          <cell r="K1118">
            <v>0</v>
          </cell>
          <cell r="L1118">
            <v>0</v>
          </cell>
        </row>
        <row r="1119">
          <cell r="A1119" t="str">
            <v>하수관내 C.C.T.V조사</v>
          </cell>
          <cell r="B1119" t="str">
            <v>하수관내 C.C.T.V 조사</v>
          </cell>
          <cell r="C1119" t="str">
            <v>M</v>
          </cell>
          <cell r="D1119">
            <v>2440</v>
          </cell>
          <cell r="E1119">
            <v>1700</v>
          </cell>
          <cell r="F1119">
            <v>4148000</v>
          </cell>
          <cell r="G1119">
            <v>100</v>
          </cell>
          <cell r="H1119">
            <v>244000</v>
          </cell>
          <cell r="I1119">
            <v>1000</v>
          </cell>
          <cell r="J1119">
            <v>2440000</v>
          </cell>
          <cell r="K1119">
            <v>600</v>
          </cell>
          <cell r="L1119">
            <v>1464000</v>
          </cell>
          <cell r="M1119" t="str">
            <v>No.40</v>
          </cell>
        </row>
        <row r="1120">
          <cell r="A1120" t="str">
            <v>철근 구조물헐기</v>
          </cell>
          <cell r="B1120" t="str">
            <v>소형브레커+공기압축기</v>
          </cell>
          <cell r="C1120" t="str">
            <v>M3</v>
          </cell>
          <cell r="D1120">
            <v>2.36</v>
          </cell>
          <cell r="E1120">
            <v>35800</v>
          </cell>
          <cell r="F1120">
            <v>84488</v>
          </cell>
          <cell r="G1120">
            <v>6400</v>
          </cell>
          <cell r="H1120">
            <v>15104</v>
          </cell>
          <cell r="I1120">
            <v>17800</v>
          </cell>
          <cell r="J1120">
            <v>42008</v>
          </cell>
          <cell r="K1120">
            <v>11600</v>
          </cell>
          <cell r="L1120">
            <v>27376</v>
          </cell>
          <cell r="M1120" t="str">
            <v>No.29</v>
          </cell>
        </row>
        <row r="1121">
          <cell r="A1121" t="str">
            <v>무근 구조물헐기</v>
          </cell>
          <cell r="B1121" t="str">
            <v>소형브레커+공기압축기</v>
          </cell>
          <cell r="C1121" t="str">
            <v>M3</v>
          </cell>
          <cell r="D1121">
            <v>0.85</v>
          </cell>
          <cell r="E1121">
            <v>27100</v>
          </cell>
          <cell r="F1121">
            <v>23035</v>
          </cell>
          <cell r="G1121">
            <v>2100</v>
          </cell>
          <cell r="H1121">
            <v>1785</v>
          </cell>
          <cell r="I1121">
            <v>18900</v>
          </cell>
          <cell r="J1121">
            <v>16065</v>
          </cell>
          <cell r="K1121">
            <v>6100</v>
          </cell>
          <cell r="L1121">
            <v>5185</v>
          </cell>
          <cell r="M1121" t="str">
            <v>No.26</v>
          </cell>
        </row>
        <row r="1122">
          <cell r="A1122" t="str">
            <v>폐기물운반</v>
          </cell>
          <cell r="B1122" t="str">
            <v>B.H0.7 + D.T15</v>
          </cell>
          <cell r="C1122" t="str">
            <v>M3</v>
          </cell>
          <cell r="D1122">
            <v>3.21</v>
          </cell>
          <cell r="E1122">
            <v>12300</v>
          </cell>
          <cell r="F1122">
            <v>39483</v>
          </cell>
          <cell r="G1122">
            <v>4600</v>
          </cell>
          <cell r="H1122">
            <v>14766</v>
          </cell>
          <cell r="I1122">
            <v>3500</v>
          </cell>
          <cell r="J1122">
            <v>11235</v>
          </cell>
          <cell r="K1122">
            <v>4200</v>
          </cell>
          <cell r="L1122">
            <v>13482</v>
          </cell>
          <cell r="M1122" t="str">
            <v>#.12</v>
          </cell>
        </row>
        <row r="1123">
          <cell r="A1123" t="str">
            <v>보차도 경계석 헐기 및 설치</v>
          </cell>
          <cell r="B1123" t="str">
            <v>500X200X170</v>
          </cell>
          <cell r="C1123" t="str">
            <v>M</v>
          </cell>
          <cell r="D1123">
            <v>2</v>
          </cell>
          <cell r="E1123">
            <v>24500</v>
          </cell>
          <cell r="F1123">
            <v>49000</v>
          </cell>
          <cell r="G1123">
            <v>7300</v>
          </cell>
          <cell r="H1123">
            <v>14600</v>
          </cell>
          <cell r="I1123">
            <v>13600</v>
          </cell>
          <cell r="J1123">
            <v>27200</v>
          </cell>
          <cell r="K1123">
            <v>3600</v>
          </cell>
          <cell r="L1123">
            <v>7200</v>
          </cell>
          <cell r="M1123" t="str">
            <v>No.68</v>
          </cell>
        </row>
        <row r="1124">
          <cell r="A1124" t="str">
            <v>보도블럭파취복구</v>
          </cell>
          <cell r="C1124" t="str">
            <v>M2</v>
          </cell>
          <cell r="D1124">
            <v>2.67</v>
          </cell>
          <cell r="E1124">
            <v>7400</v>
          </cell>
          <cell r="F1124">
            <v>19758</v>
          </cell>
          <cell r="G1124">
            <v>1800</v>
          </cell>
          <cell r="H1124">
            <v>4806</v>
          </cell>
          <cell r="I1124">
            <v>5600</v>
          </cell>
          <cell r="J1124">
            <v>14952</v>
          </cell>
          <cell r="K1124">
            <v>0</v>
          </cell>
          <cell r="L1124">
            <v>0</v>
          </cell>
          <cell r="M1124" t="str">
            <v>No.69</v>
          </cell>
        </row>
        <row r="1125">
          <cell r="A1125" t="str">
            <v>도로경계석 헐기 및 설치</v>
          </cell>
          <cell r="B1125" t="str">
            <v>500X200X170</v>
          </cell>
          <cell r="C1125" t="str">
            <v>M</v>
          </cell>
          <cell r="D1125">
            <v>2</v>
          </cell>
          <cell r="E1125">
            <v>18600</v>
          </cell>
          <cell r="F1125">
            <v>37200</v>
          </cell>
          <cell r="G1125">
            <v>3900</v>
          </cell>
          <cell r="H1125">
            <v>7800</v>
          </cell>
          <cell r="I1125">
            <v>14700</v>
          </cell>
          <cell r="J1125">
            <v>29400</v>
          </cell>
          <cell r="K1125">
            <v>0</v>
          </cell>
          <cell r="L1125">
            <v>0</v>
          </cell>
          <cell r="M1125" t="str">
            <v>No.70</v>
          </cell>
        </row>
        <row r="1126">
          <cell r="A1126" t="str">
            <v>합판거푸집</v>
          </cell>
          <cell r="B1126" t="str">
            <v>0-7m:6회</v>
          </cell>
          <cell r="C1126" t="str">
            <v>M2</v>
          </cell>
          <cell r="D1126">
            <v>1.21</v>
          </cell>
          <cell r="E1126">
            <v>12000</v>
          </cell>
          <cell r="F1126">
            <v>14520</v>
          </cell>
          <cell r="G1126">
            <v>4000</v>
          </cell>
          <cell r="H1126">
            <v>4840</v>
          </cell>
          <cell r="I1126">
            <v>8000</v>
          </cell>
          <cell r="J1126">
            <v>9680</v>
          </cell>
          <cell r="K1126">
            <v>0</v>
          </cell>
          <cell r="L1126">
            <v>0</v>
          </cell>
          <cell r="M1126" t="str">
            <v>No.11</v>
          </cell>
        </row>
        <row r="1127">
          <cell r="A1127" t="str">
            <v>모래부설(B.H 0.7M3)</v>
          </cell>
          <cell r="B1127" t="str">
            <v>기계90%+인력10%</v>
          </cell>
          <cell r="C1127" t="str">
            <v>M3</v>
          </cell>
          <cell r="D1127">
            <v>0.13</v>
          </cell>
          <cell r="E1127">
            <v>1300</v>
          </cell>
          <cell r="F1127">
            <v>169</v>
          </cell>
          <cell r="G1127">
            <v>200</v>
          </cell>
          <cell r="H1127">
            <v>26</v>
          </cell>
          <cell r="I1127">
            <v>700</v>
          </cell>
          <cell r="J1127">
            <v>91</v>
          </cell>
          <cell r="K1127">
            <v>400</v>
          </cell>
          <cell r="L1127">
            <v>52</v>
          </cell>
          <cell r="M1127" t="str">
            <v>#.14</v>
          </cell>
        </row>
        <row r="1128">
          <cell r="A1128" t="str">
            <v>레미콘타설</v>
          </cell>
          <cell r="B1128" t="str">
            <v>무근구조물</v>
          </cell>
          <cell r="C1128" t="str">
            <v>M3</v>
          </cell>
          <cell r="D1128">
            <v>0.28000000000000003</v>
          </cell>
          <cell r="E1128">
            <v>16000</v>
          </cell>
          <cell r="F1128">
            <v>4480</v>
          </cell>
          <cell r="G1128">
            <v>0</v>
          </cell>
          <cell r="H1128">
            <v>0</v>
          </cell>
          <cell r="I1128">
            <v>16000</v>
          </cell>
          <cell r="J1128">
            <v>4480</v>
          </cell>
          <cell r="K1128">
            <v>0</v>
          </cell>
          <cell r="L1128">
            <v>0</v>
          </cell>
          <cell r="M1128" t="str">
            <v>No.10</v>
          </cell>
        </row>
        <row r="1129">
          <cell r="A1129" t="str">
            <v>P.E관 접합 및 부설</v>
          </cell>
          <cell r="B1129" t="str">
            <v>Φ1000M/M</v>
          </cell>
          <cell r="C1129" t="str">
            <v>개소</v>
          </cell>
          <cell r="D1129">
            <v>665</v>
          </cell>
          <cell r="E1129">
            <v>30200</v>
          </cell>
          <cell r="F1129">
            <v>20083000</v>
          </cell>
          <cell r="G1129">
            <v>0</v>
          </cell>
          <cell r="H1129">
            <v>0</v>
          </cell>
          <cell r="I1129">
            <v>30200</v>
          </cell>
          <cell r="J1129">
            <v>20083000</v>
          </cell>
          <cell r="K1129">
            <v>0</v>
          </cell>
          <cell r="L1129">
            <v>0</v>
          </cell>
          <cell r="M1129" t="str">
            <v>No.53</v>
          </cell>
        </row>
        <row r="1130">
          <cell r="A1130" t="str">
            <v>가성토(토사,B.H0.7)</v>
          </cell>
          <cell r="B1130" t="str">
            <v>현장토유용</v>
          </cell>
          <cell r="C1130" t="str">
            <v>M3</v>
          </cell>
          <cell r="D1130">
            <v>1719</v>
          </cell>
          <cell r="E1130">
            <v>1800</v>
          </cell>
          <cell r="F1130">
            <v>3094200</v>
          </cell>
          <cell r="G1130">
            <v>400</v>
          </cell>
          <cell r="H1130">
            <v>687600</v>
          </cell>
          <cell r="I1130">
            <v>700</v>
          </cell>
          <cell r="J1130">
            <v>1203300</v>
          </cell>
          <cell r="K1130">
            <v>700</v>
          </cell>
          <cell r="L1130">
            <v>1203300</v>
          </cell>
          <cell r="M1130" t="str">
            <v>#.20</v>
          </cell>
        </row>
        <row r="1131">
          <cell r="A1131" t="str">
            <v>P.P 마대쌓기 및 헐기</v>
          </cell>
          <cell r="C1131" t="str">
            <v>M2</v>
          </cell>
          <cell r="D1131">
            <v>1281.27</v>
          </cell>
          <cell r="E1131">
            <v>53000</v>
          </cell>
          <cell r="F1131">
            <v>67907310</v>
          </cell>
          <cell r="G1131">
            <v>8900</v>
          </cell>
          <cell r="H1131">
            <v>11403303</v>
          </cell>
          <cell r="I1131">
            <v>44100</v>
          </cell>
          <cell r="J1131">
            <v>56504007</v>
          </cell>
          <cell r="K1131">
            <v>0</v>
          </cell>
          <cell r="L1131">
            <v>0</v>
          </cell>
          <cell r="M1131" t="str">
            <v>#.21</v>
          </cell>
        </row>
        <row r="1132">
          <cell r="A1132" t="str">
            <v>양생(비닐)</v>
          </cell>
          <cell r="C1132" t="str">
            <v>M2</v>
          </cell>
          <cell r="D1132">
            <v>1281.27</v>
          </cell>
          <cell r="E1132">
            <v>900</v>
          </cell>
          <cell r="F1132">
            <v>1153143</v>
          </cell>
          <cell r="G1132">
            <v>700</v>
          </cell>
          <cell r="H1132">
            <v>896889</v>
          </cell>
          <cell r="I1132">
            <v>200</v>
          </cell>
          <cell r="J1132">
            <v>256254</v>
          </cell>
          <cell r="K1132">
            <v>0</v>
          </cell>
          <cell r="L1132">
            <v>0</v>
          </cell>
          <cell r="M1132" t="str">
            <v>No.8</v>
          </cell>
        </row>
        <row r="1134">
          <cell r="A1134" t="str">
            <v>7. 운 반 공</v>
          </cell>
          <cell r="F1134">
            <v>2878694</v>
          </cell>
          <cell r="H1134">
            <v>849200</v>
          </cell>
          <cell r="J1134">
            <v>926400</v>
          </cell>
          <cell r="L1134">
            <v>1103094</v>
          </cell>
        </row>
        <row r="1135">
          <cell r="A1135" t="str">
            <v>철근운반</v>
          </cell>
          <cell r="C1135" t="str">
            <v>TON</v>
          </cell>
          <cell r="D1135">
            <v>6.766</v>
          </cell>
          <cell r="E1135">
            <v>9000</v>
          </cell>
          <cell r="F1135">
            <v>60894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9000</v>
          </cell>
          <cell r="L1135">
            <v>60894</v>
          </cell>
          <cell r="M1135" t="str">
            <v>#.15</v>
          </cell>
        </row>
        <row r="1136">
          <cell r="A1136" t="str">
            <v>보조기층운반</v>
          </cell>
          <cell r="C1136" t="str">
            <v>M3</v>
          </cell>
          <cell r="D1136">
            <v>386</v>
          </cell>
          <cell r="E1136">
            <v>7300</v>
          </cell>
          <cell r="F1136">
            <v>2817800</v>
          </cell>
          <cell r="G1136">
            <v>2200</v>
          </cell>
          <cell r="H1136">
            <v>849200</v>
          </cell>
          <cell r="I1136">
            <v>2400</v>
          </cell>
          <cell r="J1136">
            <v>926400</v>
          </cell>
          <cell r="K1136">
            <v>2700</v>
          </cell>
          <cell r="L1136">
            <v>1042200</v>
          </cell>
          <cell r="M1136" t="str">
            <v>#.18</v>
          </cell>
        </row>
        <row r="1147">
          <cell r="A1147" t="str">
            <v>⊙H-LINE  사급자재비</v>
          </cell>
          <cell r="C1147" t="str">
            <v>식</v>
          </cell>
          <cell r="D1147">
            <v>1</v>
          </cell>
          <cell r="F1147">
            <v>122117450</v>
          </cell>
          <cell r="H1147">
            <v>122117450</v>
          </cell>
          <cell r="J1147">
            <v>0</v>
          </cell>
          <cell r="L1147">
            <v>0</v>
          </cell>
        </row>
        <row r="1149">
          <cell r="A1149" t="str">
            <v>모  래</v>
          </cell>
          <cell r="C1149" t="str">
            <v>M3</v>
          </cell>
          <cell r="D1149">
            <v>419</v>
          </cell>
          <cell r="E1149">
            <v>17000</v>
          </cell>
          <cell r="F1149">
            <v>7123000</v>
          </cell>
          <cell r="G1149">
            <v>17000</v>
          </cell>
          <cell r="H1149">
            <v>7123000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A1150" t="str">
            <v>잡  석</v>
          </cell>
          <cell r="C1150" t="str">
            <v>M3</v>
          </cell>
          <cell r="D1150">
            <v>0.95</v>
          </cell>
          <cell r="E1150">
            <v>7000</v>
          </cell>
          <cell r="F1150">
            <v>6650</v>
          </cell>
          <cell r="G1150">
            <v>7000</v>
          </cell>
          <cell r="H1150">
            <v>6650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A1151" t="str">
            <v>아스팔트유제</v>
          </cell>
          <cell r="B1151" t="str">
            <v>RSC-4</v>
          </cell>
          <cell r="C1151" t="str">
            <v>DRUM</v>
          </cell>
          <cell r="D1151">
            <v>22.7</v>
          </cell>
          <cell r="E1151">
            <v>52000</v>
          </cell>
          <cell r="F1151">
            <v>1180400</v>
          </cell>
          <cell r="G1151">
            <v>52000</v>
          </cell>
          <cell r="H1151">
            <v>1180400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A1152" t="str">
            <v>아스팔트유제</v>
          </cell>
          <cell r="B1152" t="str">
            <v>MC-1</v>
          </cell>
          <cell r="C1152" t="str">
            <v>DRUM</v>
          </cell>
          <cell r="D1152">
            <v>12.1</v>
          </cell>
          <cell r="E1152">
            <v>58000</v>
          </cell>
          <cell r="F1152">
            <v>701800</v>
          </cell>
          <cell r="G1152">
            <v>58000</v>
          </cell>
          <cell r="H1152">
            <v>701800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A1153" t="str">
            <v>이중벽 P.E관</v>
          </cell>
          <cell r="B1153" t="str">
            <v>Φ250M/M</v>
          </cell>
          <cell r="C1153" t="str">
            <v>본</v>
          </cell>
          <cell r="D1153">
            <v>409</v>
          </cell>
          <cell r="E1153">
            <v>127200</v>
          </cell>
          <cell r="F1153">
            <v>52024800</v>
          </cell>
          <cell r="G1153">
            <v>127200</v>
          </cell>
          <cell r="H1153">
            <v>52024800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A1154" t="str">
            <v>P.E관(5회 사용)</v>
          </cell>
          <cell r="B1154" t="str">
            <v>Φ1000M/M</v>
          </cell>
          <cell r="C1154" t="str">
            <v>본</v>
          </cell>
          <cell r="D1154">
            <v>57</v>
          </cell>
          <cell r="E1154">
            <v>948400</v>
          </cell>
          <cell r="F1154">
            <v>54058800</v>
          </cell>
          <cell r="G1154">
            <v>948400</v>
          </cell>
          <cell r="H1154">
            <v>54058800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A1155" t="str">
            <v>이중벽 P.E관 지수단관</v>
          </cell>
          <cell r="B1155" t="str">
            <v>Φ250M/M</v>
          </cell>
          <cell r="C1155" t="str">
            <v>EA</v>
          </cell>
          <cell r="D1155">
            <v>128</v>
          </cell>
          <cell r="E1155">
            <v>34900</v>
          </cell>
          <cell r="F1155">
            <v>4467200</v>
          </cell>
          <cell r="G1155">
            <v>34900</v>
          </cell>
          <cell r="H1155">
            <v>4467200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A1156" t="str">
            <v>이중벽 P.E 곡관</v>
          </cell>
          <cell r="B1156" t="str">
            <v>Φ250M/MX45</v>
          </cell>
          <cell r="C1156" t="str">
            <v>EA</v>
          </cell>
          <cell r="D1156">
            <v>2</v>
          </cell>
          <cell r="E1156">
            <v>61500</v>
          </cell>
          <cell r="F1156">
            <v>123000</v>
          </cell>
          <cell r="G1156">
            <v>61500</v>
          </cell>
          <cell r="H1156">
            <v>123000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A1157" t="str">
            <v>보조기층제</v>
          </cell>
          <cell r="C1157" t="str">
            <v>M3</v>
          </cell>
          <cell r="D1157">
            <v>386</v>
          </cell>
          <cell r="E1157">
            <v>6300</v>
          </cell>
          <cell r="F1157">
            <v>2431800</v>
          </cell>
          <cell r="G1157">
            <v>6300</v>
          </cell>
          <cell r="H1157">
            <v>2431800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69">
          <cell r="A1169" t="str">
            <v>《 중  계  펌  프  장 》</v>
          </cell>
          <cell r="C1169" t="str">
            <v>식</v>
          </cell>
          <cell r="D1169">
            <v>1</v>
          </cell>
          <cell r="F1169">
            <v>740640367</v>
          </cell>
          <cell r="H1169">
            <v>164198539</v>
          </cell>
          <cell r="J1169">
            <v>491852187</v>
          </cell>
          <cell r="L1169">
            <v>84589641</v>
          </cell>
        </row>
        <row r="1170">
          <cell r="A1170" t="str">
            <v>Ⅰ.서호 중계펌프장(토목)</v>
          </cell>
          <cell r="C1170" t="str">
            <v>식</v>
          </cell>
          <cell r="D1170">
            <v>1</v>
          </cell>
          <cell r="F1170">
            <v>42134049</v>
          </cell>
          <cell r="H1170">
            <v>9364013</v>
          </cell>
          <cell r="J1170">
            <v>28211789</v>
          </cell>
          <cell r="L1170">
            <v>4558247</v>
          </cell>
        </row>
        <row r="1171">
          <cell r="A1171" t="str">
            <v>Ⅱ.법환 중계펌프장(토목)</v>
          </cell>
          <cell r="C1171" t="str">
            <v>식</v>
          </cell>
          <cell r="D1171">
            <v>1</v>
          </cell>
          <cell r="F1171">
            <v>57491452</v>
          </cell>
          <cell r="H1171">
            <v>14925113</v>
          </cell>
          <cell r="J1171">
            <v>38212150</v>
          </cell>
          <cell r="L1171">
            <v>4354189</v>
          </cell>
        </row>
        <row r="1172">
          <cell r="A1172" t="str">
            <v>Ⅲ.강정 중계펌프장(토목)</v>
          </cell>
          <cell r="C1172" t="str">
            <v>식</v>
          </cell>
          <cell r="D1172">
            <v>1</v>
          </cell>
          <cell r="F1172">
            <v>175803065</v>
          </cell>
          <cell r="H1172">
            <v>34845977</v>
          </cell>
          <cell r="J1172">
            <v>119005590</v>
          </cell>
          <cell r="L1172">
            <v>21951498</v>
          </cell>
        </row>
        <row r="1173">
          <cell r="A1173" t="str">
            <v>Ⅳ.월평 중계펌프장(토목)</v>
          </cell>
          <cell r="C1173" t="str">
            <v>식</v>
          </cell>
          <cell r="D1173">
            <v>1</v>
          </cell>
          <cell r="F1173">
            <v>146259644</v>
          </cell>
          <cell r="H1173">
            <v>31989000</v>
          </cell>
          <cell r="J1173">
            <v>92839934</v>
          </cell>
          <cell r="L1173">
            <v>21430710</v>
          </cell>
        </row>
        <row r="1174">
          <cell r="A1174" t="str">
            <v>Ⅴ.중문동부 중계펌프장(토목)</v>
          </cell>
          <cell r="C1174" t="str">
            <v>식</v>
          </cell>
          <cell r="D1174">
            <v>1</v>
          </cell>
          <cell r="F1174">
            <v>204739233</v>
          </cell>
          <cell r="H1174">
            <v>39133896</v>
          </cell>
          <cell r="J1174">
            <v>148125384</v>
          </cell>
          <cell r="L1174">
            <v>17479953</v>
          </cell>
        </row>
        <row r="1175">
          <cell r="A1175" t="str">
            <v>Ⅵ.부 대 공</v>
          </cell>
          <cell r="C1175" t="str">
            <v>식</v>
          </cell>
          <cell r="D1175">
            <v>1</v>
          </cell>
          <cell r="F1175">
            <v>114212924</v>
          </cell>
          <cell r="H1175">
            <v>33940540</v>
          </cell>
          <cell r="J1175">
            <v>65457340</v>
          </cell>
          <cell r="L1175">
            <v>14815044</v>
          </cell>
        </row>
        <row r="1191">
          <cell r="A1191" t="str">
            <v>Ⅰ.서호 중계펌프장(토목)</v>
          </cell>
          <cell r="C1191" t="str">
            <v>식</v>
          </cell>
          <cell r="D1191">
            <v>1</v>
          </cell>
          <cell r="F1191">
            <v>42134049</v>
          </cell>
          <cell r="H1191">
            <v>9364013</v>
          </cell>
          <cell r="J1191">
            <v>28211789</v>
          </cell>
          <cell r="L1191">
            <v>4558247</v>
          </cell>
        </row>
        <row r="1193">
          <cell r="A1193" t="str">
            <v>1. 토    공</v>
          </cell>
          <cell r="F1193">
            <v>12950001</v>
          </cell>
          <cell r="H1193">
            <v>2386578</v>
          </cell>
          <cell r="J1193">
            <v>6753435</v>
          </cell>
          <cell r="L1193">
            <v>3809988</v>
          </cell>
        </row>
        <row r="1194">
          <cell r="A1194" t="str">
            <v>터파기:토사(육상),기계80+인력20</v>
          </cell>
          <cell r="B1194" t="str">
            <v>B.H 0.7㎥</v>
          </cell>
          <cell r="C1194" t="str">
            <v>M3</v>
          </cell>
          <cell r="D1194">
            <v>38.1</v>
          </cell>
          <cell r="E1194">
            <v>2000</v>
          </cell>
          <cell r="F1194">
            <v>76200</v>
          </cell>
          <cell r="G1194">
            <v>100</v>
          </cell>
          <cell r="H1194">
            <v>3810</v>
          </cell>
          <cell r="I1194">
            <v>1600</v>
          </cell>
          <cell r="J1194">
            <v>60960</v>
          </cell>
          <cell r="K1194">
            <v>300</v>
          </cell>
          <cell r="L1194">
            <v>11430</v>
          </cell>
          <cell r="M1194" t="str">
            <v>#.2</v>
          </cell>
        </row>
        <row r="1195">
          <cell r="A1195" t="str">
            <v>터파기(인력)</v>
          </cell>
          <cell r="B1195" t="str">
            <v>토사,0-1m</v>
          </cell>
          <cell r="C1195" t="str">
            <v>M3</v>
          </cell>
          <cell r="D1195">
            <v>201.79</v>
          </cell>
          <cell r="E1195">
            <v>8800</v>
          </cell>
          <cell r="F1195">
            <v>1775752</v>
          </cell>
          <cell r="G1195">
            <v>0</v>
          </cell>
          <cell r="H1195">
            <v>0</v>
          </cell>
          <cell r="I1195">
            <v>8800</v>
          </cell>
          <cell r="J1195">
            <v>1775752</v>
          </cell>
          <cell r="K1195">
            <v>0</v>
          </cell>
          <cell r="L1195">
            <v>0</v>
          </cell>
          <cell r="M1195" t="str">
            <v>No.54</v>
          </cell>
        </row>
        <row r="1196">
          <cell r="A1196" t="str">
            <v>기계터파기(연암)</v>
          </cell>
          <cell r="B1196" t="str">
            <v>B.H0.7+브레이커</v>
          </cell>
          <cell r="C1196" t="str">
            <v>M3</v>
          </cell>
          <cell r="D1196">
            <v>291.39999999999998</v>
          </cell>
          <cell r="E1196">
            <v>18400</v>
          </cell>
          <cell r="F1196">
            <v>5361760</v>
          </cell>
          <cell r="G1196">
            <v>2800</v>
          </cell>
          <cell r="H1196">
            <v>815920</v>
          </cell>
          <cell r="I1196">
            <v>7300</v>
          </cell>
          <cell r="J1196">
            <v>2127220</v>
          </cell>
          <cell r="K1196">
            <v>8300</v>
          </cell>
          <cell r="L1196">
            <v>2418620</v>
          </cell>
          <cell r="M1196" t="str">
            <v>#.3</v>
          </cell>
        </row>
        <row r="1197">
          <cell r="A1197" t="str">
            <v>되메우기 및 다짐</v>
          </cell>
          <cell r="B1197" t="str">
            <v>B.H 0.7+플래이트 콤펙터</v>
          </cell>
          <cell r="C1197" t="str">
            <v>M3</v>
          </cell>
          <cell r="D1197">
            <v>199.25</v>
          </cell>
          <cell r="E1197">
            <v>3500</v>
          </cell>
          <cell r="F1197">
            <v>697375</v>
          </cell>
          <cell r="G1197">
            <v>400</v>
          </cell>
          <cell r="H1197">
            <v>79700</v>
          </cell>
          <cell r="I1197">
            <v>2600</v>
          </cell>
          <cell r="J1197">
            <v>518050</v>
          </cell>
          <cell r="K1197">
            <v>500</v>
          </cell>
          <cell r="L1197">
            <v>99625</v>
          </cell>
          <cell r="M1197" t="str">
            <v>#.4</v>
          </cell>
        </row>
        <row r="1198">
          <cell r="A1198" t="str">
            <v>되메우기</v>
          </cell>
          <cell r="B1198" t="str">
            <v>인력</v>
          </cell>
          <cell r="C1198" t="str">
            <v>M3</v>
          </cell>
          <cell r="D1198">
            <v>196.92</v>
          </cell>
          <cell r="E1198">
            <v>3400</v>
          </cell>
          <cell r="F1198">
            <v>669528</v>
          </cell>
          <cell r="G1198">
            <v>0</v>
          </cell>
          <cell r="H1198">
            <v>0</v>
          </cell>
          <cell r="I1198">
            <v>3400</v>
          </cell>
          <cell r="J1198">
            <v>669528</v>
          </cell>
          <cell r="K1198">
            <v>0</v>
          </cell>
          <cell r="L1198">
            <v>0</v>
          </cell>
          <cell r="M1198" t="str">
            <v>No.72</v>
          </cell>
        </row>
        <row r="1199">
          <cell r="A1199" t="str">
            <v>사토운반:토사</v>
          </cell>
          <cell r="B1199" t="str">
            <v>B.H0.7 + D.T15</v>
          </cell>
          <cell r="C1199" t="str">
            <v>M3</v>
          </cell>
          <cell r="D1199">
            <v>50.79</v>
          </cell>
          <cell r="E1199">
            <v>2500</v>
          </cell>
          <cell r="F1199">
            <v>126975</v>
          </cell>
          <cell r="G1199">
            <v>900</v>
          </cell>
          <cell r="H1199">
            <v>45711</v>
          </cell>
          <cell r="I1199">
            <v>700</v>
          </cell>
          <cell r="J1199">
            <v>35553</v>
          </cell>
          <cell r="K1199">
            <v>900</v>
          </cell>
          <cell r="L1199">
            <v>45711</v>
          </cell>
          <cell r="M1199" t="str">
            <v>#.26</v>
          </cell>
        </row>
        <row r="1200">
          <cell r="A1200" t="str">
            <v>사토운반:연암</v>
          </cell>
          <cell r="B1200" t="str">
            <v>B.H0.7 + D.T15</v>
          </cell>
          <cell r="C1200" t="str">
            <v>M3</v>
          </cell>
          <cell r="D1200">
            <v>291.39999999999998</v>
          </cell>
          <cell r="E1200">
            <v>12000</v>
          </cell>
          <cell r="F1200">
            <v>3496800</v>
          </cell>
          <cell r="G1200">
            <v>4500</v>
          </cell>
          <cell r="H1200">
            <v>1311300</v>
          </cell>
          <cell r="I1200">
            <v>3500</v>
          </cell>
          <cell r="J1200">
            <v>1019900</v>
          </cell>
          <cell r="K1200">
            <v>4000</v>
          </cell>
          <cell r="L1200">
            <v>1165600</v>
          </cell>
          <cell r="M1200" t="str">
            <v>#.7</v>
          </cell>
        </row>
        <row r="1201">
          <cell r="A1201" t="str">
            <v>절토(토사)</v>
          </cell>
          <cell r="B1201" t="str">
            <v>B.H0.7M3</v>
          </cell>
          <cell r="C1201" t="str">
            <v>M3</v>
          </cell>
          <cell r="D1201">
            <v>207.07</v>
          </cell>
          <cell r="E1201">
            <v>600</v>
          </cell>
          <cell r="F1201">
            <v>124242</v>
          </cell>
          <cell r="G1201">
            <v>100</v>
          </cell>
          <cell r="H1201">
            <v>20707</v>
          </cell>
          <cell r="I1201">
            <v>300</v>
          </cell>
          <cell r="J1201">
            <v>62121</v>
          </cell>
          <cell r="K1201">
            <v>200</v>
          </cell>
          <cell r="L1201">
            <v>41414</v>
          </cell>
          <cell r="M1201" t="str">
            <v>#.27</v>
          </cell>
        </row>
        <row r="1202">
          <cell r="A1202" t="str">
            <v>평떼붙임</v>
          </cell>
          <cell r="C1202" t="str">
            <v>M2</v>
          </cell>
          <cell r="D1202">
            <v>21.15</v>
          </cell>
          <cell r="E1202">
            <v>5900</v>
          </cell>
          <cell r="F1202">
            <v>124785</v>
          </cell>
          <cell r="G1202">
            <v>3000</v>
          </cell>
          <cell r="H1202">
            <v>63450</v>
          </cell>
          <cell r="I1202">
            <v>2900</v>
          </cell>
          <cell r="J1202">
            <v>61335</v>
          </cell>
          <cell r="K1202">
            <v>0</v>
          </cell>
          <cell r="L1202">
            <v>0</v>
          </cell>
          <cell r="M1202" t="str">
            <v>#.28</v>
          </cell>
        </row>
        <row r="1203">
          <cell r="A1203" t="str">
            <v>바닥면 고르기</v>
          </cell>
          <cell r="B1203" t="str">
            <v>연암</v>
          </cell>
          <cell r="C1203" t="str">
            <v>M2</v>
          </cell>
          <cell r="D1203">
            <v>91.96</v>
          </cell>
          <cell r="E1203">
            <v>5400</v>
          </cell>
          <cell r="F1203">
            <v>496584</v>
          </cell>
          <cell r="G1203">
            <v>500</v>
          </cell>
          <cell r="H1203">
            <v>45980</v>
          </cell>
          <cell r="I1203">
            <v>4600</v>
          </cell>
          <cell r="J1203">
            <v>423016</v>
          </cell>
          <cell r="K1203">
            <v>300</v>
          </cell>
          <cell r="L1203">
            <v>27588</v>
          </cell>
          <cell r="M1203" t="str">
            <v>No.2</v>
          </cell>
        </row>
        <row r="1205">
          <cell r="A1205" t="str">
            <v>2. 구조물공</v>
          </cell>
          <cell r="F1205">
            <v>16979104</v>
          </cell>
          <cell r="H1205">
            <v>2989051</v>
          </cell>
          <cell r="J1205">
            <v>13730471</v>
          </cell>
          <cell r="L1205">
            <v>259582</v>
          </cell>
        </row>
        <row r="1206">
          <cell r="A1206" t="str">
            <v>레미콘타설</v>
          </cell>
          <cell r="B1206" t="str">
            <v>무근구조물</v>
          </cell>
          <cell r="C1206" t="str">
            <v>M3</v>
          </cell>
          <cell r="D1206">
            <v>7.4</v>
          </cell>
          <cell r="E1206">
            <v>16000</v>
          </cell>
          <cell r="F1206">
            <v>118400</v>
          </cell>
          <cell r="G1206">
            <v>0</v>
          </cell>
          <cell r="H1206">
            <v>0</v>
          </cell>
          <cell r="I1206">
            <v>16000</v>
          </cell>
          <cell r="J1206">
            <v>118400</v>
          </cell>
          <cell r="K1206">
            <v>0</v>
          </cell>
          <cell r="L1206">
            <v>0</v>
          </cell>
          <cell r="M1206" t="str">
            <v>No.10</v>
          </cell>
        </row>
        <row r="1207">
          <cell r="A1207" t="str">
            <v>레미콘타설</v>
          </cell>
          <cell r="B1207" t="str">
            <v>철근구조물</v>
          </cell>
          <cell r="C1207" t="str">
            <v>M3</v>
          </cell>
          <cell r="D1207">
            <v>63.83</v>
          </cell>
          <cell r="E1207">
            <v>21700</v>
          </cell>
          <cell r="F1207">
            <v>1385111</v>
          </cell>
          <cell r="G1207">
            <v>400</v>
          </cell>
          <cell r="H1207">
            <v>25532</v>
          </cell>
          <cell r="I1207">
            <v>21000</v>
          </cell>
          <cell r="J1207">
            <v>1340430</v>
          </cell>
          <cell r="K1207">
            <v>300</v>
          </cell>
          <cell r="L1207">
            <v>19149</v>
          </cell>
          <cell r="M1207" t="str">
            <v>No.14</v>
          </cell>
        </row>
        <row r="1208">
          <cell r="A1208" t="str">
            <v>합판거푸집</v>
          </cell>
          <cell r="B1208" t="str">
            <v>0-7m:6회</v>
          </cell>
          <cell r="C1208" t="str">
            <v>M2</v>
          </cell>
          <cell r="D1208">
            <v>3.4</v>
          </cell>
          <cell r="E1208">
            <v>12000</v>
          </cell>
          <cell r="F1208">
            <v>40800</v>
          </cell>
          <cell r="G1208">
            <v>4000</v>
          </cell>
          <cell r="H1208">
            <v>13600</v>
          </cell>
          <cell r="I1208">
            <v>8000</v>
          </cell>
          <cell r="J1208">
            <v>27200</v>
          </cell>
          <cell r="K1208">
            <v>0</v>
          </cell>
          <cell r="L1208">
            <v>0</v>
          </cell>
          <cell r="M1208" t="str">
            <v>No.11</v>
          </cell>
        </row>
        <row r="1209">
          <cell r="A1209" t="str">
            <v>합판거푸집</v>
          </cell>
          <cell r="B1209" t="str">
            <v>0-7m:3회</v>
          </cell>
          <cell r="C1209" t="str">
            <v>M2</v>
          </cell>
          <cell r="D1209">
            <v>98.72</v>
          </cell>
          <cell r="E1209">
            <v>17100</v>
          </cell>
          <cell r="F1209">
            <v>1688112</v>
          </cell>
          <cell r="G1209">
            <v>5300</v>
          </cell>
          <cell r="H1209">
            <v>523216</v>
          </cell>
          <cell r="I1209">
            <v>11800</v>
          </cell>
          <cell r="J1209">
            <v>1164896</v>
          </cell>
          <cell r="K1209">
            <v>0</v>
          </cell>
          <cell r="L1209">
            <v>0</v>
          </cell>
          <cell r="M1209" t="str">
            <v>No.15</v>
          </cell>
        </row>
        <row r="1210">
          <cell r="A1210" t="str">
            <v>폼타이 합판거푸집</v>
          </cell>
          <cell r="B1210" t="str">
            <v>0-7m:T=400:3회</v>
          </cell>
          <cell r="C1210" t="str">
            <v>M2</v>
          </cell>
          <cell r="D1210">
            <v>74.98</v>
          </cell>
          <cell r="E1210">
            <v>18500</v>
          </cell>
          <cell r="F1210">
            <v>1387130</v>
          </cell>
          <cell r="G1210">
            <v>6600</v>
          </cell>
          <cell r="H1210">
            <v>494868</v>
          </cell>
          <cell r="I1210">
            <v>11900</v>
          </cell>
          <cell r="J1210">
            <v>892262</v>
          </cell>
          <cell r="K1210">
            <v>0</v>
          </cell>
          <cell r="L1210">
            <v>0</v>
          </cell>
          <cell r="M1210" t="str">
            <v>No.73</v>
          </cell>
        </row>
        <row r="1211">
          <cell r="A1211" t="str">
            <v>폼타이 합판거푸집</v>
          </cell>
          <cell r="B1211" t="str">
            <v>0-7m:T=300:3회</v>
          </cell>
          <cell r="C1211" t="str">
            <v>M2</v>
          </cell>
          <cell r="D1211">
            <v>11.96</v>
          </cell>
          <cell r="E1211">
            <v>18600</v>
          </cell>
          <cell r="F1211">
            <v>222456</v>
          </cell>
          <cell r="G1211">
            <v>6600</v>
          </cell>
          <cell r="H1211">
            <v>78936</v>
          </cell>
          <cell r="I1211">
            <v>12000</v>
          </cell>
          <cell r="J1211">
            <v>143520</v>
          </cell>
          <cell r="K1211">
            <v>0</v>
          </cell>
          <cell r="L1211">
            <v>0</v>
          </cell>
          <cell r="M1211" t="str">
            <v>No.74</v>
          </cell>
        </row>
        <row r="1212">
          <cell r="A1212" t="str">
            <v>강관동바리(3개월)</v>
          </cell>
          <cell r="B1212" t="str">
            <v>H=0-4.2M</v>
          </cell>
          <cell r="C1212" t="str">
            <v>공M3</v>
          </cell>
          <cell r="D1212">
            <v>46.83</v>
          </cell>
          <cell r="E1212">
            <v>6300</v>
          </cell>
          <cell r="F1212">
            <v>295029</v>
          </cell>
          <cell r="G1212">
            <v>200</v>
          </cell>
          <cell r="H1212">
            <v>9366</v>
          </cell>
          <cell r="I1212">
            <v>6100</v>
          </cell>
          <cell r="J1212">
            <v>285663</v>
          </cell>
          <cell r="K1212">
            <v>0</v>
          </cell>
          <cell r="L1212">
            <v>0</v>
          </cell>
          <cell r="M1212" t="str">
            <v>No.21</v>
          </cell>
        </row>
        <row r="1213">
          <cell r="A1213" t="str">
            <v>강관비계</v>
          </cell>
          <cell r="B1213" t="str">
            <v>3개월</v>
          </cell>
          <cell r="C1213" t="str">
            <v>M2</v>
          </cell>
          <cell r="D1213">
            <v>70.36</v>
          </cell>
          <cell r="E1213">
            <v>9200</v>
          </cell>
          <cell r="F1213">
            <v>647312</v>
          </cell>
          <cell r="G1213">
            <v>2300</v>
          </cell>
          <cell r="H1213">
            <v>161828</v>
          </cell>
          <cell r="I1213">
            <v>6600</v>
          </cell>
          <cell r="J1213">
            <v>464376</v>
          </cell>
          <cell r="K1213">
            <v>300</v>
          </cell>
          <cell r="L1213">
            <v>21108</v>
          </cell>
          <cell r="M1213" t="str">
            <v>No.33</v>
          </cell>
        </row>
        <row r="1214">
          <cell r="A1214" t="str">
            <v>시공이음 설치</v>
          </cell>
          <cell r="B1214" t="str">
            <v>PVC,B=230X5mm</v>
          </cell>
          <cell r="C1214" t="str">
            <v>M</v>
          </cell>
          <cell r="D1214">
            <v>32</v>
          </cell>
          <cell r="E1214">
            <v>14600</v>
          </cell>
          <cell r="F1214">
            <v>467200</v>
          </cell>
          <cell r="G1214">
            <v>3400</v>
          </cell>
          <cell r="H1214">
            <v>108800</v>
          </cell>
          <cell r="I1214">
            <v>11200</v>
          </cell>
          <cell r="J1214">
            <v>358400</v>
          </cell>
          <cell r="K1214">
            <v>0</v>
          </cell>
          <cell r="L1214">
            <v>0</v>
          </cell>
          <cell r="M1214" t="str">
            <v>No.75</v>
          </cell>
        </row>
        <row r="1215">
          <cell r="A1215" t="str">
            <v>시공이음면정리(치핑)</v>
          </cell>
          <cell r="B1215" t="str">
            <v>인력</v>
          </cell>
          <cell r="C1215" t="str">
            <v>M2</v>
          </cell>
          <cell r="D1215">
            <v>33.33</v>
          </cell>
          <cell r="E1215">
            <v>19000</v>
          </cell>
          <cell r="F1215">
            <v>633270</v>
          </cell>
          <cell r="G1215">
            <v>500</v>
          </cell>
          <cell r="H1215">
            <v>16665</v>
          </cell>
          <cell r="I1215">
            <v>18500</v>
          </cell>
          <cell r="J1215">
            <v>616605</v>
          </cell>
          <cell r="K1215">
            <v>0</v>
          </cell>
          <cell r="L1215">
            <v>0</v>
          </cell>
          <cell r="M1215" t="str">
            <v>No.22</v>
          </cell>
        </row>
        <row r="1216">
          <cell r="A1216" t="str">
            <v>스페이서(T=110MM)</v>
          </cell>
          <cell r="C1216" t="str">
            <v>EA</v>
          </cell>
          <cell r="D1216">
            <v>182</v>
          </cell>
          <cell r="E1216">
            <v>90</v>
          </cell>
          <cell r="F1216">
            <v>16380</v>
          </cell>
          <cell r="G1216">
            <v>90</v>
          </cell>
          <cell r="H1216">
            <v>16380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A1217" t="str">
            <v>스페이서(T=80MM)</v>
          </cell>
          <cell r="C1217" t="str">
            <v>EA</v>
          </cell>
          <cell r="D1217">
            <v>490</v>
          </cell>
          <cell r="E1217">
            <v>60</v>
          </cell>
          <cell r="F1217">
            <v>29400</v>
          </cell>
          <cell r="G1217">
            <v>60</v>
          </cell>
          <cell r="H1217">
            <v>29400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A1218" t="str">
            <v>폼타이거푸집 구멍체움</v>
          </cell>
          <cell r="C1218" t="str">
            <v>EA</v>
          </cell>
          <cell r="D1218">
            <v>96</v>
          </cell>
          <cell r="E1218">
            <v>250</v>
          </cell>
          <cell r="F1218">
            <v>24000</v>
          </cell>
          <cell r="G1218">
            <v>0</v>
          </cell>
          <cell r="H1218">
            <v>0</v>
          </cell>
          <cell r="I1218">
            <v>250</v>
          </cell>
          <cell r="J1218">
            <v>24000</v>
          </cell>
          <cell r="K1218">
            <v>0</v>
          </cell>
          <cell r="L1218">
            <v>0</v>
          </cell>
          <cell r="M1218" t="str">
            <v>No.76</v>
          </cell>
        </row>
        <row r="1219">
          <cell r="A1219" t="str">
            <v>에폭시방수</v>
          </cell>
          <cell r="B1219" t="str">
            <v>수용성에폭시3회</v>
          </cell>
          <cell r="C1219" t="str">
            <v>M2</v>
          </cell>
          <cell r="D1219">
            <v>58.1</v>
          </cell>
          <cell r="E1219">
            <v>19600</v>
          </cell>
          <cell r="F1219">
            <v>1138760</v>
          </cell>
          <cell r="G1219">
            <v>10300</v>
          </cell>
          <cell r="H1219">
            <v>598430</v>
          </cell>
          <cell r="I1219">
            <v>9300</v>
          </cell>
          <cell r="J1219">
            <v>540330</v>
          </cell>
          <cell r="K1219">
            <v>0</v>
          </cell>
          <cell r="L1219">
            <v>0</v>
          </cell>
          <cell r="M1219" t="str">
            <v>No.77</v>
          </cell>
        </row>
        <row r="1220">
          <cell r="A1220" t="str">
            <v>S.T.S Plate C.설치(TYPE-D)</v>
          </cell>
          <cell r="B1220" t="str">
            <v>1200X1000</v>
          </cell>
          <cell r="C1220" t="str">
            <v>EA</v>
          </cell>
          <cell r="D1220">
            <v>3</v>
          </cell>
          <cell r="E1220">
            <v>249900</v>
          </cell>
          <cell r="F1220">
            <v>749700</v>
          </cell>
          <cell r="G1220">
            <v>150000</v>
          </cell>
          <cell r="H1220">
            <v>450000</v>
          </cell>
          <cell r="I1220">
            <v>86700</v>
          </cell>
          <cell r="J1220">
            <v>260100</v>
          </cell>
          <cell r="K1220">
            <v>13200</v>
          </cell>
          <cell r="L1220">
            <v>39600</v>
          </cell>
          <cell r="M1220" t="str">
            <v>No.78</v>
          </cell>
        </row>
        <row r="1221">
          <cell r="A1221" t="str">
            <v>S.T.S Plate C.설치(TYPE-A)</v>
          </cell>
          <cell r="B1221" t="str">
            <v>800X800</v>
          </cell>
          <cell r="C1221" t="str">
            <v>EA</v>
          </cell>
          <cell r="D1221">
            <v>2</v>
          </cell>
          <cell r="E1221">
            <v>196100</v>
          </cell>
          <cell r="F1221">
            <v>392200</v>
          </cell>
          <cell r="G1221">
            <v>100000</v>
          </cell>
          <cell r="H1221">
            <v>200000</v>
          </cell>
          <cell r="I1221">
            <v>85300</v>
          </cell>
          <cell r="J1221">
            <v>170600</v>
          </cell>
          <cell r="K1221">
            <v>10800</v>
          </cell>
          <cell r="L1221">
            <v>21600</v>
          </cell>
          <cell r="M1221" t="str">
            <v>No.79</v>
          </cell>
        </row>
        <row r="1222">
          <cell r="A1222" t="str">
            <v>S.T.S Plate C.설치(TYPE-A)</v>
          </cell>
          <cell r="B1222" t="str">
            <v>900X750</v>
          </cell>
          <cell r="C1222" t="str">
            <v>EA</v>
          </cell>
          <cell r="D1222">
            <v>1</v>
          </cell>
          <cell r="E1222">
            <v>197600</v>
          </cell>
          <cell r="F1222">
            <v>197600</v>
          </cell>
          <cell r="G1222">
            <v>110000</v>
          </cell>
          <cell r="H1222">
            <v>110000</v>
          </cell>
          <cell r="I1222">
            <v>76100</v>
          </cell>
          <cell r="J1222">
            <v>76100</v>
          </cell>
          <cell r="K1222">
            <v>11500</v>
          </cell>
          <cell r="L1222">
            <v>11500</v>
          </cell>
          <cell r="M1222" t="str">
            <v>No.80</v>
          </cell>
        </row>
        <row r="1223">
          <cell r="A1223" t="str">
            <v>흙채움</v>
          </cell>
          <cell r="C1223" t="str">
            <v>M3</v>
          </cell>
          <cell r="D1223">
            <v>2.27</v>
          </cell>
          <cell r="E1223">
            <v>1200</v>
          </cell>
          <cell r="F1223">
            <v>2724</v>
          </cell>
          <cell r="G1223">
            <v>200</v>
          </cell>
          <cell r="H1223">
            <v>454</v>
          </cell>
          <cell r="I1223">
            <v>600</v>
          </cell>
          <cell r="J1223">
            <v>1362</v>
          </cell>
          <cell r="K1223">
            <v>400</v>
          </cell>
          <cell r="L1223">
            <v>908</v>
          </cell>
          <cell r="M1223" t="str">
            <v>#.29</v>
          </cell>
        </row>
        <row r="1224">
          <cell r="A1224" t="str">
            <v>사다리설치(STS)</v>
          </cell>
          <cell r="C1224" t="str">
            <v>M</v>
          </cell>
          <cell r="D1224">
            <v>3.7</v>
          </cell>
          <cell r="E1224">
            <v>10900</v>
          </cell>
          <cell r="F1224">
            <v>40330</v>
          </cell>
          <cell r="G1224">
            <v>6600</v>
          </cell>
          <cell r="H1224">
            <v>24420</v>
          </cell>
          <cell r="I1224">
            <v>4100</v>
          </cell>
          <cell r="J1224">
            <v>15170</v>
          </cell>
          <cell r="K1224">
            <v>200</v>
          </cell>
          <cell r="L1224">
            <v>740</v>
          </cell>
          <cell r="M1224" t="str">
            <v>No.19</v>
          </cell>
        </row>
        <row r="1225">
          <cell r="A1225" t="str">
            <v>수팽창고무지수판 설치</v>
          </cell>
          <cell r="B1225" t="str">
            <v>20X10</v>
          </cell>
          <cell r="C1225" t="str">
            <v>M</v>
          </cell>
          <cell r="D1225">
            <v>2.5099999999999998</v>
          </cell>
          <cell r="E1225">
            <v>3900</v>
          </cell>
          <cell r="F1225">
            <v>9789</v>
          </cell>
          <cell r="G1225">
            <v>3100</v>
          </cell>
          <cell r="H1225">
            <v>7781</v>
          </cell>
          <cell r="I1225">
            <v>800</v>
          </cell>
          <cell r="J1225">
            <v>2008</v>
          </cell>
          <cell r="K1225">
            <v>0</v>
          </cell>
          <cell r="L1225">
            <v>0</v>
          </cell>
          <cell r="M1225" t="str">
            <v>No.23</v>
          </cell>
        </row>
        <row r="1226">
          <cell r="A1226" t="str">
            <v>P.V.C 파이프(VG1)</v>
          </cell>
          <cell r="B1226" t="str">
            <v>Φ100M/M</v>
          </cell>
          <cell r="C1226" t="str">
            <v>M</v>
          </cell>
          <cell r="D1226">
            <v>1.4</v>
          </cell>
          <cell r="E1226">
            <v>6800</v>
          </cell>
          <cell r="F1226">
            <v>9520</v>
          </cell>
          <cell r="G1226">
            <v>6500</v>
          </cell>
          <cell r="H1226">
            <v>9100</v>
          </cell>
          <cell r="I1226">
            <v>300</v>
          </cell>
          <cell r="J1226">
            <v>420</v>
          </cell>
          <cell r="K1226">
            <v>0</v>
          </cell>
          <cell r="L1226">
            <v>0</v>
          </cell>
        </row>
        <row r="1227">
          <cell r="A1227" t="str">
            <v>P.V.C 파이프(VG1)</v>
          </cell>
          <cell r="B1227" t="str">
            <v>Φ200M/M</v>
          </cell>
          <cell r="C1227" t="str">
            <v>M</v>
          </cell>
          <cell r="D1227">
            <v>0.35</v>
          </cell>
          <cell r="E1227">
            <v>20600</v>
          </cell>
          <cell r="F1227">
            <v>7210</v>
          </cell>
          <cell r="G1227">
            <v>19200</v>
          </cell>
          <cell r="H1227">
            <v>6720</v>
          </cell>
          <cell r="I1227">
            <v>1400</v>
          </cell>
          <cell r="J1227">
            <v>490</v>
          </cell>
          <cell r="K1227">
            <v>0</v>
          </cell>
          <cell r="L1227">
            <v>0</v>
          </cell>
        </row>
        <row r="1228">
          <cell r="A1228" t="str">
            <v>철근가공및조립</v>
          </cell>
          <cell r="B1228" t="str">
            <v>복잡</v>
          </cell>
          <cell r="C1228" t="str">
            <v>TON</v>
          </cell>
          <cell r="D1228">
            <v>20.710999999999999</v>
          </cell>
          <cell r="E1228">
            <v>361000</v>
          </cell>
          <cell r="F1228">
            <v>7476671</v>
          </cell>
          <cell r="G1228">
            <v>5000</v>
          </cell>
          <cell r="H1228">
            <v>103555</v>
          </cell>
          <cell r="I1228">
            <v>349000</v>
          </cell>
          <cell r="J1228">
            <v>7228139</v>
          </cell>
          <cell r="K1228">
            <v>7000</v>
          </cell>
          <cell r="L1228">
            <v>144977</v>
          </cell>
          <cell r="M1228" t="str">
            <v>No.81</v>
          </cell>
        </row>
        <row r="1230">
          <cell r="A1230" t="str">
            <v>3. 부대시설공</v>
          </cell>
          <cell r="F1230">
            <v>11770073</v>
          </cell>
          <cell r="H1230">
            <v>3942184</v>
          </cell>
          <cell r="J1230">
            <v>7677483</v>
          </cell>
          <cell r="L1230">
            <v>150406</v>
          </cell>
        </row>
        <row r="1231">
          <cell r="A1231" t="str">
            <v>가. 콘크리트 포장</v>
          </cell>
          <cell r="F1231">
            <v>1785095</v>
          </cell>
          <cell r="H1231">
            <v>948523</v>
          </cell>
          <cell r="J1231">
            <v>821321</v>
          </cell>
          <cell r="L1231">
            <v>15251</v>
          </cell>
        </row>
        <row r="1232">
          <cell r="A1232" t="str">
            <v>모래부설(B.H 0.7M3)</v>
          </cell>
          <cell r="B1232" t="str">
            <v>기계90%+인력10%</v>
          </cell>
          <cell r="C1232" t="str">
            <v>M3</v>
          </cell>
          <cell r="D1232">
            <v>2.06</v>
          </cell>
          <cell r="E1232">
            <v>1300</v>
          </cell>
          <cell r="F1232">
            <v>2678</v>
          </cell>
          <cell r="G1232">
            <v>200</v>
          </cell>
          <cell r="H1232">
            <v>412</v>
          </cell>
          <cell r="I1232">
            <v>700</v>
          </cell>
          <cell r="J1232">
            <v>1442</v>
          </cell>
          <cell r="K1232">
            <v>400</v>
          </cell>
          <cell r="L1232">
            <v>824</v>
          </cell>
          <cell r="M1232" t="str">
            <v>#.14</v>
          </cell>
        </row>
        <row r="1233">
          <cell r="A1233" t="str">
            <v>보조기층포설 및 다짐</v>
          </cell>
          <cell r="B1233" t="str">
            <v>T=30cm</v>
          </cell>
          <cell r="C1233" t="str">
            <v>M3</v>
          </cell>
          <cell r="D1233">
            <v>20.61</v>
          </cell>
          <cell r="E1233">
            <v>2800</v>
          </cell>
          <cell r="F1233">
            <v>57708</v>
          </cell>
          <cell r="G1233">
            <v>400</v>
          </cell>
          <cell r="H1233">
            <v>8244</v>
          </cell>
          <cell r="I1233">
            <v>1700</v>
          </cell>
          <cell r="J1233">
            <v>35037</v>
          </cell>
          <cell r="K1233">
            <v>700</v>
          </cell>
          <cell r="L1233">
            <v>14427</v>
          </cell>
          <cell r="M1233" t="str">
            <v>#.11</v>
          </cell>
        </row>
        <row r="1234">
          <cell r="A1234" t="str">
            <v>신축재</v>
          </cell>
          <cell r="B1234" t="str">
            <v>T=1.5cm</v>
          </cell>
          <cell r="C1234" t="str">
            <v>M2</v>
          </cell>
          <cell r="D1234">
            <v>2.75</v>
          </cell>
          <cell r="E1234">
            <v>12600</v>
          </cell>
          <cell r="F1234">
            <v>34650</v>
          </cell>
          <cell r="G1234">
            <v>12000</v>
          </cell>
          <cell r="H1234">
            <v>33000</v>
          </cell>
          <cell r="I1234">
            <v>600</v>
          </cell>
          <cell r="J1234">
            <v>1650</v>
          </cell>
          <cell r="K1234">
            <v>0</v>
          </cell>
          <cell r="L1234">
            <v>0</v>
          </cell>
        </row>
        <row r="1235">
          <cell r="A1235" t="str">
            <v>양생(비닐)</v>
          </cell>
          <cell r="C1235" t="str">
            <v>M2</v>
          </cell>
          <cell r="D1235">
            <v>68.709999999999994</v>
          </cell>
          <cell r="E1235">
            <v>900</v>
          </cell>
          <cell r="F1235">
            <v>61839</v>
          </cell>
          <cell r="G1235">
            <v>700</v>
          </cell>
          <cell r="H1235">
            <v>48097</v>
          </cell>
          <cell r="I1235">
            <v>200</v>
          </cell>
          <cell r="J1235">
            <v>13742</v>
          </cell>
          <cell r="K1235">
            <v>0</v>
          </cell>
          <cell r="L1235">
            <v>0</v>
          </cell>
          <cell r="M1235" t="str">
            <v>No.8</v>
          </cell>
        </row>
        <row r="1236">
          <cell r="A1236" t="str">
            <v>콘크리트포장 포설</v>
          </cell>
          <cell r="B1236" t="str">
            <v>T=20cm</v>
          </cell>
          <cell r="C1236" t="str">
            <v>M3</v>
          </cell>
          <cell r="D1236">
            <v>13.74</v>
          </cell>
          <cell r="E1236">
            <v>103500</v>
          </cell>
          <cell r="F1236">
            <v>1422090</v>
          </cell>
          <cell r="G1236">
            <v>52500</v>
          </cell>
          <cell r="H1236">
            <v>721350</v>
          </cell>
          <cell r="I1236">
            <v>51000</v>
          </cell>
          <cell r="J1236">
            <v>700740</v>
          </cell>
          <cell r="K1236">
            <v>0</v>
          </cell>
          <cell r="L1236">
            <v>0</v>
          </cell>
          <cell r="M1236" t="str">
            <v>No.6</v>
          </cell>
        </row>
        <row r="1237">
          <cell r="A1237" t="str">
            <v>와이어메쉬깔기</v>
          </cell>
          <cell r="B1237" t="str">
            <v>#8X100X100</v>
          </cell>
          <cell r="C1237" t="str">
            <v>M2</v>
          </cell>
          <cell r="D1237">
            <v>68.709999999999994</v>
          </cell>
          <cell r="E1237">
            <v>3000</v>
          </cell>
          <cell r="F1237">
            <v>206130</v>
          </cell>
          <cell r="G1237">
            <v>2000</v>
          </cell>
          <cell r="H1237">
            <v>137420</v>
          </cell>
          <cell r="I1237">
            <v>1000</v>
          </cell>
          <cell r="J1237">
            <v>68710</v>
          </cell>
          <cell r="K1237">
            <v>0</v>
          </cell>
          <cell r="L1237">
            <v>0</v>
          </cell>
          <cell r="M1237" t="str">
            <v>No.7</v>
          </cell>
        </row>
        <row r="1239">
          <cell r="A1239" t="str">
            <v>나. U형 측구</v>
          </cell>
          <cell r="F1239">
            <v>3960829</v>
          </cell>
          <cell r="H1239">
            <v>2244623</v>
          </cell>
          <cell r="J1239">
            <v>1694131</v>
          </cell>
          <cell r="L1239">
            <v>22075</v>
          </cell>
        </row>
        <row r="1240">
          <cell r="A1240" t="str">
            <v>레미콘타설</v>
          </cell>
          <cell r="B1240" t="str">
            <v>철근구조물</v>
          </cell>
          <cell r="C1240" t="str">
            <v>M3</v>
          </cell>
          <cell r="D1240">
            <v>9.84</v>
          </cell>
          <cell r="E1240">
            <v>16000</v>
          </cell>
          <cell r="F1240">
            <v>157440</v>
          </cell>
          <cell r="G1240">
            <v>0</v>
          </cell>
          <cell r="H1240">
            <v>0</v>
          </cell>
          <cell r="I1240">
            <v>16000</v>
          </cell>
          <cell r="J1240">
            <v>157440</v>
          </cell>
          <cell r="K1240">
            <v>0</v>
          </cell>
          <cell r="L1240">
            <v>0</v>
          </cell>
          <cell r="M1240" t="str">
            <v>No.14</v>
          </cell>
        </row>
        <row r="1241">
          <cell r="A1241" t="str">
            <v>레미콘타설</v>
          </cell>
          <cell r="B1241" t="str">
            <v>무근구조물</v>
          </cell>
          <cell r="C1241" t="str">
            <v>M3</v>
          </cell>
          <cell r="D1241">
            <v>2.99</v>
          </cell>
          <cell r="E1241">
            <v>21700</v>
          </cell>
          <cell r="F1241">
            <v>64883</v>
          </cell>
          <cell r="G1241">
            <v>400</v>
          </cell>
          <cell r="H1241">
            <v>1196</v>
          </cell>
          <cell r="I1241">
            <v>21000</v>
          </cell>
          <cell r="J1241">
            <v>62790</v>
          </cell>
          <cell r="K1241">
            <v>300</v>
          </cell>
          <cell r="L1241">
            <v>897</v>
          </cell>
          <cell r="M1241" t="str">
            <v>No.10</v>
          </cell>
        </row>
        <row r="1242">
          <cell r="A1242" t="str">
            <v>합판거푸집</v>
          </cell>
          <cell r="B1242" t="str">
            <v>0-7m:3회</v>
          </cell>
          <cell r="C1242" t="str">
            <v>M2</v>
          </cell>
          <cell r="D1242">
            <v>81.28</v>
          </cell>
          <cell r="E1242">
            <v>12000</v>
          </cell>
          <cell r="F1242">
            <v>975360</v>
          </cell>
          <cell r="G1242">
            <v>4000</v>
          </cell>
          <cell r="H1242">
            <v>325120</v>
          </cell>
          <cell r="I1242">
            <v>8000</v>
          </cell>
          <cell r="J1242">
            <v>650240</v>
          </cell>
          <cell r="K1242">
            <v>0</v>
          </cell>
          <cell r="L1242">
            <v>0</v>
          </cell>
          <cell r="M1242" t="str">
            <v>No.15</v>
          </cell>
        </row>
        <row r="1243">
          <cell r="A1243" t="str">
            <v>합판거푸집</v>
          </cell>
          <cell r="B1243" t="str">
            <v>0-7m:6회</v>
          </cell>
          <cell r="C1243" t="str">
            <v>M2</v>
          </cell>
          <cell r="D1243">
            <v>8.56</v>
          </cell>
          <cell r="E1243">
            <v>17100</v>
          </cell>
          <cell r="F1243">
            <v>146376</v>
          </cell>
          <cell r="G1243">
            <v>5300</v>
          </cell>
          <cell r="H1243">
            <v>45368</v>
          </cell>
          <cell r="I1243">
            <v>11800</v>
          </cell>
          <cell r="J1243">
            <v>101008</v>
          </cell>
          <cell r="K1243">
            <v>0</v>
          </cell>
          <cell r="L1243">
            <v>0</v>
          </cell>
          <cell r="M1243" t="str">
            <v>No.11</v>
          </cell>
        </row>
        <row r="1244">
          <cell r="A1244" t="str">
            <v>철근가공및조립</v>
          </cell>
          <cell r="B1244" t="str">
            <v>간단</v>
          </cell>
          <cell r="C1244" t="str">
            <v>TON</v>
          </cell>
          <cell r="D1244">
            <v>0.51300000000000001</v>
          </cell>
          <cell r="E1244">
            <v>290000</v>
          </cell>
          <cell r="F1244">
            <v>148770</v>
          </cell>
          <cell r="G1244">
            <v>3000</v>
          </cell>
          <cell r="H1244">
            <v>1539</v>
          </cell>
          <cell r="I1244">
            <v>281000</v>
          </cell>
          <cell r="J1244">
            <v>144153</v>
          </cell>
          <cell r="K1244">
            <v>6000</v>
          </cell>
          <cell r="L1244">
            <v>3078</v>
          </cell>
          <cell r="M1244" t="str">
            <v>No.82</v>
          </cell>
        </row>
        <row r="1245">
          <cell r="A1245" t="str">
            <v>그레이팅 뚜껑설치</v>
          </cell>
          <cell r="B1245" t="str">
            <v>500X1000mm</v>
          </cell>
          <cell r="C1245" t="str">
            <v>개소</v>
          </cell>
          <cell r="D1245">
            <v>43</v>
          </cell>
          <cell r="E1245">
            <v>54600</v>
          </cell>
          <cell r="F1245">
            <v>2347800</v>
          </cell>
          <cell r="G1245">
            <v>41600</v>
          </cell>
          <cell r="H1245">
            <v>1788800</v>
          </cell>
          <cell r="I1245">
            <v>12600</v>
          </cell>
          <cell r="J1245">
            <v>541800</v>
          </cell>
          <cell r="K1245">
            <v>400</v>
          </cell>
          <cell r="L1245">
            <v>17200</v>
          </cell>
          <cell r="M1245" t="str">
            <v>No.83</v>
          </cell>
        </row>
        <row r="1246">
          <cell r="A1246" t="str">
            <v>그레이팅 뚜껑설치</v>
          </cell>
          <cell r="B1246" t="str">
            <v>900X900mm</v>
          </cell>
          <cell r="C1246" t="str">
            <v>개소</v>
          </cell>
          <cell r="D1246">
            <v>1</v>
          </cell>
          <cell r="E1246">
            <v>120200</v>
          </cell>
          <cell r="F1246">
            <v>120200</v>
          </cell>
          <cell r="G1246">
            <v>82600</v>
          </cell>
          <cell r="H1246">
            <v>82600</v>
          </cell>
          <cell r="I1246">
            <v>36700</v>
          </cell>
          <cell r="J1246">
            <v>36700</v>
          </cell>
          <cell r="K1246">
            <v>900</v>
          </cell>
          <cell r="L1246">
            <v>900</v>
          </cell>
          <cell r="M1246" t="str">
            <v>No.84</v>
          </cell>
        </row>
        <row r="1248">
          <cell r="A1248" t="str">
            <v>다. 돌담쌓기</v>
          </cell>
          <cell r="F1248">
            <v>4123324</v>
          </cell>
          <cell r="H1248">
            <v>100846</v>
          </cell>
          <cell r="J1248">
            <v>3959250</v>
          </cell>
          <cell r="L1248">
            <v>63228</v>
          </cell>
        </row>
        <row r="1249">
          <cell r="A1249" t="str">
            <v>레미콘타설</v>
          </cell>
          <cell r="B1249" t="str">
            <v>무근구조물</v>
          </cell>
          <cell r="C1249" t="str">
            <v>M3</v>
          </cell>
          <cell r="D1249">
            <v>3.28</v>
          </cell>
          <cell r="E1249">
            <v>21700</v>
          </cell>
          <cell r="F1249">
            <v>71176</v>
          </cell>
          <cell r="G1249">
            <v>400</v>
          </cell>
          <cell r="H1249">
            <v>1312</v>
          </cell>
          <cell r="I1249">
            <v>21000</v>
          </cell>
          <cell r="J1249">
            <v>68880</v>
          </cell>
          <cell r="K1249">
            <v>300</v>
          </cell>
          <cell r="L1249">
            <v>984</v>
          </cell>
          <cell r="M1249" t="str">
            <v>No.10</v>
          </cell>
        </row>
        <row r="1250">
          <cell r="A1250" t="str">
            <v>합판거푸집</v>
          </cell>
          <cell r="B1250" t="str">
            <v>0-7m:6회</v>
          </cell>
          <cell r="C1250" t="str">
            <v>M2</v>
          </cell>
          <cell r="D1250">
            <v>9.36</v>
          </cell>
          <cell r="E1250">
            <v>17100</v>
          </cell>
          <cell r="F1250">
            <v>160056</v>
          </cell>
          <cell r="G1250">
            <v>5300</v>
          </cell>
          <cell r="H1250">
            <v>49608</v>
          </cell>
          <cell r="I1250">
            <v>11800</v>
          </cell>
          <cell r="J1250">
            <v>110448</v>
          </cell>
          <cell r="K1250">
            <v>0</v>
          </cell>
          <cell r="L1250">
            <v>0</v>
          </cell>
          <cell r="M1250" t="str">
            <v>No.11</v>
          </cell>
        </row>
        <row r="1251">
          <cell r="A1251" t="str">
            <v>돌담쌓기(파쇄암활용)</v>
          </cell>
          <cell r="B1251" t="str">
            <v>B0.5 X H1.9</v>
          </cell>
          <cell r="C1251" t="str">
            <v>M2</v>
          </cell>
          <cell r="D1251">
            <v>88.92</v>
          </cell>
          <cell r="E1251">
            <v>37600</v>
          </cell>
          <cell r="F1251">
            <v>3343392</v>
          </cell>
          <cell r="G1251">
            <v>300</v>
          </cell>
          <cell r="H1251">
            <v>26676</v>
          </cell>
          <cell r="I1251">
            <v>36600</v>
          </cell>
          <cell r="J1251">
            <v>3254472</v>
          </cell>
          <cell r="K1251">
            <v>700</v>
          </cell>
          <cell r="L1251">
            <v>62244</v>
          </cell>
          <cell r="M1251" t="str">
            <v>No.85</v>
          </cell>
        </row>
        <row r="1252">
          <cell r="A1252" t="str">
            <v>돌담헐기</v>
          </cell>
          <cell r="B1252" t="str">
            <v>B0.5 X H1.9</v>
          </cell>
          <cell r="C1252" t="str">
            <v>M2</v>
          </cell>
          <cell r="D1252">
            <v>23.25</v>
          </cell>
          <cell r="E1252">
            <v>23600</v>
          </cell>
          <cell r="F1252">
            <v>548700</v>
          </cell>
          <cell r="G1252">
            <v>1000</v>
          </cell>
          <cell r="H1252">
            <v>23250</v>
          </cell>
          <cell r="I1252">
            <v>22600</v>
          </cell>
          <cell r="J1252">
            <v>525450</v>
          </cell>
          <cell r="K1252">
            <v>0</v>
          </cell>
          <cell r="L1252">
            <v>0</v>
          </cell>
          <cell r="M1252" t="str">
            <v>No.86</v>
          </cell>
        </row>
        <row r="1254">
          <cell r="A1254" t="str">
            <v>라. 도로경계석 설치</v>
          </cell>
          <cell r="F1254">
            <v>295677</v>
          </cell>
          <cell r="H1254">
            <v>76534</v>
          </cell>
          <cell r="J1254">
            <v>218990</v>
          </cell>
          <cell r="L1254">
            <v>153</v>
          </cell>
        </row>
        <row r="1255">
          <cell r="A1255" t="str">
            <v>레미콘타설</v>
          </cell>
          <cell r="B1255" t="str">
            <v>무근구조물</v>
          </cell>
          <cell r="C1255" t="str">
            <v>M3</v>
          </cell>
          <cell r="D1255">
            <v>0.51</v>
          </cell>
          <cell r="E1255">
            <v>21700</v>
          </cell>
          <cell r="F1255">
            <v>11067</v>
          </cell>
          <cell r="G1255">
            <v>400</v>
          </cell>
          <cell r="H1255">
            <v>204</v>
          </cell>
          <cell r="I1255">
            <v>21000</v>
          </cell>
          <cell r="J1255">
            <v>10710</v>
          </cell>
          <cell r="K1255">
            <v>300</v>
          </cell>
          <cell r="L1255">
            <v>153</v>
          </cell>
          <cell r="M1255" t="str">
            <v>No.10</v>
          </cell>
        </row>
        <row r="1256">
          <cell r="A1256" t="str">
            <v>합판거푸집</v>
          </cell>
          <cell r="B1256" t="str">
            <v>0-7m:6회</v>
          </cell>
          <cell r="C1256" t="str">
            <v>M2</v>
          </cell>
          <cell r="D1256">
            <v>5.0999999999999996</v>
          </cell>
          <cell r="E1256">
            <v>17100</v>
          </cell>
          <cell r="F1256">
            <v>87210</v>
          </cell>
          <cell r="G1256">
            <v>5300</v>
          </cell>
          <cell r="H1256">
            <v>27030</v>
          </cell>
          <cell r="I1256">
            <v>11800</v>
          </cell>
          <cell r="J1256">
            <v>60180</v>
          </cell>
          <cell r="K1256">
            <v>0</v>
          </cell>
          <cell r="L1256">
            <v>0</v>
          </cell>
          <cell r="M1256" t="str">
            <v>No.11</v>
          </cell>
        </row>
        <row r="1257">
          <cell r="A1257" t="str">
            <v>모  르  터</v>
          </cell>
          <cell r="B1257" t="str">
            <v>1 : 3</v>
          </cell>
          <cell r="C1257" t="str">
            <v>M3</v>
          </cell>
          <cell r="D1257">
            <v>5.0000000000000001E-3</v>
          </cell>
          <cell r="E1257">
            <v>40000</v>
          </cell>
          <cell r="F1257">
            <v>200</v>
          </cell>
          <cell r="G1257">
            <v>0</v>
          </cell>
          <cell r="H1257">
            <v>0</v>
          </cell>
          <cell r="I1257">
            <v>40000</v>
          </cell>
          <cell r="J1257">
            <v>200</v>
          </cell>
          <cell r="K1257">
            <v>0</v>
          </cell>
          <cell r="L1257">
            <v>0</v>
          </cell>
          <cell r="M1257" t="str">
            <v>No.37</v>
          </cell>
        </row>
        <row r="1258">
          <cell r="A1258" t="str">
            <v>도로경계석 설치(신설)</v>
          </cell>
          <cell r="B1258" t="str">
            <v>120X120X500</v>
          </cell>
          <cell r="C1258" t="str">
            <v>M</v>
          </cell>
          <cell r="D1258">
            <v>17</v>
          </cell>
          <cell r="E1258">
            <v>11600</v>
          </cell>
          <cell r="F1258">
            <v>197200</v>
          </cell>
          <cell r="G1258">
            <v>2900</v>
          </cell>
          <cell r="H1258">
            <v>49300</v>
          </cell>
          <cell r="I1258">
            <v>8700</v>
          </cell>
          <cell r="J1258">
            <v>147900</v>
          </cell>
          <cell r="K1258">
            <v>0</v>
          </cell>
          <cell r="L1258">
            <v>0</v>
          </cell>
          <cell r="M1258" t="str">
            <v>No.87</v>
          </cell>
        </row>
        <row r="1260">
          <cell r="A1260" t="str">
            <v>마. 접 합 정</v>
          </cell>
          <cell r="F1260">
            <v>232730</v>
          </cell>
          <cell r="H1260">
            <v>112492</v>
          </cell>
          <cell r="J1260">
            <v>119125</v>
          </cell>
          <cell r="L1260">
            <v>1113</v>
          </cell>
        </row>
        <row r="1261">
          <cell r="A1261" t="str">
            <v>레미콘타설</v>
          </cell>
          <cell r="B1261" t="str">
            <v>철근구조물</v>
          </cell>
          <cell r="C1261" t="str">
            <v>M3</v>
          </cell>
          <cell r="D1261">
            <v>0.64</v>
          </cell>
          <cell r="E1261">
            <v>16000</v>
          </cell>
          <cell r="F1261">
            <v>10240</v>
          </cell>
          <cell r="G1261">
            <v>0</v>
          </cell>
          <cell r="H1261">
            <v>0</v>
          </cell>
          <cell r="I1261">
            <v>16000</v>
          </cell>
          <cell r="J1261">
            <v>10240</v>
          </cell>
          <cell r="K1261">
            <v>0</v>
          </cell>
          <cell r="L1261">
            <v>0</v>
          </cell>
          <cell r="M1261" t="str">
            <v>No.14</v>
          </cell>
        </row>
        <row r="1262">
          <cell r="A1262" t="str">
            <v>레미콘타설</v>
          </cell>
          <cell r="B1262" t="str">
            <v>무근구조물</v>
          </cell>
          <cell r="C1262" t="str">
            <v>M3</v>
          </cell>
          <cell r="D1262">
            <v>0.17</v>
          </cell>
          <cell r="E1262">
            <v>21700</v>
          </cell>
          <cell r="F1262">
            <v>3689</v>
          </cell>
          <cell r="G1262">
            <v>400</v>
          </cell>
          <cell r="H1262">
            <v>68</v>
          </cell>
          <cell r="I1262">
            <v>21000</v>
          </cell>
          <cell r="J1262">
            <v>3570</v>
          </cell>
          <cell r="K1262">
            <v>300</v>
          </cell>
          <cell r="L1262">
            <v>51</v>
          </cell>
          <cell r="M1262" t="str">
            <v>No.10</v>
          </cell>
        </row>
        <row r="1263">
          <cell r="A1263" t="str">
            <v>합판거푸집</v>
          </cell>
          <cell r="B1263" t="str">
            <v>0-7m:3회</v>
          </cell>
          <cell r="C1263" t="str">
            <v>M2</v>
          </cell>
          <cell r="D1263">
            <v>6.74</v>
          </cell>
          <cell r="E1263">
            <v>12000</v>
          </cell>
          <cell r="F1263">
            <v>80880</v>
          </cell>
          <cell r="G1263">
            <v>4000</v>
          </cell>
          <cell r="H1263">
            <v>26960</v>
          </cell>
          <cell r="I1263">
            <v>8000</v>
          </cell>
          <cell r="J1263">
            <v>53920</v>
          </cell>
          <cell r="K1263">
            <v>0</v>
          </cell>
          <cell r="L1263">
            <v>0</v>
          </cell>
          <cell r="M1263" t="str">
            <v>No.15</v>
          </cell>
        </row>
        <row r="1264">
          <cell r="A1264" t="str">
            <v>합판거푸집</v>
          </cell>
          <cell r="B1264" t="str">
            <v>0-7m:6회</v>
          </cell>
          <cell r="C1264" t="str">
            <v>M2</v>
          </cell>
          <cell r="D1264">
            <v>0.52</v>
          </cell>
          <cell r="E1264">
            <v>17100</v>
          </cell>
          <cell r="F1264">
            <v>8892</v>
          </cell>
          <cell r="G1264">
            <v>5300</v>
          </cell>
          <cell r="H1264">
            <v>2756</v>
          </cell>
          <cell r="I1264">
            <v>11800</v>
          </cell>
          <cell r="J1264">
            <v>6136</v>
          </cell>
          <cell r="K1264">
            <v>0</v>
          </cell>
          <cell r="L1264">
            <v>0</v>
          </cell>
          <cell r="M1264" t="str">
            <v>No.11</v>
          </cell>
        </row>
        <row r="1265">
          <cell r="A1265" t="str">
            <v>철근가공및조립</v>
          </cell>
          <cell r="B1265" t="str">
            <v>보통</v>
          </cell>
          <cell r="C1265" t="str">
            <v>TON</v>
          </cell>
          <cell r="D1265">
            <v>2.7E-2</v>
          </cell>
          <cell r="E1265">
            <v>327000</v>
          </cell>
          <cell r="F1265">
            <v>8829</v>
          </cell>
          <cell r="G1265">
            <v>4000</v>
          </cell>
          <cell r="H1265">
            <v>108</v>
          </cell>
          <cell r="I1265">
            <v>317000</v>
          </cell>
          <cell r="J1265">
            <v>8559</v>
          </cell>
          <cell r="K1265">
            <v>6000</v>
          </cell>
          <cell r="L1265">
            <v>162</v>
          </cell>
          <cell r="M1265" t="str">
            <v>No.18</v>
          </cell>
        </row>
        <row r="1266">
          <cell r="A1266" t="str">
            <v>그레이팅 뚜껑설치</v>
          </cell>
          <cell r="B1266" t="str">
            <v>900X900mm</v>
          </cell>
          <cell r="C1266" t="str">
            <v>개소</v>
          </cell>
          <cell r="D1266">
            <v>1</v>
          </cell>
          <cell r="E1266">
            <v>120200</v>
          </cell>
          <cell r="F1266">
            <v>120200</v>
          </cell>
          <cell r="G1266">
            <v>82600</v>
          </cell>
          <cell r="H1266">
            <v>82600</v>
          </cell>
          <cell r="I1266">
            <v>36700</v>
          </cell>
          <cell r="J1266">
            <v>36700</v>
          </cell>
          <cell r="K1266">
            <v>900</v>
          </cell>
          <cell r="L1266">
            <v>900</v>
          </cell>
          <cell r="M1266" t="str">
            <v>No.84</v>
          </cell>
        </row>
        <row r="1268">
          <cell r="A1268" t="str">
            <v>바. 출입문 설치</v>
          </cell>
          <cell r="F1268">
            <v>848472</v>
          </cell>
          <cell r="H1268">
            <v>456162</v>
          </cell>
          <cell r="J1268">
            <v>392034</v>
          </cell>
          <cell r="L1268">
            <v>276</v>
          </cell>
        </row>
        <row r="1269">
          <cell r="A1269" t="str">
            <v>레미콘타설</v>
          </cell>
          <cell r="B1269" t="str">
            <v>철근구조물</v>
          </cell>
          <cell r="C1269" t="str">
            <v>M3</v>
          </cell>
          <cell r="D1269">
            <v>0.64</v>
          </cell>
          <cell r="E1269">
            <v>16000</v>
          </cell>
          <cell r="F1269">
            <v>10240</v>
          </cell>
          <cell r="G1269">
            <v>0</v>
          </cell>
          <cell r="H1269">
            <v>0</v>
          </cell>
          <cell r="I1269">
            <v>16000</v>
          </cell>
          <cell r="J1269">
            <v>10240</v>
          </cell>
          <cell r="K1269">
            <v>0</v>
          </cell>
          <cell r="L1269">
            <v>0</v>
          </cell>
          <cell r="M1269" t="str">
            <v>No.14</v>
          </cell>
        </row>
        <row r="1270">
          <cell r="A1270" t="str">
            <v>레미콘타설</v>
          </cell>
          <cell r="B1270" t="str">
            <v>무근구조물</v>
          </cell>
          <cell r="C1270" t="str">
            <v>M3</v>
          </cell>
          <cell r="D1270">
            <v>0.32</v>
          </cell>
          <cell r="E1270">
            <v>21700</v>
          </cell>
          <cell r="F1270">
            <v>6944</v>
          </cell>
          <cell r="G1270">
            <v>400</v>
          </cell>
          <cell r="H1270">
            <v>128</v>
          </cell>
          <cell r="I1270">
            <v>21000</v>
          </cell>
          <cell r="J1270">
            <v>6720</v>
          </cell>
          <cell r="K1270">
            <v>300</v>
          </cell>
          <cell r="L1270">
            <v>96</v>
          </cell>
          <cell r="M1270" t="str">
            <v>No.10</v>
          </cell>
        </row>
        <row r="1271">
          <cell r="A1271" t="str">
            <v>합판거푸집</v>
          </cell>
          <cell r="B1271" t="str">
            <v>0-7m:6회</v>
          </cell>
          <cell r="C1271" t="str">
            <v>M2</v>
          </cell>
          <cell r="D1271">
            <v>4.4800000000000004</v>
          </cell>
          <cell r="E1271">
            <v>17100</v>
          </cell>
          <cell r="F1271">
            <v>76608</v>
          </cell>
          <cell r="G1271">
            <v>5300</v>
          </cell>
          <cell r="H1271">
            <v>23744</v>
          </cell>
          <cell r="I1271">
            <v>11800</v>
          </cell>
          <cell r="J1271">
            <v>52864</v>
          </cell>
          <cell r="K1271">
            <v>0</v>
          </cell>
          <cell r="L1271">
            <v>0</v>
          </cell>
          <cell r="M1271" t="str">
            <v>No.11</v>
          </cell>
        </row>
        <row r="1272">
          <cell r="A1272" t="str">
            <v>철근가공및조립</v>
          </cell>
          <cell r="B1272" t="str">
            <v>간단</v>
          </cell>
          <cell r="C1272" t="str">
            <v>TON</v>
          </cell>
          <cell r="D1272">
            <v>0.03</v>
          </cell>
          <cell r="E1272">
            <v>290000</v>
          </cell>
          <cell r="F1272">
            <v>8700</v>
          </cell>
          <cell r="G1272">
            <v>3000</v>
          </cell>
          <cell r="H1272">
            <v>90</v>
          </cell>
          <cell r="I1272">
            <v>281000</v>
          </cell>
          <cell r="J1272">
            <v>8430</v>
          </cell>
          <cell r="K1272">
            <v>6000</v>
          </cell>
          <cell r="L1272">
            <v>180</v>
          </cell>
          <cell r="M1272" t="str">
            <v>No.82</v>
          </cell>
        </row>
        <row r="1273">
          <cell r="A1273" t="str">
            <v>모  르  터</v>
          </cell>
          <cell r="B1273" t="str">
            <v>1 : 3</v>
          </cell>
          <cell r="C1273" t="str">
            <v>M3</v>
          </cell>
          <cell r="D1273">
            <v>0.48</v>
          </cell>
          <cell r="E1273">
            <v>40000</v>
          </cell>
          <cell r="F1273">
            <v>19200</v>
          </cell>
          <cell r="G1273">
            <v>0</v>
          </cell>
          <cell r="H1273">
            <v>0</v>
          </cell>
          <cell r="I1273">
            <v>40000</v>
          </cell>
          <cell r="J1273">
            <v>19200</v>
          </cell>
          <cell r="K1273">
            <v>0</v>
          </cell>
          <cell r="L1273">
            <v>0</v>
          </cell>
          <cell r="M1273" t="str">
            <v>No.37</v>
          </cell>
        </row>
        <row r="1274">
          <cell r="A1274" t="str">
            <v>적벽돌쌓기</v>
          </cell>
          <cell r="B1274" t="str">
            <v>1.0B,표준형</v>
          </cell>
          <cell r="C1274" t="str">
            <v>M2</v>
          </cell>
          <cell r="D1274">
            <v>12.2</v>
          </cell>
          <cell r="E1274">
            <v>21900</v>
          </cell>
          <cell r="F1274">
            <v>267180</v>
          </cell>
          <cell r="G1274">
            <v>0</v>
          </cell>
          <cell r="H1274">
            <v>0</v>
          </cell>
          <cell r="I1274">
            <v>21900</v>
          </cell>
          <cell r="J1274">
            <v>267180</v>
          </cell>
          <cell r="K1274">
            <v>0</v>
          </cell>
          <cell r="L1274">
            <v>0</v>
          </cell>
          <cell r="M1274" t="str">
            <v>No.36</v>
          </cell>
        </row>
        <row r="1275">
          <cell r="A1275" t="str">
            <v>출입문설치</v>
          </cell>
          <cell r="B1275" t="str">
            <v>B=4.0M</v>
          </cell>
          <cell r="C1275" t="str">
            <v>개소</v>
          </cell>
          <cell r="D1275">
            <v>1</v>
          </cell>
          <cell r="E1275">
            <v>459600</v>
          </cell>
          <cell r="F1275">
            <v>459600</v>
          </cell>
          <cell r="G1275">
            <v>432200</v>
          </cell>
          <cell r="H1275">
            <v>432200</v>
          </cell>
          <cell r="I1275">
            <v>27400</v>
          </cell>
          <cell r="J1275">
            <v>27400</v>
          </cell>
          <cell r="K1275">
            <v>0</v>
          </cell>
          <cell r="L1275">
            <v>0</v>
          </cell>
        </row>
        <row r="1277">
          <cell r="A1277" t="str">
            <v>사. 기 타</v>
          </cell>
          <cell r="F1277">
            <v>523946</v>
          </cell>
          <cell r="H1277">
            <v>3004</v>
          </cell>
          <cell r="J1277">
            <v>472632</v>
          </cell>
          <cell r="L1277">
            <v>48310</v>
          </cell>
        </row>
        <row r="1278">
          <cell r="A1278" t="str">
            <v>모래부설 및 다짐(B.H 0.7M3,관로기초)</v>
          </cell>
          <cell r="B1278" t="str">
            <v>기계90%+인력10%</v>
          </cell>
          <cell r="C1278" t="str">
            <v>M3</v>
          </cell>
          <cell r="D1278">
            <v>3.02</v>
          </cell>
          <cell r="E1278">
            <v>2300</v>
          </cell>
          <cell r="F1278">
            <v>6946</v>
          </cell>
          <cell r="G1278">
            <v>200</v>
          </cell>
          <cell r="H1278">
            <v>604</v>
          </cell>
          <cell r="I1278">
            <v>1600</v>
          </cell>
          <cell r="J1278">
            <v>4832</v>
          </cell>
          <cell r="K1278">
            <v>500</v>
          </cell>
          <cell r="L1278">
            <v>1510</v>
          </cell>
          <cell r="M1278" t="str">
            <v>#.8</v>
          </cell>
        </row>
        <row r="1279">
          <cell r="A1279" t="str">
            <v>K.P메카니칼접합및부설(기계)</v>
          </cell>
          <cell r="B1279" t="str">
            <v>ø250M/M</v>
          </cell>
          <cell r="C1279" t="str">
            <v>개소</v>
          </cell>
          <cell r="D1279">
            <v>3</v>
          </cell>
          <cell r="E1279">
            <v>53200</v>
          </cell>
          <cell r="F1279">
            <v>159600</v>
          </cell>
          <cell r="G1279">
            <v>0</v>
          </cell>
          <cell r="H1279">
            <v>0</v>
          </cell>
          <cell r="I1279">
            <v>39200</v>
          </cell>
          <cell r="J1279">
            <v>117600</v>
          </cell>
          <cell r="K1279">
            <v>14000</v>
          </cell>
          <cell r="L1279">
            <v>42000</v>
          </cell>
          <cell r="M1279" t="str">
            <v>No.9</v>
          </cell>
        </row>
        <row r="1280">
          <cell r="A1280" t="str">
            <v>K.P메카니칼접합및부설(기계)</v>
          </cell>
          <cell r="B1280" t="str">
            <v>ø250M/M(이형관)</v>
          </cell>
          <cell r="C1280" t="str">
            <v>개소</v>
          </cell>
          <cell r="D1280">
            <v>1</v>
          </cell>
          <cell r="E1280">
            <v>17700</v>
          </cell>
          <cell r="F1280">
            <v>17700</v>
          </cell>
          <cell r="G1280">
            <v>0</v>
          </cell>
          <cell r="H1280">
            <v>0</v>
          </cell>
          <cell r="I1280">
            <v>12900</v>
          </cell>
          <cell r="J1280">
            <v>12900</v>
          </cell>
          <cell r="K1280">
            <v>4800</v>
          </cell>
          <cell r="L1280">
            <v>4800</v>
          </cell>
          <cell r="M1280" t="str">
            <v>No.13</v>
          </cell>
        </row>
        <row r="1281">
          <cell r="A1281" t="str">
            <v>플랜지관 접합및부설</v>
          </cell>
          <cell r="B1281" t="str">
            <v>ø250M/M(이형관)</v>
          </cell>
          <cell r="C1281" t="str">
            <v>개소</v>
          </cell>
          <cell r="D1281">
            <v>1</v>
          </cell>
          <cell r="E1281">
            <v>53700</v>
          </cell>
          <cell r="F1281">
            <v>53700</v>
          </cell>
          <cell r="G1281">
            <v>1400</v>
          </cell>
          <cell r="H1281">
            <v>1400</v>
          </cell>
          <cell r="I1281">
            <v>52300</v>
          </cell>
          <cell r="J1281">
            <v>52300</v>
          </cell>
          <cell r="K1281">
            <v>0</v>
          </cell>
          <cell r="L1281">
            <v>0</v>
          </cell>
          <cell r="M1281" t="str">
            <v>No.88</v>
          </cell>
        </row>
        <row r="1282">
          <cell r="A1282" t="str">
            <v>P.V.C관 접합(슬리브접합)</v>
          </cell>
          <cell r="B1282" t="str">
            <v>D25M/M</v>
          </cell>
          <cell r="C1282" t="str">
            <v>개소</v>
          </cell>
          <cell r="D1282">
            <v>50</v>
          </cell>
          <cell r="E1282">
            <v>5720</v>
          </cell>
          <cell r="F1282">
            <v>286000</v>
          </cell>
          <cell r="G1282">
            <v>20</v>
          </cell>
          <cell r="H1282">
            <v>1000</v>
          </cell>
          <cell r="I1282">
            <v>5700</v>
          </cell>
          <cell r="J1282">
            <v>285000</v>
          </cell>
          <cell r="K1282">
            <v>0</v>
          </cell>
          <cell r="L1282">
            <v>0</v>
          </cell>
          <cell r="M1282" t="str">
            <v>No.89</v>
          </cell>
        </row>
        <row r="1284">
          <cell r="A1284" t="str">
            <v>4. 운 반 공</v>
          </cell>
          <cell r="F1284">
            <v>434871</v>
          </cell>
          <cell r="H1284">
            <v>46200</v>
          </cell>
          <cell r="J1284">
            <v>50400</v>
          </cell>
          <cell r="L1284">
            <v>338271</v>
          </cell>
        </row>
        <row r="1285">
          <cell r="A1285" t="str">
            <v>철근운반</v>
          </cell>
          <cell r="C1285" t="str">
            <v>TON</v>
          </cell>
          <cell r="D1285">
            <v>21.919</v>
          </cell>
          <cell r="E1285">
            <v>9000</v>
          </cell>
          <cell r="F1285">
            <v>197271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9000</v>
          </cell>
          <cell r="L1285">
            <v>197271</v>
          </cell>
          <cell r="M1285" t="str">
            <v>#.15</v>
          </cell>
        </row>
        <row r="1286">
          <cell r="A1286" t="str">
            <v>시멘트운반(40kg/대)</v>
          </cell>
          <cell r="C1286" t="str">
            <v>대</v>
          </cell>
          <cell r="D1286">
            <v>183</v>
          </cell>
          <cell r="E1286">
            <v>400</v>
          </cell>
          <cell r="F1286">
            <v>73200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400</v>
          </cell>
          <cell r="L1286">
            <v>73200</v>
          </cell>
          <cell r="M1286" t="str">
            <v>#.19</v>
          </cell>
        </row>
        <row r="1287">
          <cell r="A1287" t="str">
            <v>주철관 운반</v>
          </cell>
          <cell r="B1287" t="str">
            <v>Φ250M/M</v>
          </cell>
          <cell r="C1287" t="str">
            <v>본</v>
          </cell>
          <cell r="D1287">
            <v>3</v>
          </cell>
          <cell r="E1287">
            <v>2700</v>
          </cell>
          <cell r="F1287">
            <v>8100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2700</v>
          </cell>
          <cell r="L1287">
            <v>8100</v>
          </cell>
          <cell r="M1287" t="str">
            <v>#.16</v>
          </cell>
        </row>
        <row r="1288">
          <cell r="A1288" t="str">
            <v>주철관 운반</v>
          </cell>
          <cell r="B1288" t="str">
            <v>이형관</v>
          </cell>
          <cell r="C1288" t="str">
            <v>KG</v>
          </cell>
          <cell r="D1288">
            <v>30</v>
          </cell>
          <cell r="E1288">
            <v>100</v>
          </cell>
          <cell r="F1288">
            <v>3000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100</v>
          </cell>
          <cell r="L1288">
            <v>3000</v>
          </cell>
          <cell r="M1288" t="str">
            <v>#.17</v>
          </cell>
        </row>
        <row r="1289">
          <cell r="A1289" t="str">
            <v>보조기층운반</v>
          </cell>
          <cell r="C1289" t="str">
            <v>M3</v>
          </cell>
          <cell r="D1289">
            <v>21</v>
          </cell>
          <cell r="E1289">
            <v>7300</v>
          </cell>
          <cell r="F1289">
            <v>153300</v>
          </cell>
          <cell r="G1289">
            <v>2200</v>
          </cell>
          <cell r="H1289">
            <v>46200</v>
          </cell>
          <cell r="I1289">
            <v>2400</v>
          </cell>
          <cell r="J1289">
            <v>50400</v>
          </cell>
          <cell r="K1289">
            <v>2700</v>
          </cell>
          <cell r="L1289">
            <v>56700</v>
          </cell>
          <cell r="M1289" t="str">
            <v>#.18</v>
          </cell>
        </row>
        <row r="1301">
          <cell r="A1301" t="str">
            <v>⊙서호 중계펌프장 사급자재비(토목)</v>
          </cell>
          <cell r="C1301" t="str">
            <v>식</v>
          </cell>
          <cell r="D1301">
            <v>1</v>
          </cell>
          <cell r="F1301">
            <v>970890</v>
          </cell>
          <cell r="H1301">
            <v>970890</v>
          </cell>
          <cell r="J1301">
            <v>0</v>
          </cell>
          <cell r="L1301">
            <v>0</v>
          </cell>
        </row>
        <row r="1303">
          <cell r="A1303" t="str">
            <v>모  래</v>
          </cell>
          <cell r="C1303" t="str">
            <v>M3</v>
          </cell>
          <cell r="D1303">
            <v>22</v>
          </cell>
          <cell r="E1303">
            <v>17000</v>
          </cell>
          <cell r="F1303">
            <v>374000</v>
          </cell>
          <cell r="G1303">
            <v>17000</v>
          </cell>
          <cell r="H1303">
            <v>374000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A1304" t="str">
            <v>적벽돌</v>
          </cell>
          <cell r="B1304" t="str">
            <v>190*90*57</v>
          </cell>
          <cell r="C1304" t="str">
            <v>매</v>
          </cell>
          <cell r="D1304">
            <v>1612</v>
          </cell>
          <cell r="E1304">
            <v>200</v>
          </cell>
          <cell r="F1304">
            <v>322400</v>
          </cell>
          <cell r="G1304">
            <v>200</v>
          </cell>
          <cell r="H1304">
            <v>322400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</row>
        <row r="1305">
          <cell r="A1305" t="str">
            <v>보조기층제</v>
          </cell>
          <cell r="C1305" t="str">
            <v>M3</v>
          </cell>
          <cell r="D1305">
            <v>21</v>
          </cell>
          <cell r="E1305">
            <v>6300</v>
          </cell>
          <cell r="F1305">
            <v>132300</v>
          </cell>
          <cell r="G1305">
            <v>6300</v>
          </cell>
          <cell r="H1305">
            <v>132300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A1306" t="str">
            <v>주철관 이형관</v>
          </cell>
          <cell r="B1306" t="str">
            <v>D300M/M이상 D600M/M이하</v>
          </cell>
          <cell r="C1306" t="str">
            <v>KG</v>
          </cell>
          <cell r="D1306">
            <v>30</v>
          </cell>
          <cell r="E1306">
            <v>2500</v>
          </cell>
          <cell r="F1306">
            <v>75000</v>
          </cell>
          <cell r="G1306">
            <v>2500</v>
          </cell>
          <cell r="H1306">
            <v>75000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 t="str">
            <v>주철관 접합부품(K.P메카니칼접합)</v>
          </cell>
          <cell r="B1307" t="str">
            <v>D=250MM</v>
          </cell>
          <cell r="C1307" t="str">
            <v>SET</v>
          </cell>
          <cell r="D1307">
            <v>4</v>
          </cell>
          <cell r="E1307">
            <v>16000</v>
          </cell>
          <cell r="F1307">
            <v>64000</v>
          </cell>
          <cell r="G1307">
            <v>16000</v>
          </cell>
          <cell r="H1307">
            <v>64000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A1308" t="str">
            <v>주철관 접합부품(플랜지접합)</v>
          </cell>
          <cell r="B1308" t="str">
            <v>D=250MM</v>
          </cell>
          <cell r="C1308" t="str">
            <v>SET</v>
          </cell>
          <cell r="D1308">
            <v>1</v>
          </cell>
          <cell r="E1308">
            <v>3190</v>
          </cell>
          <cell r="F1308">
            <v>3190</v>
          </cell>
          <cell r="G1308">
            <v>3190</v>
          </cell>
          <cell r="H1308">
            <v>3190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23">
          <cell r="A1323" t="str">
            <v>Ⅱ.법환 중계펌프장(토목)</v>
          </cell>
          <cell r="C1323" t="str">
            <v>식</v>
          </cell>
          <cell r="D1323">
            <v>1</v>
          </cell>
          <cell r="F1323">
            <v>57491452</v>
          </cell>
          <cell r="H1323">
            <v>14925113</v>
          </cell>
          <cell r="J1323">
            <v>38212150</v>
          </cell>
          <cell r="L1323">
            <v>4354189</v>
          </cell>
        </row>
        <row r="1325">
          <cell r="A1325" t="str">
            <v>1. 토    공</v>
          </cell>
          <cell r="F1325">
            <v>12721477</v>
          </cell>
          <cell r="H1325">
            <v>2203940</v>
          </cell>
          <cell r="J1325">
            <v>6933379</v>
          </cell>
          <cell r="L1325">
            <v>3584158</v>
          </cell>
        </row>
        <row r="1326">
          <cell r="A1326" t="str">
            <v>터파기:토사(육상),기계80+인력20</v>
          </cell>
          <cell r="B1326" t="str">
            <v>B.H 0.7㎥</v>
          </cell>
          <cell r="C1326" t="str">
            <v>M3</v>
          </cell>
          <cell r="D1326">
            <v>456.02</v>
          </cell>
          <cell r="E1326">
            <v>2000</v>
          </cell>
          <cell r="F1326">
            <v>912040</v>
          </cell>
          <cell r="G1326">
            <v>100</v>
          </cell>
          <cell r="H1326">
            <v>45602</v>
          </cell>
          <cell r="I1326">
            <v>1600</v>
          </cell>
          <cell r="J1326">
            <v>729632</v>
          </cell>
          <cell r="K1326">
            <v>300</v>
          </cell>
          <cell r="L1326">
            <v>136806</v>
          </cell>
          <cell r="M1326" t="str">
            <v>#.2</v>
          </cell>
        </row>
        <row r="1327">
          <cell r="A1327" t="str">
            <v>터파기(인력)</v>
          </cell>
          <cell r="B1327" t="str">
            <v>토사,0-1m</v>
          </cell>
          <cell r="C1327" t="str">
            <v>M3</v>
          </cell>
          <cell r="D1327">
            <v>156.94</v>
          </cell>
          <cell r="E1327">
            <v>8800</v>
          </cell>
          <cell r="F1327">
            <v>1381072</v>
          </cell>
          <cell r="G1327">
            <v>0</v>
          </cell>
          <cell r="H1327">
            <v>0</v>
          </cell>
          <cell r="I1327">
            <v>8800</v>
          </cell>
          <cell r="J1327">
            <v>1381072</v>
          </cell>
          <cell r="K1327">
            <v>0</v>
          </cell>
          <cell r="L1327">
            <v>0</v>
          </cell>
          <cell r="M1327" t="str">
            <v>No.54</v>
          </cell>
        </row>
        <row r="1328">
          <cell r="A1328" t="str">
            <v>기계터파기(연암)</v>
          </cell>
          <cell r="B1328" t="str">
            <v>B.H0.7+브레이커</v>
          </cell>
          <cell r="C1328" t="str">
            <v>M3</v>
          </cell>
          <cell r="D1328">
            <v>254.4</v>
          </cell>
          <cell r="E1328">
            <v>18400</v>
          </cell>
          <cell r="F1328">
            <v>4680960</v>
          </cell>
          <cell r="G1328">
            <v>2800</v>
          </cell>
          <cell r="H1328">
            <v>712320</v>
          </cell>
          <cell r="I1328">
            <v>7300</v>
          </cell>
          <cell r="J1328">
            <v>1857120</v>
          </cell>
          <cell r="K1328">
            <v>8300</v>
          </cell>
          <cell r="L1328">
            <v>2111520</v>
          </cell>
          <cell r="M1328" t="str">
            <v>#.3</v>
          </cell>
        </row>
        <row r="1329">
          <cell r="A1329" t="str">
            <v>되메우기 및 다짐</v>
          </cell>
          <cell r="B1329" t="str">
            <v>B.H 0.7+플래이트 콤펙터</v>
          </cell>
          <cell r="C1329" t="str">
            <v>M3</v>
          </cell>
          <cell r="D1329">
            <v>409.76</v>
          </cell>
          <cell r="E1329">
            <v>3500</v>
          </cell>
          <cell r="F1329">
            <v>1434160</v>
          </cell>
          <cell r="G1329">
            <v>400</v>
          </cell>
          <cell r="H1329">
            <v>163904</v>
          </cell>
          <cell r="I1329">
            <v>2600</v>
          </cell>
          <cell r="J1329">
            <v>1065376</v>
          </cell>
          <cell r="K1329">
            <v>500</v>
          </cell>
          <cell r="L1329">
            <v>204880</v>
          </cell>
          <cell r="M1329" t="str">
            <v>#.4</v>
          </cell>
        </row>
        <row r="1330">
          <cell r="A1330" t="str">
            <v>되메우기</v>
          </cell>
          <cell r="B1330" t="str">
            <v>인력</v>
          </cell>
          <cell r="C1330" t="str">
            <v>M3</v>
          </cell>
          <cell r="D1330">
            <v>117.19</v>
          </cell>
          <cell r="E1330">
            <v>3400</v>
          </cell>
          <cell r="F1330">
            <v>398446</v>
          </cell>
          <cell r="G1330">
            <v>0</v>
          </cell>
          <cell r="H1330">
            <v>0</v>
          </cell>
          <cell r="I1330">
            <v>3400</v>
          </cell>
          <cell r="J1330">
            <v>398446</v>
          </cell>
          <cell r="K1330">
            <v>0</v>
          </cell>
          <cell r="L1330">
            <v>0</v>
          </cell>
          <cell r="M1330" t="str">
            <v>No.72</v>
          </cell>
        </row>
        <row r="1331">
          <cell r="A1331" t="str">
            <v>사토운반:토사</v>
          </cell>
          <cell r="B1331" t="str">
            <v>B.H0.7 + D.T15</v>
          </cell>
          <cell r="C1331" t="str">
            <v>M3</v>
          </cell>
          <cell r="D1331">
            <v>86.01</v>
          </cell>
          <cell r="E1331">
            <v>2500</v>
          </cell>
          <cell r="F1331">
            <v>215025</v>
          </cell>
          <cell r="G1331">
            <v>900</v>
          </cell>
          <cell r="H1331">
            <v>77409</v>
          </cell>
          <cell r="I1331">
            <v>700</v>
          </cell>
          <cell r="J1331">
            <v>60207</v>
          </cell>
          <cell r="K1331">
            <v>900</v>
          </cell>
          <cell r="L1331">
            <v>77409</v>
          </cell>
          <cell r="M1331" t="str">
            <v>#.26</v>
          </cell>
        </row>
        <row r="1332">
          <cell r="A1332" t="str">
            <v>사토운반:연암</v>
          </cell>
          <cell r="B1332" t="str">
            <v>B.H0.7 + D.T15</v>
          </cell>
          <cell r="C1332" t="str">
            <v>M3</v>
          </cell>
          <cell r="D1332">
            <v>254.4</v>
          </cell>
          <cell r="E1332">
            <v>12000</v>
          </cell>
          <cell r="F1332">
            <v>3052800</v>
          </cell>
          <cell r="G1332">
            <v>4500</v>
          </cell>
          <cell r="H1332">
            <v>1144800</v>
          </cell>
          <cell r="I1332">
            <v>3500</v>
          </cell>
          <cell r="J1332">
            <v>890400</v>
          </cell>
          <cell r="K1332">
            <v>4000</v>
          </cell>
          <cell r="L1332">
            <v>1017600</v>
          </cell>
          <cell r="M1332" t="str">
            <v>#.7</v>
          </cell>
        </row>
        <row r="1333">
          <cell r="A1333" t="str">
            <v>바닥면 고르기</v>
          </cell>
          <cell r="B1333" t="str">
            <v>연암</v>
          </cell>
          <cell r="C1333" t="str">
            <v>M2</v>
          </cell>
          <cell r="D1333">
            <v>119.81</v>
          </cell>
          <cell r="E1333">
            <v>5400</v>
          </cell>
          <cell r="F1333">
            <v>646974</v>
          </cell>
          <cell r="G1333">
            <v>500</v>
          </cell>
          <cell r="H1333">
            <v>59905</v>
          </cell>
          <cell r="I1333">
            <v>4600</v>
          </cell>
          <cell r="J1333">
            <v>551126</v>
          </cell>
          <cell r="K1333">
            <v>300</v>
          </cell>
          <cell r="L1333">
            <v>35943</v>
          </cell>
          <cell r="M1333" t="str">
            <v>No.2</v>
          </cell>
        </row>
        <row r="1335">
          <cell r="A1335" t="str">
            <v>2. 구조물공</v>
          </cell>
          <cell r="F1335">
            <v>29521874</v>
          </cell>
          <cell r="H1335">
            <v>5690651</v>
          </cell>
          <cell r="J1335">
            <v>23475502</v>
          </cell>
          <cell r="L1335">
            <v>355721</v>
          </cell>
        </row>
        <row r="1336">
          <cell r="A1336" t="str">
            <v>레미콘타설</v>
          </cell>
          <cell r="B1336" t="str">
            <v>무근구조물</v>
          </cell>
          <cell r="C1336" t="str">
            <v>M3</v>
          </cell>
          <cell r="D1336">
            <v>14.22</v>
          </cell>
          <cell r="E1336">
            <v>16000</v>
          </cell>
          <cell r="F1336">
            <v>227520</v>
          </cell>
          <cell r="G1336">
            <v>0</v>
          </cell>
          <cell r="H1336">
            <v>0</v>
          </cell>
          <cell r="I1336">
            <v>16000</v>
          </cell>
          <cell r="J1336">
            <v>227520</v>
          </cell>
          <cell r="K1336">
            <v>0</v>
          </cell>
          <cell r="L1336">
            <v>0</v>
          </cell>
          <cell r="M1336" t="str">
            <v>No.10</v>
          </cell>
        </row>
        <row r="1337">
          <cell r="A1337" t="str">
            <v>레미콘타설</v>
          </cell>
          <cell r="B1337" t="str">
            <v>철근구조물</v>
          </cell>
          <cell r="C1337" t="str">
            <v>M3</v>
          </cell>
          <cell r="D1337">
            <v>120.22</v>
          </cell>
          <cell r="E1337">
            <v>21700</v>
          </cell>
          <cell r="F1337">
            <v>2608774</v>
          </cell>
          <cell r="G1337">
            <v>400</v>
          </cell>
          <cell r="H1337">
            <v>48088</v>
          </cell>
          <cell r="I1337">
            <v>21000</v>
          </cell>
          <cell r="J1337">
            <v>2524620</v>
          </cell>
          <cell r="K1337">
            <v>300</v>
          </cell>
          <cell r="L1337">
            <v>36066</v>
          </cell>
          <cell r="M1337" t="str">
            <v>No.14</v>
          </cell>
        </row>
        <row r="1338">
          <cell r="A1338" t="str">
            <v>합판거푸집</v>
          </cell>
          <cell r="B1338" t="str">
            <v>0-7m:6회</v>
          </cell>
          <cell r="C1338" t="str">
            <v>M2</v>
          </cell>
          <cell r="D1338">
            <v>139.35</v>
          </cell>
          <cell r="E1338">
            <v>12000</v>
          </cell>
          <cell r="F1338">
            <v>1672200</v>
          </cell>
          <cell r="G1338">
            <v>4000</v>
          </cell>
          <cell r="H1338">
            <v>557400</v>
          </cell>
          <cell r="I1338">
            <v>8000</v>
          </cell>
          <cell r="J1338">
            <v>1114800</v>
          </cell>
          <cell r="K1338">
            <v>0</v>
          </cell>
          <cell r="L1338">
            <v>0</v>
          </cell>
          <cell r="M1338" t="str">
            <v>No.11</v>
          </cell>
        </row>
        <row r="1339">
          <cell r="A1339" t="str">
            <v>합판거푸집</v>
          </cell>
          <cell r="B1339" t="str">
            <v>0-7m:3회</v>
          </cell>
          <cell r="C1339" t="str">
            <v>M2</v>
          </cell>
          <cell r="D1339">
            <v>144.55000000000001</v>
          </cell>
          <cell r="E1339">
            <v>17100</v>
          </cell>
          <cell r="F1339">
            <v>2471805</v>
          </cell>
          <cell r="G1339">
            <v>5300</v>
          </cell>
          <cell r="H1339">
            <v>766115</v>
          </cell>
          <cell r="I1339">
            <v>11800</v>
          </cell>
          <cell r="J1339">
            <v>1705690</v>
          </cell>
          <cell r="K1339">
            <v>0</v>
          </cell>
          <cell r="L1339">
            <v>0</v>
          </cell>
          <cell r="M1339" t="str">
            <v>No.15</v>
          </cell>
        </row>
        <row r="1340">
          <cell r="A1340" t="str">
            <v>폼타이 합판거푸집</v>
          </cell>
          <cell r="B1340" t="str">
            <v>0-7m:T=400:3회</v>
          </cell>
          <cell r="C1340" t="str">
            <v>M2</v>
          </cell>
          <cell r="D1340">
            <v>179.73</v>
          </cell>
          <cell r="E1340">
            <v>18500</v>
          </cell>
          <cell r="F1340">
            <v>3325005</v>
          </cell>
          <cell r="G1340">
            <v>6600</v>
          </cell>
          <cell r="H1340">
            <v>1186218</v>
          </cell>
          <cell r="I1340">
            <v>11900</v>
          </cell>
          <cell r="J1340">
            <v>2138787</v>
          </cell>
          <cell r="K1340">
            <v>0</v>
          </cell>
          <cell r="L1340">
            <v>0</v>
          </cell>
          <cell r="M1340" t="str">
            <v>No.73</v>
          </cell>
        </row>
        <row r="1341">
          <cell r="A1341" t="str">
            <v>폼타이 합판거푸집</v>
          </cell>
          <cell r="B1341" t="str">
            <v>0-7m:T=300:3회</v>
          </cell>
          <cell r="C1341" t="str">
            <v>M2</v>
          </cell>
          <cell r="D1341">
            <v>32.75</v>
          </cell>
          <cell r="E1341">
            <v>18600</v>
          </cell>
          <cell r="F1341">
            <v>609150</v>
          </cell>
          <cell r="G1341">
            <v>6600</v>
          </cell>
          <cell r="H1341">
            <v>216150</v>
          </cell>
          <cell r="I1341">
            <v>12000</v>
          </cell>
          <cell r="J1341">
            <v>393000</v>
          </cell>
          <cell r="K1341">
            <v>0</v>
          </cell>
          <cell r="L1341">
            <v>0</v>
          </cell>
          <cell r="M1341" t="str">
            <v>No.74</v>
          </cell>
        </row>
        <row r="1342">
          <cell r="A1342" t="str">
            <v>강관동바리(3개월)</v>
          </cell>
          <cell r="B1342" t="str">
            <v>H=0-4.2M</v>
          </cell>
          <cell r="C1342" t="str">
            <v>공M3</v>
          </cell>
          <cell r="D1342">
            <v>164.68</v>
          </cell>
          <cell r="E1342">
            <v>6300</v>
          </cell>
          <cell r="F1342">
            <v>1037484</v>
          </cell>
          <cell r="G1342">
            <v>200</v>
          </cell>
          <cell r="H1342">
            <v>32936</v>
          </cell>
          <cell r="I1342">
            <v>6100</v>
          </cell>
          <cell r="J1342">
            <v>1004548</v>
          </cell>
          <cell r="K1342">
            <v>0</v>
          </cell>
          <cell r="L1342">
            <v>0</v>
          </cell>
          <cell r="M1342" t="str">
            <v>No.21</v>
          </cell>
        </row>
        <row r="1343">
          <cell r="A1343" t="str">
            <v>강관비계</v>
          </cell>
          <cell r="B1343" t="str">
            <v>3개월</v>
          </cell>
          <cell r="C1343" t="str">
            <v>M2</v>
          </cell>
          <cell r="D1343">
            <v>140.19999999999999</v>
          </cell>
          <cell r="E1343">
            <v>9200</v>
          </cell>
          <cell r="F1343">
            <v>1289840</v>
          </cell>
          <cell r="G1343">
            <v>2300</v>
          </cell>
          <cell r="H1343">
            <v>322460</v>
          </cell>
          <cell r="I1343">
            <v>6600</v>
          </cell>
          <cell r="J1343">
            <v>925320</v>
          </cell>
          <cell r="K1343">
            <v>300</v>
          </cell>
          <cell r="L1343">
            <v>42060</v>
          </cell>
          <cell r="M1343" t="str">
            <v>No.33</v>
          </cell>
        </row>
        <row r="1344">
          <cell r="A1344" t="str">
            <v>시공이음 설치</v>
          </cell>
          <cell r="B1344" t="str">
            <v>PVC,B=150X5mm</v>
          </cell>
          <cell r="C1344" t="str">
            <v>M</v>
          </cell>
          <cell r="D1344">
            <v>40.9</v>
          </cell>
          <cell r="E1344">
            <v>13700</v>
          </cell>
          <cell r="F1344">
            <v>560330</v>
          </cell>
          <cell r="G1344">
            <v>2400</v>
          </cell>
          <cell r="H1344">
            <v>98160</v>
          </cell>
          <cell r="I1344">
            <v>11300</v>
          </cell>
          <cell r="J1344">
            <v>462170</v>
          </cell>
          <cell r="K1344">
            <v>0</v>
          </cell>
          <cell r="L1344">
            <v>0</v>
          </cell>
          <cell r="M1344" t="str">
            <v>No.17</v>
          </cell>
        </row>
        <row r="1345">
          <cell r="A1345" t="str">
            <v>시공이음면정리(치핑)</v>
          </cell>
          <cell r="B1345" t="str">
            <v>인력</v>
          </cell>
          <cell r="C1345" t="str">
            <v>M2</v>
          </cell>
          <cell r="D1345">
            <v>53.93</v>
          </cell>
          <cell r="E1345">
            <v>19000</v>
          </cell>
          <cell r="F1345">
            <v>1024670</v>
          </cell>
          <cell r="G1345">
            <v>500</v>
          </cell>
          <cell r="H1345">
            <v>26965</v>
          </cell>
          <cell r="I1345">
            <v>18500</v>
          </cell>
          <cell r="J1345">
            <v>997705</v>
          </cell>
          <cell r="K1345">
            <v>0</v>
          </cell>
          <cell r="L1345">
            <v>0</v>
          </cell>
          <cell r="M1345" t="str">
            <v>No.22</v>
          </cell>
        </row>
        <row r="1346">
          <cell r="A1346" t="str">
            <v>스페이서(T=110MM)</v>
          </cell>
          <cell r="C1346" t="str">
            <v>EA</v>
          </cell>
          <cell r="D1346">
            <v>399</v>
          </cell>
          <cell r="E1346">
            <v>90</v>
          </cell>
          <cell r="F1346">
            <v>35910</v>
          </cell>
          <cell r="G1346">
            <v>90</v>
          </cell>
          <cell r="H1346">
            <v>35910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A1347" t="str">
            <v>스페이서(T=80MM)</v>
          </cell>
          <cell r="C1347" t="str">
            <v>EA</v>
          </cell>
          <cell r="D1347">
            <v>977</v>
          </cell>
          <cell r="E1347">
            <v>60</v>
          </cell>
          <cell r="F1347">
            <v>58620</v>
          </cell>
          <cell r="G1347">
            <v>60</v>
          </cell>
          <cell r="H1347">
            <v>58620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A1348" t="str">
            <v>폼타이거푸집 구멍체움</v>
          </cell>
          <cell r="C1348" t="str">
            <v>EA</v>
          </cell>
          <cell r="D1348">
            <v>228</v>
          </cell>
          <cell r="E1348">
            <v>250</v>
          </cell>
          <cell r="F1348">
            <v>57000</v>
          </cell>
          <cell r="G1348">
            <v>0</v>
          </cell>
          <cell r="H1348">
            <v>0</v>
          </cell>
          <cell r="I1348">
            <v>250</v>
          </cell>
          <cell r="J1348">
            <v>57000</v>
          </cell>
          <cell r="K1348">
            <v>0</v>
          </cell>
          <cell r="L1348">
            <v>0</v>
          </cell>
          <cell r="M1348" t="str">
            <v>No.76</v>
          </cell>
        </row>
        <row r="1349">
          <cell r="A1349" t="str">
            <v>에폭시방수</v>
          </cell>
          <cell r="B1349" t="str">
            <v>수용성에폭시3회</v>
          </cell>
          <cell r="C1349" t="str">
            <v>M2</v>
          </cell>
          <cell r="D1349">
            <v>135.04</v>
          </cell>
          <cell r="E1349">
            <v>19600</v>
          </cell>
          <cell r="F1349">
            <v>2646784</v>
          </cell>
          <cell r="G1349">
            <v>10300</v>
          </cell>
          <cell r="H1349">
            <v>1390912</v>
          </cell>
          <cell r="I1349">
            <v>9300</v>
          </cell>
          <cell r="J1349">
            <v>1255872</v>
          </cell>
          <cell r="K1349">
            <v>0</v>
          </cell>
          <cell r="L1349">
            <v>0</v>
          </cell>
          <cell r="M1349" t="str">
            <v>No.77</v>
          </cell>
        </row>
        <row r="1350">
          <cell r="A1350" t="str">
            <v>S.T.S Plate C.설치(TYPE-D)</v>
          </cell>
          <cell r="B1350" t="str">
            <v>1200X1000</v>
          </cell>
          <cell r="C1350" t="str">
            <v>EA</v>
          </cell>
          <cell r="D1350">
            <v>3</v>
          </cell>
          <cell r="E1350">
            <v>249900</v>
          </cell>
          <cell r="F1350">
            <v>749700</v>
          </cell>
          <cell r="G1350">
            <v>150000</v>
          </cell>
          <cell r="H1350">
            <v>450000</v>
          </cell>
          <cell r="I1350">
            <v>86700</v>
          </cell>
          <cell r="J1350">
            <v>260100</v>
          </cell>
          <cell r="K1350">
            <v>13200</v>
          </cell>
          <cell r="L1350">
            <v>39600</v>
          </cell>
          <cell r="M1350" t="str">
            <v>No.78</v>
          </cell>
        </row>
        <row r="1351">
          <cell r="A1351" t="str">
            <v>S.T.S Plate C.설치(TYPE-A)</v>
          </cell>
          <cell r="B1351" t="str">
            <v>800X800</v>
          </cell>
          <cell r="C1351" t="str">
            <v>EA</v>
          </cell>
          <cell r="D1351">
            <v>2</v>
          </cell>
          <cell r="E1351">
            <v>196100</v>
          </cell>
          <cell r="F1351">
            <v>392200</v>
          </cell>
          <cell r="G1351">
            <v>100000</v>
          </cell>
          <cell r="H1351">
            <v>200000</v>
          </cell>
          <cell r="I1351">
            <v>85300</v>
          </cell>
          <cell r="J1351">
            <v>170600</v>
          </cell>
          <cell r="K1351">
            <v>10800</v>
          </cell>
          <cell r="L1351">
            <v>21600</v>
          </cell>
          <cell r="M1351" t="str">
            <v>No.79</v>
          </cell>
        </row>
        <row r="1352">
          <cell r="A1352" t="str">
            <v>S.T.S Plate C.설치(TYPE-A)</v>
          </cell>
          <cell r="B1352" t="str">
            <v>650X800</v>
          </cell>
          <cell r="C1352" t="str">
            <v>EA</v>
          </cell>
          <cell r="D1352">
            <v>1</v>
          </cell>
          <cell r="E1352">
            <v>181100</v>
          </cell>
          <cell r="F1352">
            <v>181100</v>
          </cell>
          <cell r="G1352">
            <v>95600</v>
          </cell>
          <cell r="H1352">
            <v>95600</v>
          </cell>
          <cell r="I1352">
            <v>76400</v>
          </cell>
          <cell r="J1352">
            <v>76400</v>
          </cell>
          <cell r="K1352">
            <v>9100</v>
          </cell>
          <cell r="L1352">
            <v>9100</v>
          </cell>
          <cell r="M1352" t="str">
            <v>No.90</v>
          </cell>
        </row>
        <row r="1353">
          <cell r="A1353" t="str">
            <v>흙 채 움</v>
          </cell>
          <cell r="C1353" t="str">
            <v>M3</v>
          </cell>
          <cell r="D1353">
            <v>7.12</v>
          </cell>
          <cell r="E1353">
            <v>1200</v>
          </cell>
          <cell r="F1353">
            <v>8544</v>
          </cell>
          <cell r="G1353">
            <v>200</v>
          </cell>
          <cell r="H1353">
            <v>1424</v>
          </cell>
          <cell r="I1353">
            <v>600</v>
          </cell>
          <cell r="J1353">
            <v>4272</v>
          </cell>
          <cell r="K1353">
            <v>400</v>
          </cell>
          <cell r="L1353">
            <v>2848</v>
          </cell>
          <cell r="M1353" t="str">
            <v>#.29</v>
          </cell>
        </row>
        <row r="1354">
          <cell r="A1354" t="str">
            <v>사다리설치(STS)</v>
          </cell>
          <cell r="C1354" t="str">
            <v>M</v>
          </cell>
          <cell r="D1354">
            <v>6.5</v>
          </cell>
          <cell r="E1354">
            <v>10900</v>
          </cell>
          <cell r="F1354">
            <v>70850</v>
          </cell>
          <cell r="G1354">
            <v>6600</v>
          </cell>
          <cell r="H1354">
            <v>42900</v>
          </cell>
          <cell r="I1354">
            <v>4100</v>
          </cell>
          <cell r="J1354">
            <v>26650</v>
          </cell>
          <cell r="K1354">
            <v>200</v>
          </cell>
          <cell r="L1354">
            <v>1300</v>
          </cell>
          <cell r="M1354" t="str">
            <v>No.19</v>
          </cell>
        </row>
        <row r="1355">
          <cell r="A1355" t="str">
            <v>수팽창고무지수판 설치</v>
          </cell>
          <cell r="B1355" t="str">
            <v>20X10</v>
          </cell>
          <cell r="C1355" t="str">
            <v>M</v>
          </cell>
          <cell r="D1355">
            <v>1.73</v>
          </cell>
          <cell r="E1355">
            <v>3900</v>
          </cell>
          <cell r="F1355">
            <v>6747</v>
          </cell>
          <cell r="G1355">
            <v>3100</v>
          </cell>
          <cell r="H1355">
            <v>5363</v>
          </cell>
          <cell r="I1355">
            <v>800</v>
          </cell>
          <cell r="J1355">
            <v>1384</v>
          </cell>
          <cell r="K1355">
            <v>0</v>
          </cell>
          <cell r="L1355">
            <v>0</v>
          </cell>
          <cell r="M1355" t="str">
            <v>No.23</v>
          </cell>
        </row>
        <row r="1356">
          <cell r="A1356" t="str">
            <v>P.V.C 파이프(VG1)</v>
          </cell>
          <cell r="B1356" t="str">
            <v>Φ100M/M</v>
          </cell>
          <cell r="C1356" t="str">
            <v>M</v>
          </cell>
          <cell r="D1356">
            <v>0.35</v>
          </cell>
          <cell r="E1356">
            <v>6800</v>
          </cell>
          <cell r="F1356">
            <v>2380</v>
          </cell>
          <cell r="G1356">
            <v>6500</v>
          </cell>
          <cell r="H1356">
            <v>2275</v>
          </cell>
          <cell r="I1356">
            <v>300</v>
          </cell>
          <cell r="J1356">
            <v>105</v>
          </cell>
          <cell r="K1356">
            <v>0</v>
          </cell>
          <cell r="L1356">
            <v>0</v>
          </cell>
        </row>
        <row r="1357">
          <cell r="A1357" t="str">
            <v>P.V.C 파이프(VG1)</v>
          </cell>
          <cell r="B1357" t="str">
            <v>Φ250M/M</v>
          </cell>
          <cell r="C1357" t="str">
            <v>M</v>
          </cell>
          <cell r="D1357">
            <v>0.35</v>
          </cell>
          <cell r="E1357">
            <v>24800</v>
          </cell>
          <cell r="F1357">
            <v>8680</v>
          </cell>
          <cell r="G1357">
            <v>23000</v>
          </cell>
          <cell r="H1357">
            <v>8050</v>
          </cell>
          <cell r="I1357">
            <v>1800</v>
          </cell>
          <cell r="J1357">
            <v>630</v>
          </cell>
          <cell r="K1357">
            <v>0</v>
          </cell>
          <cell r="L1357">
            <v>0</v>
          </cell>
        </row>
        <row r="1358">
          <cell r="A1358" t="str">
            <v>철근가공및조립</v>
          </cell>
          <cell r="B1358" t="str">
            <v>복잡</v>
          </cell>
          <cell r="C1358" t="str">
            <v>TON</v>
          </cell>
          <cell r="D1358">
            <v>29.021000000000001</v>
          </cell>
          <cell r="E1358">
            <v>361000</v>
          </cell>
          <cell r="F1358">
            <v>10476581</v>
          </cell>
          <cell r="G1358">
            <v>5000</v>
          </cell>
          <cell r="H1358">
            <v>145105</v>
          </cell>
          <cell r="I1358">
            <v>349000</v>
          </cell>
          <cell r="J1358">
            <v>10128329</v>
          </cell>
          <cell r="K1358">
            <v>7000</v>
          </cell>
          <cell r="L1358">
            <v>203147</v>
          </cell>
          <cell r="M1358" t="str">
            <v>No.81</v>
          </cell>
        </row>
        <row r="1360">
          <cell r="A1360" t="str">
            <v>3. 부대시설공</v>
          </cell>
          <cell r="F1360">
            <v>14827923</v>
          </cell>
          <cell r="H1360">
            <v>6993122</v>
          </cell>
          <cell r="J1360">
            <v>7762469</v>
          </cell>
          <cell r="L1360">
            <v>72332</v>
          </cell>
        </row>
        <row r="1361">
          <cell r="A1361" t="str">
            <v>가. 콘크리트 포장</v>
          </cell>
          <cell r="F1361">
            <v>1374555</v>
          </cell>
          <cell r="H1361">
            <v>730386</v>
          </cell>
          <cell r="J1361">
            <v>632424</v>
          </cell>
          <cell r="L1361">
            <v>11745</v>
          </cell>
        </row>
        <row r="1362">
          <cell r="A1362" t="str">
            <v>모래부설(B.H 0.7M3)</v>
          </cell>
          <cell r="B1362" t="str">
            <v>기계90%+인력10%</v>
          </cell>
          <cell r="C1362" t="str">
            <v>M3</v>
          </cell>
          <cell r="D1362">
            <v>1.59</v>
          </cell>
          <cell r="E1362">
            <v>1300</v>
          </cell>
          <cell r="F1362">
            <v>2067</v>
          </cell>
          <cell r="G1362">
            <v>200</v>
          </cell>
          <cell r="H1362">
            <v>318</v>
          </cell>
          <cell r="I1362">
            <v>700</v>
          </cell>
          <cell r="J1362">
            <v>1113</v>
          </cell>
          <cell r="K1362">
            <v>400</v>
          </cell>
          <cell r="L1362">
            <v>636</v>
          </cell>
          <cell r="M1362" t="str">
            <v>#.14</v>
          </cell>
        </row>
        <row r="1363">
          <cell r="A1363" t="str">
            <v>보조기층포설 및 다짐</v>
          </cell>
          <cell r="B1363" t="str">
            <v>T=30cm</v>
          </cell>
          <cell r="C1363" t="str">
            <v>M3</v>
          </cell>
          <cell r="D1363">
            <v>15.87</v>
          </cell>
          <cell r="E1363">
            <v>2800</v>
          </cell>
          <cell r="F1363">
            <v>44436</v>
          </cell>
          <cell r="G1363">
            <v>400</v>
          </cell>
          <cell r="H1363">
            <v>6348</v>
          </cell>
          <cell r="I1363">
            <v>1700</v>
          </cell>
          <cell r="J1363">
            <v>26979</v>
          </cell>
          <cell r="K1363">
            <v>700</v>
          </cell>
          <cell r="L1363">
            <v>11109</v>
          </cell>
          <cell r="M1363" t="str">
            <v>#.11</v>
          </cell>
        </row>
        <row r="1364">
          <cell r="A1364" t="str">
            <v>신 축 재</v>
          </cell>
          <cell r="B1364" t="str">
            <v>T=1.5cm</v>
          </cell>
          <cell r="C1364" t="str">
            <v>M2</v>
          </cell>
          <cell r="D1364">
            <v>2.12</v>
          </cell>
          <cell r="E1364">
            <v>12600</v>
          </cell>
          <cell r="F1364">
            <v>26712</v>
          </cell>
          <cell r="G1364">
            <v>12000</v>
          </cell>
          <cell r="H1364">
            <v>25440</v>
          </cell>
          <cell r="I1364">
            <v>600</v>
          </cell>
          <cell r="J1364">
            <v>1272</v>
          </cell>
          <cell r="K1364">
            <v>0</v>
          </cell>
          <cell r="L1364">
            <v>0</v>
          </cell>
        </row>
        <row r="1365">
          <cell r="A1365" t="str">
            <v>양생(비닐)</v>
          </cell>
          <cell r="C1365" t="str">
            <v>M2</v>
          </cell>
          <cell r="D1365">
            <v>52.9</v>
          </cell>
          <cell r="E1365">
            <v>900</v>
          </cell>
          <cell r="F1365">
            <v>47610</v>
          </cell>
          <cell r="G1365">
            <v>700</v>
          </cell>
          <cell r="H1365">
            <v>37030</v>
          </cell>
          <cell r="I1365">
            <v>200</v>
          </cell>
          <cell r="J1365">
            <v>10580</v>
          </cell>
          <cell r="K1365">
            <v>0</v>
          </cell>
          <cell r="L1365">
            <v>0</v>
          </cell>
          <cell r="M1365" t="str">
            <v>No.8</v>
          </cell>
        </row>
        <row r="1366">
          <cell r="A1366" t="str">
            <v>콘크리트포장 포설</v>
          </cell>
          <cell r="B1366" t="str">
            <v>T=20cm</v>
          </cell>
          <cell r="C1366" t="str">
            <v>M3</v>
          </cell>
          <cell r="D1366">
            <v>10.58</v>
          </cell>
          <cell r="E1366">
            <v>103500</v>
          </cell>
          <cell r="F1366">
            <v>1095030</v>
          </cell>
          <cell r="G1366">
            <v>52500</v>
          </cell>
          <cell r="H1366">
            <v>555450</v>
          </cell>
          <cell r="I1366">
            <v>51000</v>
          </cell>
          <cell r="J1366">
            <v>539580</v>
          </cell>
          <cell r="K1366">
            <v>0</v>
          </cell>
          <cell r="L1366">
            <v>0</v>
          </cell>
          <cell r="M1366" t="str">
            <v>No.6</v>
          </cell>
        </row>
        <row r="1367">
          <cell r="A1367" t="str">
            <v>와이어메쉬깔기</v>
          </cell>
          <cell r="B1367" t="str">
            <v>#8X100X100</v>
          </cell>
          <cell r="C1367" t="str">
            <v>M2</v>
          </cell>
          <cell r="D1367">
            <v>52.9</v>
          </cell>
          <cell r="E1367">
            <v>3000</v>
          </cell>
          <cell r="F1367">
            <v>158700</v>
          </cell>
          <cell r="G1367">
            <v>2000</v>
          </cell>
          <cell r="H1367">
            <v>105800</v>
          </cell>
          <cell r="I1367">
            <v>1000</v>
          </cell>
          <cell r="J1367">
            <v>52900</v>
          </cell>
          <cell r="K1367">
            <v>0</v>
          </cell>
          <cell r="L1367">
            <v>0</v>
          </cell>
          <cell r="M1367" t="str">
            <v>No.7</v>
          </cell>
        </row>
        <row r="1369">
          <cell r="A1369" t="str">
            <v>나. U형 측구</v>
          </cell>
          <cell r="F1369">
            <v>6085932</v>
          </cell>
          <cell r="H1369">
            <v>3422032</v>
          </cell>
          <cell r="J1369">
            <v>2630376</v>
          </cell>
          <cell r="L1369">
            <v>33524</v>
          </cell>
        </row>
        <row r="1370">
          <cell r="A1370" t="str">
            <v>레미콘타설</v>
          </cell>
          <cell r="B1370" t="str">
            <v>철근구조물</v>
          </cell>
          <cell r="C1370" t="str">
            <v>M3</v>
          </cell>
          <cell r="D1370">
            <v>15.64</v>
          </cell>
          <cell r="E1370">
            <v>16000</v>
          </cell>
          <cell r="F1370">
            <v>250240</v>
          </cell>
          <cell r="G1370">
            <v>0</v>
          </cell>
          <cell r="H1370">
            <v>0</v>
          </cell>
          <cell r="I1370">
            <v>16000</v>
          </cell>
          <cell r="J1370">
            <v>250240</v>
          </cell>
          <cell r="K1370">
            <v>0</v>
          </cell>
          <cell r="L1370">
            <v>0</v>
          </cell>
          <cell r="M1370" t="str">
            <v>No.14</v>
          </cell>
        </row>
        <row r="1371">
          <cell r="A1371" t="str">
            <v>레미콘타설</v>
          </cell>
          <cell r="B1371" t="str">
            <v>무근구조물</v>
          </cell>
          <cell r="C1371" t="str">
            <v>M3</v>
          </cell>
          <cell r="D1371">
            <v>4.76</v>
          </cell>
          <cell r="E1371">
            <v>21700</v>
          </cell>
          <cell r="F1371">
            <v>103292</v>
          </cell>
          <cell r="G1371">
            <v>400</v>
          </cell>
          <cell r="H1371">
            <v>1904</v>
          </cell>
          <cell r="I1371">
            <v>21000</v>
          </cell>
          <cell r="J1371">
            <v>99960</v>
          </cell>
          <cell r="K1371">
            <v>300</v>
          </cell>
          <cell r="L1371">
            <v>1428</v>
          </cell>
          <cell r="M1371" t="str">
            <v>No.10</v>
          </cell>
        </row>
        <row r="1372">
          <cell r="A1372" t="str">
            <v>합판거푸집</v>
          </cell>
          <cell r="B1372" t="str">
            <v>0-7m:3회</v>
          </cell>
          <cell r="C1372" t="str">
            <v>M2</v>
          </cell>
          <cell r="D1372">
            <v>129.19999999999999</v>
          </cell>
          <cell r="E1372">
            <v>12000</v>
          </cell>
          <cell r="F1372">
            <v>1550400</v>
          </cell>
          <cell r="G1372">
            <v>4000</v>
          </cell>
          <cell r="H1372">
            <v>516800</v>
          </cell>
          <cell r="I1372">
            <v>8000</v>
          </cell>
          <cell r="J1372">
            <v>1033600</v>
          </cell>
          <cell r="K1372">
            <v>0</v>
          </cell>
          <cell r="L1372">
            <v>0</v>
          </cell>
          <cell r="M1372" t="str">
            <v>No.15</v>
          </cell>
        </row>
        <row r="1373">
          <cell r="A1373" t="str">
            <v>합판거푸집</v>
          </cell>
          <cell r="B1373" t="str">
            <v>0-7m:6회</v>
          </cell>
          <cell r="C1373" t="str">
            <v>M2</v>
          </cell>
          <cell r="D1373">
            <v>13.6</v>
          </cell>
          <cell r="E1373">
            <v>17100</v>
          </cell>
          <cell r="F1373">
            <v>232560</v>
          </cell>
          <cell r="G1373">
            <v>5300</v>
          </cell>
          <cell r="H1373">
            <v>72080</v>
          </cell>
          <cell r="I1373">
            <v>11800</v>
          </cell>
          <cell r="J1373">
            <v>160480</v>
          </cell>
          <cell r="K1373">
            <v>0</v>
          </cell>
          <cell r="L1373">
            <v>0</v>
          </cell>
          <cell r="M1373" t="str">
            <v>No.11</v>
          </cell>
        </row>
        <row r="1374">
          <cell r="A1374" t="str">
            <v>철근가공및조립</v>
          </cell>
          <cell r="B1374" t="str">
            <v>간단</v>
          </cell>
          <cell r="C1374" t="str">
            <v>TON</v>
          </cell>
          <cell r="D1374">
            <v>0.81599999999999995</v>
          </cell>
          <cell r="E1374">
            <v>290000</v>
          </cell>
          <cell r="F1374">
            <v>236640</v>
          </cell>
          <cell r="G1374">
            <v>3000</v>
          </cell>
          <cell r="H1374">
            <v>2448</v>
          </cell>
          <cell r="I1374">
            <v>281000</v>
          </cell>
          <cell r="J1374">
            <v>229296</v>
          </cell>
          <cell r="K1374">
            <v>6000</v>
          </cell>
          <cell r="L1374">
            <v>4896</v>
          </cell>
          <cell r="M1374" t="str">
            <v>No.82</v>
          </cell>
        </row>
        <row r="1375">
          <cell r="A1375" t="str">
            <v>그레이팅 뚜껑설치</v>
          </cell>
          <cell r="B1375" t="str">
            <v>500X1000mm</v>
          </cell>
          <cell r="C1375" t="str">
            <v>개소</v>
          </cell>
          <cell r="D1375">
            <v>68</v>
          </cell>
          <cell r="E1375">
            <v>54600</v>
          </cell>
          <cell r="F1375">
            <v>3712800</v>
          </cell>
          <cell r="G1375">
            <v>41600</v>
          </cell>
          <cell r="H1375">
            <v>2828800</v>
          </cell>
          <cell r="I1375">
            <v>12600</v>
          </cell>
          <cell r="J1375">
            <v>856800</v>
          </cell>
          <cell r="K1375">
            <v>400</v>
          </cell>
          <cell r="L1375">
            <v>27200</v>
          </cell>
          <cell r="M1375" t="str">
            <v>No.83</v>
          </cell>
        </row>
        <row r="1377">
          <cell r="A1377" t="str">
            <v>다. 휀스설치</v>
          </cell>
          <cell r="F1377">
            <v>3452492</v>
          </cell>
          <cell r="H1377">
            <v>1434624</v>
          </cell>
          <cell r="J1377">
            <v>2011820</v>
          </cell>
          <cell r="L1377">
            <v>6048</v>
          </cell>
        </row>
        <row r="1378">
          <cell r="A1378" t="str">
            <v>레미콘타설</v>
          </cell>
          <cell r="B1378" t="str">
            <v>무근구조물</v>
          </cell>
          <cell r="C1378" t="str">
            <v>M3</v>
          </cell>
          <cell r="D1378">
            <v>2.16</v>
          </cell>
          <cell r="E1378">
            <v>21700</v>
          </cell>
          <cell r="F1378">
            <v>46872</v>
          </cell>
          <cell r="G1378">
            <v>400</v>
          </cell>
          <cell r="H1378">
            <v>864</v>
          </cell>
          <cell r="I1378">
            <v>21000</v>
          </cell>
          <cell r="J1378">
            <v>45360</v>
          </cell>
          <cell r="K1378">
            <v>300</v>
          </cell>
          <cell r="L1378">
            <v>648</v>
          </cell>
          <cell r="M1378" t="str">
            <v>No.10</v>
          </cell>
        </row>
        <row r="1379">
          <cell r="A1379" t="str">
            <v>합판거푸집</v>
          </cell>
          <cell r="B1379" t="str">
            <v>0-7m:6회</v>
          </cell>
          <cell r="C1379" t="str">
            <v>M2</v>
          </cell>
          <cell r="D1379">
            <v>25.2</v>
          </cell>
          <cell r="E1379">
            <v>17100</v>
          </cell>
          <cell r="F1379">
            <v>430920</v>
          </cell>
          <cell r="G1379">
            <v>5300</v>
          </cell>
          <cell r="H1379">
            <v>133560</v>
          </cell>
          <cell r="I1379">
            <v>11800</v>
          </cell>
          <cell r="J1379">
            <v>297360</v>
          </cell>
          <cell r="K1379">
            <v>0</v>
          </cell>
          <cell r="L1379">
            <v>0</v>
          </cell>
          <cell r="M1379" t="str">
            <v>No.11</v>
          </cell>
        </row>
        <row r="1380">
          <cell r="A1380" t="str">
            <v>휀스설치</v>
          </cell>
          <cell r="B1380" t="str">
            <v>H1800</v>
          </cell>
          <cell r="C1380" t="str">
            <v>M</v>
          </cell>
          <cell r="D1380">
            <v>72</v>
          </cell>
          <cell r="E1380">
            <v>38400</v>
          </cell>
          <cell r="F1380">
            <v>2764800</v>
          </cell>
          <cell r="G1380">
            <v>17500</v>
          </cell>
          <cell r="H1380">
            <v>1260000</v>
          </cell>
          <cell r="I1380">
            <v>20900</v>
          </cell>
          <cell r="J1380">
            <v>1504800</v>
          </cell>
          <cell r="K1380">
            <v>0</v>
          </cell>
          <cell r="L1380">
            <v>0</v>
          </cell>
        </row>
        <row r="1381">
          <cell r="A1381" t="str">
            <v>출입문 설치</v>
          </cell>
          <cell r="B1381" t="str">
            <v>H1.8 X W1.2</v>
          </cell>
          <cell r="C1381" t="str">
            <v>조</v>
          </cell>
          <cell r="D1381">
            <v>1</v>
          </cell>
          <cell r="E1381">
            <v>209900</v>
          </cell>
          <cell r="F1381">
            <v>209900</v>
          </cell>
          <cell r="G1381">
            <v>40200</v>
          </cell>
          <cell r="H1381">
            <v>40200</v>
          </cell>
          <cell r="I1381">
            <v>164300</v>
          </cell>
          <cell r="J1381">
            <v>164300</v>
          </cell>
          <cell r="K1381">
            <v>5400</v>
          </cell>
          <cell r="L1381">
            <v>5400</v>
          </cell>
        </row>
        <row r="1383">
          <cell r="A1383" t="str">
            <v>라. 도로경계석 설치</v>
          </cell>
          <cell r="F1383">
            <v>69572</v>
          </cell>
          <cell r="H1383">
            <v>18008</v>
          </cell>
          <cell r="J1383">
            <v>51528</v>
          </cell>
          <cell r="L1383">
            <v>36</v>
          </cell>
        </row>
        <row r="1384">
          <cell r="A1384" t="str">
            <v>레미콘타설</v>
          </cell>
          <cell r="B1384" t="str">
            <v>무근구조물</v>
          </cell>
          <cell r="C1384" t="str">
            <v>M3</v>
          </cell>
          <cell r="D1384">
            <v>0.12</v>
          </cell>
          <cell r="E1384">
            <v>21700</v>
          </cell>
          <cell r="F1384">
            <v>2604</v>
          </cell>
          <cell r="G1384">
            <v>400</v>
          </cell>
          <cell r="H1384">
            <v>48</v>
          </cell>
          <cell r="I1384">
            <v>21000</v>
          </cell>
          <cell r="J1384">
            <v>2520</v>
          </cell>
          <cell r="K1384">
            <v>300</v>
          </cell>
          <cell r="L1384">
            <v>36</v>
          </cell>
          <cell r="M1384" t="str">
            <v>No.10</v>
          </cell>
        </row>
        <row r="1385">
          <cell r="A1385" t="str">
            <v>합판거푸집</v>
          </cell>
          <cell r="B1385" t="str">
            <v>0-7m:6회</v>
          </cell>
          <cell r="C1385" t="str">
            <v>M2</v>
          </cell>
          <cell r="D1385">
            <v>1.2</v>
          </cell>
          <cell r="E1385">
            <v>17100</v>
          </cell>
          <cell r="F1385">
            <v>20520</v>
          </cell>
          <cell r="G1385">
            <v>5300</v>
          </cell>
          <cell r="H1385">
            <v>6360</v>
          </cell>
          <cell r="I1385">
            <v>11800</v>
          </cell>
          <cell r="J1385">
            <v>14160</v>
          </cell>
          <cell r="K1385">
            <v>0</v>
          </cell>
          <cell r="L1385">
            <v>0</v>
          </cell>
          <cell r="M1385" t="str">
            <v>No.11</v>
          </cell>
        </row>
        <row r="1386">
          <cell r="A1386" t="str">
            <v>모  르  터</v>
          </cell>
          <cell r="B1386" t="str">
            <v>1 : 3</v>
          </cell>
          <cell r="C1386" t="str">
            <v>M3</v>
          </cell>
          <cell r="D1386">
            <v>1.1999999999999999E-3</v>
          </cell>
          <cell r="E1386">
            <v>40000</v>
          </cell>
          <cell r="F1386">
            <v>48</v>
          </cell>
          <cell r="G1386">
            <v>0</v>
          </cell>
          <cell r="H1386">
            <v>0</v>
          </cell>
          <cell r="I1386">
            <v>40000</v>
          </cell>
          <cell r="J1386">
            <v>48</v>
          </cell>
          <cell r="K1386">
            <v>0</v>
          </cell>
          <cell r="L1386">
            <v>0</v>
          </cell>
          <cell r="M1386" t="str">
            <v>No.37</v>
          </cell>
        </row>
        <row r="1387">
          <cell r="A1387" t="str">
            <v>도로경계석 설치(신설)</v>
          </cell>
          <cell r="B1387" t="str">
            <v>120X120X500</v>
          </cell>
          <cell r="C1387" t="str">
            <v>M</v>
          </cell>
          <cell r="D1387">
            <v>4</v>
          </cell>
          <cell r="E1387">
            <v>11600</v>
          </cell>
          <cell r="F1387">
            <v>46400</v>
          </cell>
          <cell r="G1387">
            <v>2900</v>
          </cell>
          <cell r="H1387">
            <v>11600</v>
          </cell>
          <cell r="I1387">
            <v>8700</v>
          </cell>
          <cell r="J1387">
            <v>34800</v>
          </cell>
          <cell r="K1387">
            <v>0</v>
          </cell>
          <cell r="L1387">
            <v>0</v>
          </cell>
          <cell r="M1387" t="str">
            <v>No.87</v>
          </cell>
        </row>
        <row r="1389">
          <cell r="A1389" t="str">
            <v>마. 출입문 설치</v>
          </cell>
          <cell r="F1389">
            <v>2713592</v>
          </cell>
          <cell r="H1389">
            <v>1191054</v>
          </cell>
          <cell r="J1389">
            <v>1521470</v>
          </cell>
          <cell r="L1389">
            <v>1068</v>
          </cell>
        </row>
        <row r="1390">
          <cell r="A1390" t="str">
            <v>레미콘타설</v>
          </cell>
          <cell r="B1390" t="str">
            <v>철근구조물</v>
          </cell>
          <cell r="C1390" t="str">
            <v>M3</v>
          </cell>
          <cell r="D1390">
            <v>9</v>
          </cell>
          <cell r="E1390">
            <v>16000</v>
          </cell>
          <cell r="F1390">
            <v>144000</v>
          </cell>
          <cell r="G1390">
            <v>0</v>
          </cell>
          <cell r="H1390">
            <v>0</v>
          </cell>
          <cell r="I1390">
            <v>16000</v>
          </cell>
          <cell r="J1390">
            <v>144000</v>
          </cell>
          <cell r="K1390">
            <v>0</v>
          </cell>
          <cell r="L1390">
            <v>0</v>
          </cell>
          <cell r="M1390" t="str">
            <v>No.14</v>
          </cell>
        </row>
        <row r="1391">
          <cell r="A1391" t="str">
            <v>합판거푸집</v>
          </cell>
          <cell r="B1391" t="str">
            <v>0-7m:3회</v>
          </cell>
          <cell r="C1391" t="str">
            <v>M2</v>
          </cell>
          <cell r="D1391">
            <v>14.13</v>
          </cell>
          <cell r="E1391">
            <v>12000</v>
          </cell>
          <cell r="F1391">
            <v>169560</v>
          </cell>
          <cell r="G1391">
            <v>4000</v>
          </cell>
          <cell r="H1391">
            <v>56520</v>
          </cell>
          <cell r="I1391">
            <v>8000</v>
          </cell>
          <cell r="J1391">
            <v>113040</v>
          </cell>
          <cell r="K1391">
            <v>0</v>
          </cell>
          <cell r="L1391">
            <v>0</v>
          </cell>
          <cell r="M1391" t="str">
            <v>No.15</v>
          </cell>
        </row>
        <row r="1392">
          <cell r="A1392" t="str">
            <v>철근가공및조립</v>
          </cell>
          <cell r="B1392" t="str">
            <v>간단</v>
          </cell>
          <cell r="C1392" t="str">
            <v>TON</v>
          </cell>
          <cell r="D1392">
            <v>0.17799999999999999</v>
          </cell>
          <cell r="E1392">
            <v>290000</v>
          </cell>
          <cell r="F1392">
            <v>51620</v>
          </cell>
          <cell r="G1392">
            <v>3000</v>
          </cell>
          <cell r="H1392">
            <v>534</v>
          </cell>
          <cell r="I1392">
            <v>281000</v>
          </cell>
          <cell r="J1392">
            <v>50018</v>
          </cell>
          <cell r="K1392">
            <v>6000</v>
          </cell>
          <cell r="L1392">
            <v>1068</v>
          </cell>
          <cell r="M1392" t="str">
            <v>No.82</v>
          </cell>
        </row>
        <row r="1393">
          <cell r="A1393" t="str">
            <v>모  르  터</v>
          </cell>
          <cell r="B1393" t="str">
            <v>1 : 3</v>
          </cell>
          <cell r="C1393" t="str">
            <v>M3</v>
          </cell>
          <cell r="D1393">
            <v>0.48</v>
          </cell>
          <cell r="E1393">
            <v>40000</v>
          </cell>
          <cell r="F1393">
            <v>19200</v>
          </cell>
          <cell r="G1393">
            <v>0</v>
          </cell>
          <cell r="H1393">
            <v>0</v>
          </cell>
          <cell r="I1393">
            <v>40000</v>
          </cell>
          <cell r="J1393">
            <v>19200</v>
          </cell>
          <cell r="K1393">
            <v>0</v>
          </cell>
          <cell r="L1393">
            <v>0</v>
          </cell>
          <cell r="M1393" t="str">
            <v>No.37</v>
          </cell>
        </row>
        <row r="1394">
          <cell r="A1394" t="str">
            <v>적벽돌쌓기</v>
          </cell>
          <cell r="B1394" t="str">
            <v>1.0B,표준형</v>
          </cell>
          <cell r="C1394" t="str">
            <v>M2</v>
          </cell>
          <cell r="D1394">
            <v>13.48</v>
          </cell>
          <cell r="E1394">
            <v>21900</v>
          </cell>
          <cell r="F1394">
            <v>295212</v>
          </cell>
          <cell r="G1394">
            <v>0</v>
          </cell>
          <cell r="H1394">
            <v>0</v>
          </cell>
          <cell r="I1394">
            <v>21900</v>
          </cell>
          <cell r="J1394">
            <v>295212</v>
          </cell>
          <cell r="K1394">
            <v>0</v>
          </cell>
          <cell r="L1394">
            <v>0</v>
          </cell>
          <cell r="M1394" t="str">
            <v>No.36</v>
          </cell>
        </row>
        <row r="1395">
          <cell r="A1395" t="str">
            <v>출입문 설치</v>
          </cell>
          <cell r="B1395" t="str">
            <v>자바라</v>
          </cell>
          <cell r="C1395" t="str">
            <v>개소</v>
          </cell>
          <cell r="D1395">
            <v>2</v>
          </cell>
          <cell r="E1395">
            <v>1017000</v>
          </cell>
          <cell r="F1395">
            <v>2034000</v>
          </cell>
          <cell r="G1395">
            <v>567000</v>
          </cell>
          <cell r="H1395">
            <v>1134000</v>
          </cell>
          <cell r="I1395">
            <v>450000</v>
          </cell>
          <cell r="J1395">
            <v>900000</v>
          </cell>
          <cell r="K1395">
            <v>0</v>
          </cell>
          <cell r="L1395">
            <v>0</v>
          </cell>
        </row>
        <row r="1397">
          <cell r="A1397" t="str">
            <v>사. 기  타</v>
          </cell>
          <cell r="F1397">
            <v>1131780</v>
          </cell>
          <cell r="H1397">
            <v>197018</v>
          </cell>
          <cell r="J1397">
            <v>914851</v>
          </cell>
          <cell r="L1397">
            <v>19911</v>
          </cell>
        </row>
        <row r="1398">
          <cell r="A1398" t="str">
            <v>레미콘타설</v>
          </cell>
          <cell r="B1398" t="str">
            <v>철근구조물</v>
          </cell>
          <cell r="C1398" t="str">
            <v>M3</v>
          </cell>
          <cell r="D1398">
            <v>3.34</v>
          </cell>
          <cell r="E1398">
            <v>16000</v>
          </cell>
          <cell r="F1398">
            <v>53440</v>
          </cell>
          <cell r="G1398">
            <v>0</v>
          </cell>
          <cell r="H1398">
            <v>0</v>
          </cell>
          <cell r="I1398">
            <v>16000</v>
          </cell>
          <cell r="J1398">
            <v>53440</v>
          </cell>
          <cell r="K1398">
            <v>0</v>
          </cell>
          <cell r="L1398">
            <v>0</v>
          </cell>
          <cell r="M1398" t="str">
            <v>No.14</v>
          </cell>
        </row>
        <row r="1399">
          <cell r="A1399" t="str">
            <v>레미콘타설</v>
          </cell>
          <cell r="B1399" t="str">
            <v>무근구조물</v>
          </cell>
          <cell r="C1399" t="str">
            <v>M3</v>
          </cell>
          <cell r="D1399">
            <v>0.71</v>
          </cell>
          <cell r="E1399">
            <v>21700</v>
          </cell>
          <cell r="F1399">
            <v>15407</v>
          </cell>
          <cell r="G1399">
            <v>400</v>
          </cell>
          <cell r="H1399">
            <v>284</v>
          </cell>
          <cell r="I1399">
            <v>21000</v>
          </cell>
          <cell r="J1399">
            <v>14910</v>
          </cell>
          <cell r="K1399">
            <v>300</v>
          </cell>
          <cell r="L1399">
            <v>213</v>
          </cell>
          <cell r="M1399" t="str">
            <v>No.10</v>
          </cell>
        </row>
        <row r="1400">
          <cell r="A1400" t="str">
            <v>합판거푸집</v>
          </cell>
          <cell r="B1400" t="str">
            <v>0-7m:3회</v>
          </cell>
          <cell r="C1400" t="str">
            <v>M2</v>
          </cell>
          <cell r="D1400">
            <v>22.58</v>
          </cell>
          <cell r="E1400">
            <v>12000</v>
          </cell>
          <cell r="F1400">
            <v>270960</v>
          </cell>
          <cell r="G1400">
            <v>4000</v>
          </cell>
          <cell r="H1400">
            <v>90320</v>
          </cell>
          <cell r="I1400">
            <v>8000</v>
          </cell>
          <cell r="J1400">
            <v>180640</v>
          </cell>
          <cell r="K1400">
            <v>0</v>
          </cell>
          <cell r="L1400">
            <v>0</v>
          </cell>
          <cell r="M1400" t="str">
            <v>No.15</v>
          </cell>
        </row>
        <row r="1401">
          <cell r="A1401" t="str">
            <v>합판거푸집</v>
          </cell>
          <cell r="B1401" t="str">
            <v>0-7m:6회</v>
          </cell>
          <cell r="C1401" t="str">
            <v>M2</v>
          </cell>
          <cell r="D1401">
            <v>1.6</v>
          </cell>
          <cell r="E1401">
            <v>17100</v>
          </cell>
          <cell r="F1401">
            <v>27360</v>
          </cell>
          <cell r="G1401">
            <v>5300</v>
          </cell>
          <cell r="H1401">
            <v>8480</v>
          </cell>
          <cell r="I1401">
            <v>11800</v>
          </cell>
          <cell r="J1401">
            <v>18880</v>
          </cell>
          <cell r="K1401">
            <v>0</v>
          </cell>
          <cell r="L1401">
            <v>0</v>
          </cell>
          <cell r="M1401" t="str">
            <v>No.11</v>
          </cell>
        </row>
        <row r="1402">
          <cell r="A1402" t="str">
            <v>원형거푸집</v>
          </cell>
          <cell r="B1402" t="str">
            <v>3 회</v>
          </cell>
          <cell r="C1402" t="str">
            <v>M2</v>
          </cell>
          <cell r="D1402">
            <v>1.38</v>
          </cell>
          <cell r="E1402">
            <v>38600</v>
          </cell>
          <cell r="F1402">
            <v>53268</v>
          </cell>
          <cell r="G1402">
            <v>11500</v>
          </cell>
          <cell r="H1402">
            <v>15870</v>
          </cell>
          <cell r="I1402">
            <v>27100</v>
          </cell>
          <cell r="J1402">
            <v>37398</v>
          </cell>
          <cell r="K1402">
            <v>0</v>
          </cell>
          <cell r="L1402">
            <v>0</v>
          </cell>
          <cell r="M1402" t="str">
            <v>No.16</v>
          </cell>
        </row>
        <row r="1403">
          <cell r="A1403" t="str">
            <v>모래부설 및 다짐(B.H 0.7M3,관로기초)</v>
          </cell>
          <cell r="B1403" t="str">
            <v>기계90%+인력10%</v>
          </cell>
          <cell r="C1403" t="str">
            <v>M3</v>
          </cell>
          <cell r="D1403">
            <v>1.5</v>
          </cell>
          <cell r="E1403">
            <v>2300</v>
          </cell>
          <cell r="F1403">
            <v>3450</v>
          </cell>
          <cell r="G1403">
            <v>200</v>
          </cell>
          <cell r="H1403">
            <v>300</v>
          </cell>
          <cell r="I1403">
            <v>1600</v>
          </cell>
          <cell r="J1403">
            <v>2400</v>
          </cell>
          <cell r="K1403">
            <v>500</v>
          </cell>
          <cell r="L1403">
            <v>750</v>
          </cell>
          <cell r="M1403" t="str">
            <v>#.8</v>
          </cell>
        </row>
        <row r="1404">
          <cell r="A1404" t="str">
            <v>철근가공및조립</v>
          </cell>
          <cell r="B1404" t="str">
            <v>보통</v>
          </cell>
          <cell r="C1404" t="str">
            <v>TON</v>
          </cell>
          <cell r="D1404">
            <v>0.32200000000000001</v>
          </cell>
          <cell r="E1404">
            <v>327000</v>
          </cell>
          <cell r="F1404">
            <v>105294</v>
          </cell>
          <cell r="G1404">
            <v>4000</v>
          </cell>
          <cell r="H1404">
            <v>1288</v>
          </cell>
          <cell r="I1404">
            <v>317000</v>
          </cell>
          <cell r="J1404">
            <v>102074</v>
          </cell>
          <cell r="K1404">
            <v>6000</v>
          </cell>
          <cell r="L1404">
            <v>1932</v>
          </cell>
          <cell r="M1404" t="str">
            <v>No.18</v>
          </cell>
        </row>
        <row r="1405">
          <cell r="A1405" t="str">
            <v>양생(비닐)</v>
          </cell>
          <cell r="C1405" t="str">
            <v>M2</v>
          </cell>
          <cell r="D1405">
            <v>1.97</v>
          </cell>
          <cell r="E1405">
            <v>900</v>
          </cell>
          <cell r="F1405">
            <v>1773</v>
          </cell>
          <cell r="G1405">
            <v>700</v>
          </cell>
          <cell r="H1405">
            <v>1379</v>
          </cell>
          <cell r="I1405">
            <v>200</v>
          </cell>
          <cell r="J1405">
            <v>394</v>
          </cell>
          <cell r="K1405">
            <v>0</v>
          </cell>
          <cell r="L1405">
            <v>0</v>
          </cell>
          <cell r="M1405" t="str">
            <v>No.8</v>
          </cell>
        </row>
        <row r="1406">
          <cell r="A1406" t="str">
            <v>이중벽P.E관 접합및부설</v>
          </cell>
          <cell r="B1406" t="str">
            <v>Φ300M/M</v>
          </cell>
          <cell r="C1406" t="str">
            <v>개소</v>
          </cell>
          <cell r="D1406">
            <v>1</v>
          </cell>
          <cell r="E1406">
            <v>6000</v>
          </cell>
          <cell r="F1406">
            <v>6000</v>
          </cell>
          <cell r="G1406">
            <v>0</v>
          </cell>
          <cell r="H1406">
            <v>0</v>
          </cell>
          <cell r="I1406">
            <v>6000</v>
          </cell>
          <cell r="J1406">
            <v>6000</v>
          </cell>
          <cell r="K1406">
            <v>0</v>
          </cell>
          <cell r="L1406">
            <v>0</v>
          </cell>
          <cell r="M1406" t="str">
            <v>No.25</v>
          </cell>
        </row>
        <row r="1407">
          <cell r="A1407" t="str">
            <v>시공이음 설치</v>
          </cell>
          <cell r="B1407" t="str">
            <v>PVC,B=150X5mm</v>
          </cell>
          <cell r="C1407" t="str">
            <v>M</v>
          </cell>
          <cell r="D1407">
            <v>5</v>
          </cell>
          <cell r="E1407">
            <v>13700</v>
          </cell>
          <cell r="F1407">
            <v>68500</v>
          </cell>
          <cell r="G1407">
            <v>2400</v>
          </cell>
          <cell r="H1407">
            <v>12000</v>
          </cell>
          <cell r="I1407">
            <v>11300</v>
          </cell>
          <cell r="J1407">
            <v>56500</v>
          </cell>
          <cell r="K1407">
            <v>0</v>
          </cell>
          <cell r="L1407">
            <v>0</v>
          </cell>
          <cell r="M1407" t="str">
            <v>No.17</v>
          </cell>
        </row>
        <row r="1408">
          <cell r="A1408" t="str">
            <v>사다리설치(STS)</v>
          </cell>
          <cell r="C1408" t="str">
            <v>M</v>
          </cell>
          <cell r="D1408">
            <v>1.08</v>
          </cell>
          <cell r="E1408">
            <v>10900</v>
          </cell>
          <cell r="F1408">
            <v>11772</v>
          </cell>
          <cell r="G1408">
            <v>6600</v>
          </cell>
          <cell r="H1408">
            <v>7128</v>
          </cell>
          <cell r="I1408">
            <v>4100</v>
          </cell>
          <cell r="J1408">
            <v>4428</v>
          </cell>
          <cell r="K1408">
            <v>200</v>
          </cell>
          <cell r="L1408">
            <v>216</v>
          </cell>
          <cell r="M1408" t="str">
            <v>No.19</v>
          </cell>
        </row>
        <row r="1409">
          <cell r="A1409" t="str">
            <v>맨홀뚜껑설치</v>
          </cell>
          <cell r="B1409" t="str">
            <v>(주철재)</v>
          </cell>
          <cell r="C1409" t="str">
            <v>조</v>
          </cell>
          <cell r="D1409">
            <v>1</v>
          </cell>
          <cell r="E1409">
            <v>45800</v>
          </cell>
          <cell r="F1409">
            <v>45800</v>
          </cell>
          <cell r="G1409">
            <v>0</v>
          </cell>
          <cell r="H1409">
            <v>0</v>
          </cell>
          <cell r="I1409">
            <v>45800</v>
          </cell>
          <cell r="J1409">
            <v>45800</v>
          </cell>
          <cell r="K1409">
            <v>0</v>
          </cell>
          <cell r="L1409">
            <v>0</v>
          </cell>
          <cell r="M1409" t="str">
            <v>No.20</v>
          </cell>
        </row>
        <row r="1410">
          <cell r="A1410" t="str">
            <v>강관비계</v>
          </cell>
          <cell r="B1410" t="str">
            <v>3개월</v>
          </cell>
          <cell r="C1410" t="str">
            <v>M2</v>
          </cell>
          <cell r="D1410">
            <v>24</v>
          </cell>
          <cell r="E1410">
            <v>9200</v>
          </cell>
          <cell r="F1410">
            <v>220800</v>
          </cell>
          <cell r="G1410">
            <v>2300</v>
          </cell>
          <cell r="H1410">
            <v>55200</v>
          </cell>
          <cell r="I1410">
            <v>6600</v>
          </cell>
          <cell r="J1410">
            <v>158400</v>
          </cell>
          <cell r="K1410">
            <v>300</v>
          </cell>
          <cell r="L1410">
            <v>7200</v>
          </cell>
          <cell r="M1410" t="str">
            <v>No.33</v>
          </cell>
        </row>
        <row r="1411">
          <cell r="A1411" t="str">
            <v>강관동바리(3개월)</v>
          </cell>
          <cell r="B1411" t="str">
            <v>H=0-4.2M</v>
          </cell>
          <cell r="C1411" t="str">
            <v>공M3</v>
          </cell>
          <cell r="D1411">
            <v>1.17</v>
          </cell>
          <cell r="E1411">
            <v>6300</v>
          </cell>
          <cell r="F1411">
            <v>7371</v>
          </cell>
          <cell r="G1411">
            <v>200</v>
          </cell>
          <cell r="H1411">
            <v>234</v>
          </cell>
          <cell r="I1411">
            <v>6100</v>
          </cell>
          <cell r="J1411">
            <v>7137</v>
          </cell>
          <cell r="K1411">
            <v>0</v>
          </cell>
          <cell r="L1411">
            <v>0</v>
          </cell>
          <cell r="M1411" t="str">
            <v>No.21</v>
          </cell>
        </row>
        <row r="1412">
          <cell r="A1412" t="str">
            <v>시공이음면정리(치핑)</v>
          </cell>
          <cell r="B1412" t="str">
            <v>인력</v>
          </cell>
          <cell r="C1412" t="str">
            <v>M2</v>
          </cell>
          <cell r="D1412">
            <v>1.25</v>
          </cell>
          <cell r="E1412">
            <v>900</v>
          </cell>
          <cell r="F1412">
            <v>1125</v>
          </cell>
          <cell r="G1412">
            <v>700</v>
          </cell>
          <cell r="H1412">
            <v>875</v>
          </cell>
          <cell r="I1412">
            <v>200</v>
          </cell>
          <cell r="J1412">
            <v>250</v>
          </cell>
          <cell r="K1412">
            <v>0</v>
          </cell>
          <cell r="L1412">
            <v>0</v>
          </cell>
          <cell r="M1412" t="str">
            <v>No.22</v>
          </cell>
        </row>
        <row r="1413">
          <cell r="A1413" t="str">
            <v>스페이서(T=75MM)</v>
          </cell>
          <cell r="C1413" t="str">
            <v>EA</v>
          </cell>
          <cell r="D1413">
            <v>4</v>
          </cell>
          <cell r="E1413">
            <v>19000</v>
          </cell>
          <cell r="F1413">
            <v>76000</v>
          </cell>
          <cell r="G1413">
            <v>500</v>
          </cell>
          <cell r="H1413">
            <v>2000</v>
          </cell>
          <cell r="I1413">
            <v>18500</v>
          </cell>
          <cell r="J1413">
            <v>74000</v>
          </cell>
          <cell r="K1413">
            <v>0</v>
          </cell>
          <cell r="L1413">
            <v>0</v>
          </cell>
        </row>
        <row r="1414">
          <cell r="A1414" t="str">
            <v>K.P메카니칼접합및부설(기계)</v>
          </cell>
          <cell r="B1414" t="str">
            <v>ø250M/M(이형관)</v>
          </cell>
          <cell r="C1414" t="str">
            <v>개소</v>
          </cell>
          <cell r="D1414">
            <v>2</v>
          </cell>
          <cell r="E1414">
            <v>17700</v>
          </cell>
          <cell r="F1414">
            <v>35400</v>
          </cell>
          <cell r="G1414">
            <v>0</v>
          </cell>
          <cell r="H1414">
            <v>0</v>
          </cell>
          <cell r="I1414">
            <v>12900</v>
          </cell>
          <cell r="J1414">
            <v>25800</v>
          </cell>
          <cell r="K1414">
            <v>4800</v>
          </cell>
          <cell r="L1414">
            <v>9600</v>
          </cell>
          <cell r="M1414" t="str">
            <v>No.13</v>
          </cell>
        </row>
        <row r="1415">
          <cell r="A1415" t="str">
            <v>플랜지관 접합및부설</v>
          </cell>
          <cell r="B1415" t="str">
            <v>ø250M/M(이형관)</v>
          </cell>
          <cell r="C1415" t="str">
            <v>개소</v>
          </cell>
          <cell r="D1415">
            <v>1</v>
          </cell>
          <cell r="E1415">
            <v>53700</v>
          </cell>
          <cell r="F1415">
            <v>53700</v>
          </cell>
          <cell r="G1415">
            <v>1400</v>
          </cell>
          <cell r="H1415">
            <v>1400</v>
          </cell>
          <cell r="I1415">
            <v>52300</v>
          </cell>
          <cell r="J1415">
            <v>52300</v>
          </cell>
          <cell r="K1415">
            <v>0</v>
          </cell>
          <cell r="L1415">
            <v>0</v>
          </cell>
          <cell r="M1415" t="str">
            <v>No.88</v>
          </cell>
        </row>
        <row r="1416">
          <cell r="A1416" t="str">
            <v>P.V.C관 접합(슬리브접합)</v>
          </cell>
          <cell r="B1416" t="str">
            <v>D25M/M</v>
          </cell>
          <cell r="C1416" t="str">
            <v>개소</v>
          </cell>
          <cell r="D1416">
            <v>13</v>
          </cell>
          <cell r="E1416">
            <v>5720</v>
          </cell>
          <cell r="F1416">
            <v>74360</v>
          </cell>
          <cell r="G1416">
            <v>20</v>
          </cell>
          <cell r="H1416">
            <v>260</v>
          </cell>
          <cell r="I1416">
            <v>5700</v>
          </cell>
          <cell r="J1416">
            <v>74100</v>
          </cell>
          <cell r="K1416">
            <v>0</v>
          </cell>
          <cell r="L1416">
            <v>0</v>
          </cell>
          <cell r="M1416" t="str">
            <v>No.89</v>
          </cell>
        </row>
        <row r="1418">
          <cell r="A1418" t="str">
            <v>4. 운 반 공</v>
          </cell>
          <cell r="F1418">
            <v>420178</v>
          </cell>
          <cell r="H1418">
            <v>37400</v>
          </cell>
          <cell r="J1418">
            <v>40800</v>
          </cell>
          <cell r="L1418">
            <v>341978</v>
          </cell>
        </row>
        <row r="1419">
          <cell r="A1419" t="str">
            <v>철근운반</v>
          </cell>
          <cell r="C1419" t="str">
            <v>TON</v>
          </cell>
          <cell r="D1419">
            <v>31.247</v>
          </cell>
          <cell r="E1419">
            <v>9000</v>
          </cell>
          <cell r="F1419">
            <v>281223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9000</v>
          </cell>
          <cell r="L1419">
            <v>281223</v>
          </cell>
          <cell r="M1419" t="str">
            <v>#.15</v>
          </cell>
        </row>
        <row r="1420">
          <cell r="A1420" t="str">
            <v>시멘트운반(40kg/대)</v>
          </cell>
          <cell r="C1420" t="str">
            <v>대</v>
          </cell>
          <cell r="D1420">
            <v>3</v>
          </cell>
          <cell r="E1420">
            <v>400</v>
          </cell>
          <cell r="F1420">
            <v>1200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400</v>
          </cell>
          <cell r="L1420">
            <v>1200</v>
          </cell>
          <cell r="M1420" t="str">
            <v>#.19</v>
          </cell>
        </row>
        <row r="1421">
          <cell r="A1421" t="str">
            <v>주철관 운반</v>
          </cell>
          <cell r="B1421" t="str">
            <v>이형관</v>
          </cell>
          <cell r="C1421" t="str">
            <v>KG</v>
          </cell>
          <cell r="D1421">
            <v>136.55000000000001</v>
          </cell>
          <cell r="E1421">
            <v>100</v>
          </cell>
          <cell r="F1421">
            <v>13655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100</v>
          </cell>
          <cell r="L1421">
            <v>13655</v>
          </cell>
          <cell r="M1421" t="str">
            <v>#.17</v>
          </cell>
        </row>
        <row r="1422">
          <cell r="A1422" t="str">
            <v>보조기층운반</v>
          </cell>
          <cell r="C1422" t="str">
            <v>M3</v>
          </cell>
          <cell r="D1422">
            <v>17</v>
          </cell>
          <cell r="E1422">
            <v>7300</v>
          </cell>
          <cell r="F1422">
            <v>124100</v>
          </cell>
          <cell r="G1422">
            <v>2200</v>
          </cell>
          <cell r="H1422">
            <v>37400</v>
          </cell>
          <cell r="I1422">
            <v>2400</v>
          </cell>
          <cell r="J1422">
            <v>40800</v>
          </cell>
          <cell r="K1422">
            <v>2700</v>
          </cell>
          <cell r="L1422">
            <v>45900</v>
          </cell>
          <cell r="M1422" t="str">
            <v>#.18</v>
          </cell>
        </row>
        <row r="1433">
          <cell r="A1433" t="str">
            <v>⊙법환 중계펌프장 사급자재비(토목)</v>
          </cell>
          <cell r="C1433" t="str">
            <v>식</v>
          </cell>
          <cell r="D1433">
            <v>1</v>
          </cell>
          <cell r="F1433">
            <v>916875</v>
          </cell>
          <cell r="H1433">
            <v>916875</v>
          </cell>
          <cell r="J1433">
            <v>0</v>
          </cell>
          <cell r="L1433">
            <v>0</v>
          </cell>
        </row>
        <row r="1435">
          <cell r="A1435" t="str">
            <v>모  래</v>
          </cell>
          <cell r="C1435" t="str">
            <v>M3</v>
          </cell>
          <cell r="D1435">
            <v>4</v>
          </cell>
          <cell r="E1435">
            <v>17000</v>
          </cell>
          <cell r="F1435">
            <v>68000</v>
          </cell>
          <cell r="G1435">
            <v>17000</v>
          </cell>
          <cell r="H1435">
            <v>68000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A1436" t="str">
            <v>이중벽 P.E관</v>
          </cell>
          <cell r="B1436" t="str">
            <v>Φ300M/M</v>
          </cell>
          <cell r="C1436" t="str">
            <v>본</v>
          </cell>
          <cell r="D1436">
            <v>1</v>
          </cell>
          <cell r="E1436">
            <v>160200</v>
          </cell>
          <cell r="F1436">
            <v>160200</v>
          </cell>
          <cell r="G1436">
            <v>160200</v>
          </cell>
          <cell r="H1436">
            <v>160200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A1437" t="str">
            <v>적벽돌</v>
          </cell>
          <cell r="B1437" t="str">
            <v>190*90*57</v>
          </cell>
          <cell r="C1437" t="str">
            <v>매</v>
          </cell>
          <cell r="D1437">
            <v>1041</v>
          </cell>
          <cell r="E1437">
            <v>200</v>
          </cell>
          <cell r="F1437">
            <v>208200</v>
          </cell>
          <cell r="G1437">
            <v>200</v>
          </cell>
          <cell r="H1437">
            <v>208200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A1438" t="str">
            <v>보조기층제</v>
          </cell>
          <cell r="C1438" t="str">
            <v>M3</v>
          </cell>
          <cell r="D1438">
            <v>17</v>
          </cell>
          <cell r="E1438">
            <v>6300</v>
          </cell>
          <cell r="F1438">
            <v>107100</v>
          </cell>
          <cell r="G1438">
            <v>6300</v>
          </cell>
          <cell r="H1438">
            <v>107100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A1439" t="str">
            <v>주철관 이형관</v>
          </cell>
          <cell r="B1439" t="str">
            <v>D300M/M이상 D600M/M이하</v>
          </cell>
          <cell r="C1439" t="str">
            <v>KG</v>
          </cell>
          <cell r="D1439">
            <v>136.55000000000001</v>
          </cell>
          <cell r="E1439">
            <v>2500</v>
          </cell>
          <cell r="F1439">
            <v>341375</v>
          </cell>
          <cell r="G1439">
            <v>2500</v>
          </cell>
          <cell r="H1439">
            <v>341375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A1440" t="str">
            <v>주철관 접합부품(K.P메카니칼접합)</v>
          </cell>
          <cell r="B1440" t="str">
            <v>D=250MM</v>
          </cell>
          <cell r="C1440" t="str">
            <v>SET</v>
          </cell>
          <cell r="D1440">
            <v>2</v>
          </cell>
          <cell r="E1440">
            <v>16000</v>
          </cell>
          <cell r="F1440">
            <v>32000</v>
          </cell>
          <cell r="G1440">
            <v>16000</v>
          </cell>
          <cell r="H1440">
            <v>32000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55">
          <cell r="A1455" t="str">
            <v>Ⅲ.강정 중계펌프장(토목)</v>
          </cell>
          <cell r="C1455" t="str">
            <v>식</v>
          </cell>
          <cell r="D1455">
            <v>1</v>
          </cell>
          <cell r="F1455">
            <v>175803065</v>
          </cell>
          <cell r="H1455">
            <v>34845977</v>
          </cell>
          <cell r="J1455">
            <v>119005590</v>
          </cell>
          <cell r="L1455">
            <v>21951498</v>
          </cell>
        </row>
        <row r="1457">
          <cell r="A1457" t="str">
            <v>1. 토    공</v>
          </cell>
          <cell r="F1457">
            <v>55282672</v>
          </cell>
          <cell r="H1457">
            <v>12006724</v>
          </cell>
          <cell r="J1457">
            <v>24138059</v>
          </cell>
          <cell r="L1457">
            <v>19137889</v>
          </cell>
        </row>
        <row r="1458">
          <cell r="A1458" t="str">
            <v>터파기:토사(육상),기계80+인력20</v>
          </cell>
          <cell r="B1458" t="str">
            <v>B.H 0.7㎥</v>
          </cell>
          <cell r="C1458" t="str">
            <v>M3</v>
          </cell>
          <cell r="D1458">
            <v>1148.95</v>
          </cell>
          <cell r="E1458">
            <v>2000</v>
          </cell>
          <cell r="F1458">
            <v>2297900</v>
          </cell>
          <cell r="G1458">
            <v>100</v>
          </cell>
          <cell r="H1458">
            <v>114895</v>
          </cell>
          <cell r="I1458">
            <v>1600</v>
          </cell>
          <cell r="J1458">
            <v>1838320</v>
          </cell>
          <cell r="K1458">
            <v>300</v>
          </cell>
          <cell r="L1458">
            <v>344685</v>
          </cell>
          <cell r="M1458" t="str">
            <v>#.2</v>
          </cell>
        </row>
        <row r="1459">
          <cell r="A1459" t="str">
            <v>터파기(인력)</v>
          </cell>
          <cell r="B1459" t="str">
            <v>토사,0-1m</v>
          </cell>
          <cell r="C1459" t="str">
            <v>M3</v>
          </cell>
          <cell r="D1459">
            <v>136.36000000000001</v>
          </cell>
          <cell r="E1459">
            <v>8800</v>
          </cell>
          <cell r="F1459">
            <v>1199968</v>
          </cell>
          <cell r="G1459">
            <v>0</v>
          </cell>
          <cell r="H1459">
            <v>0</v>
          </cell>
          <cell r="I1459">
            <v>8800</v>
          </cell>
          <cell r="J1459">
            <v>1199968</v>
          </cell>
          <cell r="K1459">
            <v>0</v>
          </cell>
          <cell r="L1459">
            <v>0</v>
          </cell>
          <cell r="M1459" t="str">
            <v>No.54</v>
          </cell>
        </row>
        <row r="1460">
          <cell r="A1460" t="str">
            <v>기계터파기(연암)</v>
          </cell>
          <cell r="B1460" t="str">
            <v>B.H0.7+브레이커</v>
          </cell>
          <cell r="C1460" t="str">
            <v>M3</v>
          </cell>
          <cell r="D1460">
            <v>1398.33</v>
          </cell>
          <cell r="E1460">
            <v>18400</v>
          </cell>
          <cell r="F1460">
            <v>25729272</v>
          </cell>
          <cell r="G1460">
            <v>2800</v>
          </cell>
          <cell r="H1460">
            <v>3915324</v>
          </cell>
          <cell r="I1460">
            <v>7300</v>
          </cell>
          <cell r="J1460">
            <v>10207809</v>
          </cell>
          <cell r="K1460">
            <v>8300</v>
          </cell>
          <cell r="L1460">
            <v>11606139</v>
          </cell>
          <cell r="M1460" t="str">
            <v>#.3</v>
          </cell>
        </row>
        <row r="1461">
          <cell r="A1461" t="str">
            <v>되메우기 및 다짐</v>
          </cell>
          <cell r="B1461" t="str">
            <v>B.H 0.7+플래이트 콤펙터</v>
          </cell>
          <cell r="C1461" t="str">
            <v>M3</v>
          </cell>
          <cell r="D1461">
            <v>1289.25</v>
          </cell>
          <cell r="E1461">
            <v>3500</v>
          </cell>
          <cell r="F1461">
            <v>4512375</v>
          </cell>
          <cell r="G1461">
            <v>400</v>
          </cell>
          <cell r="H1461">
            <v>515700</v>
          </cell>
          <cell r="I1461">
            <v>2600</v>
          </cell>
          <cell r="J1461">
            <v>3352050</v>
          </cell>
          <cell r="K1461">
            <v>500</v>
          </cell>
          <cell r="L1461">
            <v>644625</v>
          </cell>
          <cell r="M1461" t="str">
            <v>#.4</v>
          </cell>
        </row>
        <row r="1462">
          <cell r="A1462" t="str">
            <v>되메우기</v>
          </cell>
          <cell r="B1462" t="str">
            <v>인력</v>
          </cell>
          <cell r="C1462" t="str">
            <v>M3</v>
          </cell>
          <cell r="D1462">
            <v>105.51</v>
          </cell>
          <cell r="E1462">
            <v>3400</v>
          </cell>
          <cell r="F1462">
            <v>358734</v>
          </cell>
          <cell r="G1462">
            <v>0</v>
          </cell>
          <cell r="H1462">
            <v>0</v>
          </cell>
          <cell r="I1462">
            <v>3400</v>
          </cell>
          <cell r="J1462">
            <v>358734</v>
          </cell>
          <cell r="K1462">
            <v>0</v>
          </cell>
          <cell r="L1462">
            <v>0</v>
          </cell>
          <cell r="M1462" t="str">
            <v>No.72</v>
          </cell>
        </row>
        <row r="1463">
          <cell r="A1463" t="str">
            <v>사토운반:내부운반(L=5.0km)</v>
          </cell>
          <cell r="B1463" t="str">
            <v>B.H0.7 + D.T15</v>
          </cell>
          <cell r="C1463" t="str">
            <v>M3</v>
          </cell>
          <cell r="D1463">
            <v>560.66999999999996</v>
          </cell>
          <cell r="E1463">
            <v>2500</v>
          </cell>
          <cell r="F1463">
            <v>1401675</v>
          </cell>
          <cell r="G1463">
            <v>900</v>
          </cell>
          <cell r="H1463">
            <v>504603</v>
          </cell>
          <cell r="I1463">
            <v>700</v>
          </cell>
          <cell r="J1463">
            <v>392469</v>
          </cell>
          <cell r="K1463">
            <v>900</v>
          </cell>
          <cell r="L1463">
            <v>504603</v>
          </cell>
          <cell r="M1463" t="str">
            <v>#.24</v>
          </cell>
        </row>
        <row r="1464">
          <cell r="A1464" t="str">
            <v>사토운반:연암</v>
          </cell>
          <cell r="B1464" t="str">
            <v>B.H0.7 + D.T15</v>
          </cell>
          <cell r="C1464" t="str">
            <v>M3</v>
          </cell>
          <cell r="D1464">
            <v>1398.33</v>
          </cell>
          <cell r="E1464">
            <v>12000</v>
          </cell>
          <cell r="F1464">
            <v>16779960</v>
          </cell>
          <cell r="G1464">
            <v>4500</v>
          </cell>
          <cell r="H1464">
            <v>6292485</v>
          </cell>
          <cell r="I1464">
            <v>3500</v>
          </cell>
          <cell r="J1464">
            <v>4894155</v>
          </cell>
          <cell r="K1464">
            <v>4000</v>
          </cell>
          <cell r="L1464">
            <v>5593320</v>
          </cell>
          <cell r="M1464" t="str">
            <v>#.7</v>
          </cell>
        </row>
        <row r="1465">
          <cell r="A1465" t="str">
            <v>성토(토사)</v>
          </cell>
          <cell r="B1465" t="str">
            <v>발생토유용</v>
          </cell>
          <cell r="C1465" t="str">
            <v>M3</v>
          </cell>
          <cell r="D1465">
            <v>451.22</v>
          </cell>
          <cell r="E1465">
            <v>3000</v>
          </cell>
          <cell r="F1465">
            <v>1353660</v>
          </cell>
          <cell r="G1465">
            <v>1100</v>
          </cell>
          <cell r="H1465">
            <v>496342</v>
          </cell>
          <cell r="I1465">
            <v>1100</v>
          </cell>
          <cell r="J1465">
            <v>496342</v>
          </cell>
          <cell r="K1465">
            <v>800</v>
          </cell>
          <cell r="L1465">
            <v>360976</v>
          </cell>
          <cell r="M1465" t="str">
            <v>#.9</v>
          </cell>
        </row>
        <row r="1466">
          <cell r="A1466" t="str">
            <v>줄떼붙임</v>
          </cell>
          <cell r="C1466" t="str">
            <v>M2</v>
          </cell>
          <cell r="D1466">
            <v>46.9</v>
          </cell>
          <cell r="E1466">
            <v>3100</v>
          </cell>
          <cell r="F1466">
            <v>145390</v>
          </cell>
          <cell r="G1466">
            <v>600</v>
          </cell>
          <cell r="H1466">
            <v>28140</v>
          </cell>
          <cell r="I1466">
            <v>2500</v>
          </cell>
          <cell r="J1466">
            <v>117250</v>
          </cell>
          <cell r="K1466">
            <v>0</v>
          </cell>
          <cell r="L1466">
            <v>0</v>
          </cell>
          <cell r="M1466" t="str">
            <v>No.91</v>
          </cell>
        </row>
        <row r="1467">
          <cell r="A1467" t="str">
            <v>바닥면 고르기</v>
          </cell>
          <cell r="B1467" t="str">
            <v>연암</v>
          </cell>
          <cell r="C1467" t="str">
            <v>M2</v>
          </cell>
          <cell r="D1467">
            <v>278.47000000000003</v>
          </cell>
          <cell r="E1467">
            <v>5400</v>
          </cell>
          <cell r="F1467">
            <v>1503738</v>
          </cell>
          <cell r="G1467">
            <v>500</v>
          </cell>
          <cell r="H1467">
            <v>139235</v>
          </cell>
          <cell r="I1467">
            <v>4600</v>
          </cell>
          <cell r="J1467">
            <v>1280962</v>
          </cell>
          <cell r="K1467">
            <v>300</v>
          </cell>
          <cell r="L1467">
            <v>83541</v>
          </cell>
          <cell r="M1467" t="str">
            <v>No.2</v>
          </cell>
        </row>
        <row r="1469">
          <cell r="A1469" t="str">
            <v>2. 구조물공</v>
          </cell>
          <cell r="F1469">
            <v>99359259</v>
          </cell>
          <cell r="H1469">
            <v>15752452</v>
          </cell>
          <cell r="J1469">
            <v>82442820</v>
          </cell>
          <cell r="L1469">
            <v>1163987</v>
          </cell>
        </row>
        <row r="1470">
          <cell r="A1470" t="str">
            <v>레미콘타설</v>
          </cell>
          <cell r="B1470" t="str">
            <v>무근구조물</v>
          </cell>
          <cell r="C1470" t="str">
            <v>M3</v>
          </cell>
          <cell r="D1470">
            <v>22.21</v>
          </cell>
          <cell r="E1470">
            <v>21700</v>
          </cell>
          <cell r="F1470">
            <v>481957</v>
          </cell>
          <cell r="G1470">
            <v>400</v>
          </cell>
          <cell r="H1470">
            <v>8884</v>
          </cell>
          <cell r="I1470">
            <v>21000</v>
          </cell>
          <cell r="J1470">
            <v>466410</v>
          </cell>
          <cell r="K1470">
            <v>300</v>
          </cell>
          <cell r="L1470">
            <v>6663</v>
          </cell>
          <cell r="M1470" t="str">
            <v>No.10</v>
          </cell>
        </row>
        <row r="1471">
          <cell r="A1471" t="str">
            <v>레미콘타설</v>
          </cell>
          <cell r="B1471" t="str">
            <v>철근구조물</v>
          </cell>
          <cell r="C1471" t="str">
            <v>M3</v>
          </cell>
          <cell r="D1471">
            <v>531.58000000000004</v>
          </cell>
          <cell r="E1471">
            <v>16000</v>
          </cell>
          <cell r="F1471">
            <v>8505280</v>
          </cell>
          <cell r="G1471">
            <v>0</v>
          </cell>
          <cell r="H1471">
            <v>0</v>
          </cell>
          <cell r="I1471">
            <v>16000</v>
          </cell>
          <cell r="J1471">
            <v>8505280</v>
          </cell>
          <cell r="K1471">
            <v>0</v>
          </cell>
          <cell r="L1471">
            <v>0</v>
          </cell>
          <cell r="M1471" t="str">
            <v>No.14</v>
          </cell>
        </row>
        <row r="1472">
          <cell r="A1472" t="str">
            <v>합판거푸집</v>
          </cell>
          <cell r="B1472" t="str">
            <v>0-7m:6회</v>
          </cell>
          <cell r="C1472" t="str">
            <v>M2</v>
          </cell>
          <cell r="D1472">
            <v>7.11</v>
          </cell>
          <cell r="E1472">
            <v>17100</v>
          </cell>
          <cell r="F1472">
            <v>121581</v>
          </cell>
          <cell r="G1472">
            <v>5300</v>
          </cell>
          <cell r="H1472">
            <v>37683</v>
          </cell>
          <cell r="I1472">
            <v>11800</v>
          </cell>
          <cell r="J1472">
            <v>83898</v>
          </cell>
          <cell r="K1472">
            <v>0</v>
          </cell>
          <cell r="L1472">
            <v>0</v>
          </cell>
          <cell r="M1472" t="str">
            <v>No.11</v>
          </cell>
        </row>
        <row r="1473">
          <cell r="A1473" t="str">
            <v>합판거푸집</v>
          </cell>
          <cell r="B1473" t="str">
            <v>0-7m:3회</v>
          </cell>
          <cell r="C1473" t="str">
            <v>M2</v>
          </cell>
          <cell r="D1473">
            <v>597.83000000000004</v>
          </cell>
          <cell r="E1473">
            <v>12000</v>
          </cell>
          <cell r="F1473">
            <v>7173960</v>
          </cell>
          <cell r="G1473">
            <v>4000</v>
          </cell>
          <cell r="H1473">
            <v>2391320</v>
          </cell>
          <cell r="I1473">
            <v>8000</v>
          </cell>
          <cell r="J1473">
            <v>4782640</v>
          </cell>
          <cell r="K1473">
            <v>0</v>
          </cell>
          <cell r="L1473">
            <v>0</v>
          </cell>
          <cell r="M1473" t="str">
            <v>No.15</v>
          </cell>
        </row>
        <row r="1474">
          <cell r="A1474" t="str">
            <v>폼타이 합판거푸집</v>
          </cell>
          <cell r="B1474" t="str">
            <v>0-7m:T=500:3회</v>
          </cell>
          <cell r="C1474" t="str">
            <v>M2</v>
          </cell>
          <cell r="D1474">
            <v>384.5</v>
          </cell>
          <cell r="E1474">
            <v>18700</v>
          </cell>
          <cell r="F1474">
            <v>7190150</v>
          </cell>
          <cell r="G1474">
            <v>6700</v>
          </cell>
          <cell r="H1474">
            <v>2576150</v>
          </cell>
          <cell r="I1474">
            <v>12000</v>
          </cell>
          <cell r="J1474">
            <v>4614000</v>
          </cell>
          <cell r="K1474">
            <v>0</v>
          </cell>
          <cell r="L1474">
            <v>0</v>
          </cell>
          <cell r="M1474" t="str">
            <v>No.92</v>
          </cell>
        </row>
        <row r="1475">
          <cell r="A1475" t="str">
            <v>폼타이 합판거푸집</v>
          </cell>
          <cell r="B1475" t="str">
            <v>0-7m:T=400:3회</v>
          </cell>
          <cell r="C1475" t="str">
            <v>M2</v>
          </cell>
          <cell r="D1475">
            <v>396.59</v>
          </cell>
          <cell r="E1475">
            <v>18500</v>
          </cell>
          <cell r="F1475">
            <v>7336915</v>
          </cell>
          <cell r="G1475">
            <v>6600</v>
          </cell>
          <cell r="H1475">
            <v>2617494</v>
          </cell>
          <cell r="I1475">
            <v>11900</v>
          </cell>
          <cell r="J1475">
            <v>4719421</v>
          </cell>
          <cell r="K1475">
            <v>0</v>
          </cell>
          <cell r="L1475">
            <v>0</v>
          </cell>
          <cell r="M1475" t="str">
            <v>No.73</v>
          </cell>
        </row>
        <row r="1476">
          <cell r="A1476" t="str">
            <v>폼타이 합판거푸집</v>
          </cell>
          <cell r="B1476" t="str">
            <v>0-7m:T=300:3회</v>
          </cell>
          <cell r="C1476" t="str">
            <v>M2</v>
          </cell>
          <cell r="D1476">
            <v>113.28</v>
          </cell>
          <cell r="E1476">
            <v>18600</v>
          </cell>
          <cell r="F1476">
            <v>2107008</v>
          </cell>
          <cell r="G1476">
            <v>6600</v>
          </cell>
          <cell r="H1476">
            <v>747648</v>
          </cell>
          <cell r="I1476">
            <v>12000</v>
          </cell>
          <cell r="J1476">
            <v>1359360</v>
          </cell>
          <cell r="K1476">
            <v>0</v>
          </cell>
          <cell r="L1476">
            <v>0</v>
          </cell>
          <cell r="M1476" t="str">
            <v>No.74</v>
          </cell>
        </row>
        <row r="1477">
          <cell r="A1477" t="str">
            <v>강관동바리(3개월)</v>
          </cell>
          <cell r="B1477" t="str">
            <v>H=4.2-7.2M</v>
          </cell>
          <cell r="C1477" t="str">
            <v>공M3</v>
          </cell>
          <cell r="D1477">
            <v>39.56</v>
          </cell>
          <cell r="E1477">
            <v>7500</v>
          </cell>
          <cell r="F1477">
            <v>296700</v>
          </cell>
          <cell r="G1477">
            <v>200</v>
          </cell>
          <cell r="H1477">
            <v>7912</v>
          </cell>
          <cell r="I1477">
            <v>7300</v>
          </cell>
          <cell r="J1477">
            <v>288788</v>
          </cell>
          <cell r="K1477">
            <v>0</v>
          </cell>
          <cell r="L1477">
            <v>0</v>
          </cell>
          <cell r="M1477" t="str">
            <v>No.93</v>
          </cell>
        </row>
        <row r="1478">
          <cell r="A1478" t="str">
            <v>강관동바리(3개월)</v>
          </cell>
          <cell r="B1478" t="str">
            <v>H=0-4.2M</v>
          </cell>
          <cell r="C1478" t="str">
            <v>공M3</v>
          </cell>
          <cell r="D1478">
            <v>824.47</v>
          </cell>
          <cell r="E1478">
            <v>6300</v>
          </cell>
          <cell r="F1478">
            <v>5194161</v>
          </cell>
          <cell r="G1478">
            <v>200</v>
          </cell>
          <cell r="H1478">
            <v>164894</v>
          </cell>
          <cell r="I1478">
            <v>6100</v>
          </cell>
          <cell r="J1478">
            <v>5029267</v>
          </cell>
          <cell r="K1478">
            <v>0</v>
          </cell>
          <cell r="L1478">
            <v>0</v>
          </cell>
          <cell r="M1478" t="str">
            <v>No.21</v>
          </cell>
        </row>
        <row r="1479">
          <cell r="A1479" t="str">
            <v>강관비계</v>
          </cell>
          <cell r="B1479" t="str">
            <v>3개월</v>
          </cell>
          <cell r="C1479" t="str">
            <v>M2</v>
          </cell>
          <cell r="D1479">
            <v>396.18</v>
          </cell>
          <cell r="E1479">
            <v>9200</v>
          </cell>
          <cell r="F1479">
            <v>3644856</v>
          </cell>
          <cell r="G1479">
            <v>2300</v>
          </cell>
          <cell r="H1479">
            <v>911214</v>
          </cell>
          <cell r="I1479">
            <v>6600</v>
          </cell>
          <cell r="J1479">
            <v>2614788</v>
          </cell>
          <cell r="K1479">
            <v>300</v>
          </cell>
          <cell r="L1479">
            <v>118854</v>
          </cell>
          <cell r="M1479" t="str">
            <v>No.33</v>
          </cell>
        </row>
        <row r="1480">
          <cell r="A1480" t="str">
            <v>시공이음 설치</v>
          </cell>
          <cell r="B1480" t="str">
            <v>PVC,B=230X5mm</v>
          </cell>
          <cell r="C1480" t="str">
            <v>M</v>
          </cell>
          <cell r="D1480">
            <v>111.1</v>
          </cell>
          <cell r="E1480">
            <v>14600</v>
          </cell>
          <cell r="F1480">
            <v>1622060</v>
          </cell>
          <cell r="G1480">
            <v>3400</v>
          </cell>
          <cell r="H1480">
            <v>377740</v>
          </cell>
          <cell r="I1480">
            <v>11200</v>
          </cell>
          <cell r="J1480">
            <v>1244320</v>
          </cell>
          <cell r="K1480">
            <v>0</v>
          </cell>
          <cell r="L1480">
            <v>0</v>
          </cell>
          <cell r="M1480" t="str">
            <v>No.75</v>
          </cell>
        </row>
        <row r="1481">
          <cell r="A1481" t="str">
            <v>시공이음면정리(치핑)</v>
          </cell>
          <cell r="B1481" t="str">
            <v>인력</v>
          </cell>
          <cell r="C1481" t="str">
            <v>M2</v>
          </cell>
          <cell r="D1481">
            <v>50.44</v>
          </cell>
          <cell r="E1481">
            <v>19000</v>
          </cell>
          <cell r="F1481">
            <v>958360</v>
          </cell>
          <cell r="G1481">
            <v>500</v>
          </cell>
          <cell r="H1481">
            <v>25220</v>
          </cell>
          <cell r="I1481">
            <v>18500</v>
          </cell>
          <cell r="J1481">
            <v>933140</v>
          </cell>
          <cell r="K1481">
            <v>0</v>
          </cell>
          <cell r="L1481">
            <v>0</v>
          </cell>
          <cell r="M1481" t="str">
            <v>No.22</v>
          </cell>
        </row>
        <row r="1482">
          <cell r="A1482" t="str">
            <v>스페이서(T=110MM)</v>
          </cell>
          <cell r="C1482" t="str">
            <v>EA</v>
          </cell>
          <cell r="D1482">
            <v>669</v>
          </cell>
          <cell r="E1482">
            <v>90</v>
          </cell>
          <cell r="F1482">
            <v>60210</v>
          </cell>
          <cell r="G1482">
            <v>90</v>
          </cell>
          <cell r="H1482">
            <v>60210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</row>
        <row r="1483">
          <cell r="A1483" t="str">
            <v>스페이서(T=80MM)</v>
          </cell>
          <cell r="C1483" t="str">
            <v>EA</v>
          </cell>
          <cell r="D1483">
            <v>3808</v>
          </cell>
          <cell r="E1483">
            <v>60</v>
          </cell>
          <cell r="F1483">
            <v>228480</v>
          </cell>
          <cell r="G1483">
            <v>60</v>
          </cell>
          <cell r="H1483">
            <v>228480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A1484" t="str">
            <v>폼타이거푸집 구멍체움</v>
          </cell>
          <cell r="C1484" t="str">
            <v>EA</v>
          </cell>
          <cell r="D1484">
            <v>959</v>
          </cell>
          <cell r="E1484">
            <v>250</v>
          </cell>
          <cell r="F1484">
            <v>239750</v>
          </cell>
          <cell r="G1484">
            <v>0</v>
          </cell>
          <cell r="H1484">
            <v>0</v>
          </cell>
          <cell r="I1484">
            <v>250</v>
          </cell>
          <cell r="J1484">
            <v>239750</v>
          </cell>
          <cell r="K1484">
            <v>0</v>
          </cell>
          <cell r="L1484">
            <v>0</v>
          </cell>
          <cell r="M1484" t="str">
            <v>No.76</v>
          </cell>
        </row>
        <row r="1485">
          <cell r="A1485" t="str">
            <v>에폭시방수</v>
          </cell>
          <cell r="B1485" t="str">
            <v>수용성에폭시3회</v>
          </cell>
          <cell r="C1485" t="str">
            <v>M2</v>
          </cell>
          <cell r="D1485">
            <v>334.01</v>
          </cell>
          <cell r="E1485">
            <v>19600</v>
          </cell>
          <cell r="F1485">
            <v>6546596</v>
          </cell>
          <cell r="G1485">
            <v>10300</v>
          </cell>
          <cell r="H1485">
            <v>3440303</v>
          </cell>
          <cell r="I1485">
            <v>9300</v>
          </cell>
          <cell r="J1485">
            <v>3106293</v>
          </cell>
          <cell r="K1485">
            <v>0</v>
          </cell>
          <cell r="L1485">
            <v>0</v>
          </cell>
          <cell r="M1485" t="str">
            <v>No.77</v>
          </cell>
        </row>
        <row r="1486">
          <cell r="A1486" t="str">
            <v>S.T.S Plate C.설치(TYPE-A)</v>
          </cell>
          <cell r="B1486" t="str">
            <v>1000X600</v>
          </cell>
          <cell r="C1486" t="str">
            <v>EA</v>
          </cell>
          <cell r="D1486">
            <v>2</v>
          </cell>
          <cell r="E1486">
            <v>193800</v>
          </cell>
          <cell r="F1486">
            <v>387600</v>
          </cell>
          <cell r="G1486">
            <v>99600</v>
          </cell>
          <cell r="H1486">
            <v>199200</v>
          </cell>
          <cell r="I1486">
            <v>84300</v>
          </cell>
          <cell r="J1486">
            <v>168600</v>
          </cell>
          <cell r="K1486">
            <v>9900</v>
          </cell>
          <cell r="L1486">
            <v>19800</v>
          </cell>
          <cell r="M1486" t="str">
            <v>No.94</v>
          </cell>
        </row>
        <row r="1487">
          <cell r="A1487" t="str">
            <v>S.T.S Plate C.설치(TYPE-B)</v>
          </cell>
          <cell r="B1487" t="str">
            <v>1300X1300</v>
          </cell>
          <cell r="C1487" t="str">
            <v>EA</v>
          </cell>
          <cell r="D1487">
            <v>3</v>
          </cell>
          <cell r="E1487">
            <v>295900</v>
          </cell>
          <cell r="F1487">
            <v>887700</v>
          </cell>
          <cell r="G1487">
            <v>180000</v>
          </cell>
          <cell r="H1487">
            <v>540000</v>
          </cell>
          <cell r="I1487">
            <v>96500</v>
          </cell>
          <cell r="J1487">
            <v>289500</v>
          </cell>
          <cell r="K1487">
            <v>19400</v>
          </cell>
          <cell r="L1487">
            <v>58200</v>
          </cell>
          <cell r="M1487" t="str">
            <v>No.95</v>
          </cell>
        </row>
        <row r="1488">
          <cell r="A1488" t="str">
            <v>S.T.S Plate C.설치(TYPE-D)</v>
          </cell>
          <cell r="B1488" t="str">
            <v>1500X700</v>
          </cell>
          <cell r="C1488" t="str">
            <v>EA</v>
          </cell>
          <cell r="D1488">
            <v>2</v>
          </cell>
          <cell r="E1488">
            <v>227900</v>
          </cell>
          <cell r="F1488">
            <v>455800</v>
          </cell>
          <cell r="G1488">
            <v>130000</v>
          </cell>
          <cell r="H1488">
            <v>260000</v>
          </cell>
          <cell r="I1488">
            <v>85800</v>
          </cell>
          <cell r="J1488">
            <v>171600</v>
          </cell>
          <cell r="K1488">
            <v>12100</v>
          </cell>
          <cell r="L1488">
            <v>24200</v>
          </cell>
          <cell r="M1488" t="str">
            <v>No.96</v>
          </cell>
        </row>
        <row r="1489">
          <cell r="A1489" t="str">
            <v>S.T.S Plate C.설치(TYPE-D)</v>
          </cell>
          <cell r="B1489" t="str">
            <v>1200X600</v>
          </cell>
          <cell r="C1489" t="str">
            <v>EA</v>
          </cell>
          <cell r="D1489">
            <v>1</v>
          </cell>
          <cell r="E1489">
            <v>213200</v>
          </cell>
          <cell r="F1489">
            <v>213200</v>
          </cell>
          <cell r="G1489">
            <v>120000</v>
          </cell>
          <cell r="H1489">
            <v>120000</v>
          </cell>
          <cell r="I1489">
            <v>81300</v>
          </cell>
          <cell r="J1489">
            <v>81300</v>
          </cell>
          <cell r="K1489">
            <v>11900</v>
          </cell>
          <cell r="L1489">
            <v>11900</v>
          </cell>
          <cell r="M1489" t="str">
            <v>No.97</v>
          </cell>
        </row>
        <row r="1490">
          <cell r="A1490" t="str">
            <v>S.T.S Plate C.설치(TYPE-A)</v>
          </cell>
          <cell r="B1490" t="str">
            <v>1000X1000</v>
          </cell>
          <cell r="C1490" t="str">
            <v>EA</v>
          </cell>
          <cell r="D1490">
            <v>1</v>
          </cell>
          <cell r="E1490">
            <v>223000</v>
          </cell>
          <cell r="F1490">
            <v>223000</v>
          </cell>
          <cell r="G1490">
            <v>128000</v>
          </cell>
          <cell r="H1490">
            <v>128000</v>
          </cell>
          <cell r="I1490">
            <v>83000</v>
          </cell>
          <cell r="J1490">
            <v>83000</v>
          </cell>
          <cell r="K1490">
            <v>12000</v>
          </cell>
          <cell r="L1490">
            <v>12000</v>
          </cell>
          <cell r="M1490" t="str">
            <v>No.98</v>
          </cell>
        </row>
        <row r="1491">
          <cell r="A1491" t="str">
            <v>흙채움</v>
          </cell>
          <cell r="C1491" t="str">
            <v>M3</v>
          </cell>
          <cell r="D1491">
            <v>63.3</v>
          </cell>
          <cell r="E1491">
            <v>1200</v>
          </cell>
          <cell r="F1491">
            <v>75960</v>
          </cell>
          <cell r="G1491">
            <v>200</v>
          </cell>
          <cell r="H1491">
            <v>12660</v>
          </cell>
          <cell r="I1491">
            <v>600</v>
          </cell>
          <cell r="J1491">
            <v>37980</v>
          </cell>
          <cell r="K1491">
            <v>400</v>
          </cell>
          <cell r="L1491">
            <v>25320</v>
          </cell>
          <cell r="M1491" t="str">
            <v>#.29</v>
          </cell>
        </row>
        <row r="1492">
          <cell r="A1492" t="str">
            <v>사다리설치(STS)</v>
          </cell>
          <cell r="C1492" t="str">
            <v>M</v>
          </cell>
          <cell r="D1492">
            <v>8</v>
          </cell>
          <cell r="E1492">
            <v>10900</v>
          </cell>
          <cell r="F1492">
            <v>87200</v>
          </cell>
          <cell r="G1492">
            <v>6600</v>
          </cell>
          <cell r="H1492">
            <v>52800</v>
          </cell>
          <cell r="I1492">
            <v>4100</v>
          </cell>
          <cell r="J1492">
            <v>32800</v>
          </cell>
          <cell r="K1492">
            <v>200</v>
          </cell>
          <cell r="L1492">
            <v>1600</v>
          </cell>
          <cell r="M1492" t="str">
            <v>No.19</v>
          </cell>
        </row>
        <row r="1493">
          <cell r="A1493" t="str">
            <v>수팽창고무지수판 설치</v>
          </cell>
          <cell r="B1493" t="str">
            <v>20X10</v>
          </cell>
          <cell r="C1493" t="str">
            <v>M</v>
          </cell>
          <cell r="D1493">
            <v>3.77</v>
          </cell>
          <cell r="E1493">
            <v>3900</v>
          </cell>
          <cell r="F1493">
            <v>14703</v>
          </cell>
          <cell r="G1493">
            <v>3100</v>
          </cell>
          <cell r="H1493">
            <v>11687</v>
          </cell>
          <cell r="I1493">
            <v>800</v>
          </cell>
          <cell r="J1493">
            <v>3016</v>
          </cell>
          <cell r="K1493">
            <v>0</v>
          </cell>
          <cell r="L1493">
            <v>0</v>
          </cell>
          <cell r="M1493" t="str">
            <v>No.23</v>
          </cell>
        </row>
        <row r="1494">
          <cell r="A1494" t="str">
            <v>P.V.C 파이프(VG1)</v>
          </cell>
          <cell r="B1494" t="str">
            <v>Φ100M/M</v>
          </cell>
          <cell r="C1494" t="str">
            <v>M</v>
          </cell>
          <cell r="D1494">
            <v>2.5499999999999998</v>
          </cell>
          <cell r="E1494">
            <v>6800</v>
          </cell>
          <cell r="F1494">
            <v>17340</v>
          </cell>
          <cell r="G1494">
            <v>6500</v>
          </cell>
          <cell r="H1494">
            <v>16575</v>
          </cell>
          <cell r="I1494">
            <v>300</v>
          </cell>
          <cell r="J1494">
            <v>765</v>
          </cell>
          <cell r="K1494">
            <v>0</v>
          </cell>
          <cell r="L1494">
            <v>0</v>
          </cell>
        </row>
        <row r="1495">
          <cell r="A1495" t="str">
            <v>P.V.C 파이프(VG1)</v>
          </cell>
          <cell r="B1495" t="str">
            <v>φ150M/M</v>
          </cell>
          <cell r="C1495" t="str">
            <v>M</v>
          </cell>
          <cell r="D1495">
            <v>0.9</v>
          </cell>
          <cell r="E1495">
            <v>13400</v>
          </cell>
          <cell r="F1495">
            <v>12060</v>
          </cell>
          <cell r="G1495">
            <v>12700</v>
          </cell>
          <cell r="H1495">
            <v>11430</v>
          </cell>
          <cell r="I1495">
            <v>700</v>
          </cell>
          <cell r="J1495">
            <v>630</v>
          </cell>
          <cell r="K1495">
            <v>0</v>
          </cell>
          <cell r="L1495">
            <v>0</v>
          </cell>
        </row>
        <row r="1496">
          <cell r="A1496" t="str">
            <v>난간설치(TYPE-B수평)</v>
          </cell>
          <cell r="C1496" t="str">
            <v>M</v>
          </cell>
          <cell r="D1496">
            <v>12.6</v>
          </cell>
          <cell r="E1496">
            <v>45400</v>
          </cell>
          <cell r="F1496">
            <v>572040</v>
          </cell>
          <cell r="G1496">
            <v>8200</v>
          </cell>
          <cell r="H1496">
            <v>103320</v>
          </cell>
          <cell r="I1496">
            <v>36000</v>
          </cell>
          <cell r="J1496">
            <v>453600</v>
          </cell>
          <cell r="K1496">
            <v>1200</v>
          </cell>
          <cell r="L1496">
            <v>15120</v>
          </cell>
          <cell r="M1496" t="str">
            <v>No.99</v>
          </cell>
        </row>
        <row r="1497">
          <cell r="A1497" t="str">
            <v>난간설치(TYPE-A경사)</v>
          </cell>
          <cell r="C1497" t="str">
            <v>M</v>
          </cell>
          <cell r="D1497">
            <v>10.89</v>
          </cell>
          <cell r="E1497">
            <v>45400</v>
          </cell>
          <cell r="F1497">
            <v>494406</v>
          </cell>
          <cell r="G1497">
            <v>8200</v>
          </cell>
          <cell r="H1497">
            <v>89298</v>
          </cell>
          <cell r="I1497">
            <v>36000</v>
          </cell>
          <cell r="J1497">
            <v>392040</v>
          </cell>
          <cell r="K1497">
            <v>1200</v>
          </cell>
          <cell r="L1497">
            <v>13068</v>
          </cell>
          <cell r="M1497" t="str">
            <v>No.100</v>
          </cell>
        </row>
        <row r="1498">
          <cell r="A1498" t="str">
            <v>철근가공및조립</v>
          </cell>
          <cell r="B1498" t="str">
            <v>복잡</v>
          </cell>
          <cell r="C1498" t="str">
            <v>TON</v>
          </cell>
          <cell r="D1498">
            <v>122.46599999999999</v>
          </cell>
          <cell r="E1498">
            <v>361000</v>
          </cell>
          <cell r="F1498">
            <v>44210226</v>
          </cell>
          <cell r="G1498">
            <v>5000</v>
          </cell>
          <cell r="H1498">
            <v>612330</v>
          </cell>
          <cell r="I1498">
            <v>349000</v>
          </cell>
          <cell r="J1498">
            <v>42740634</v>
          </cell>
          <cell r="K1498">
            <v>7000</v>
          </cell>
          <cell r="L1498">
            <v>857262</v>
          </cell>
          <cell r="M1498" t="str">
            <v>No.81</v>
          </cell>
        </row>
        <row r="1500">
          <cell r="A1500" t="str">
            <v>3. 부대시설공</v>
          </cell>
          <cell r="F1500">
            <v>19551065</v>
          </cell>
          <cell r="H1500">
            <v>7005401</v>
          </cell>
          <cell r="J1500">
            <v>12335911</v>
          </cell>
          <cell r="L1500">
            <v>209753</v>
          </cell>
        </row>
        <row r="1501">
          <cell r="A1501" t="str">
            <v>가. 콘크리트 포장</v>
          </cell>
          <cell r="F1501">
            <v>3081575</v>
          </cell>
          <cell r="H1501">
            <v>1637371</v>
          </cell>
          <cell r="J1501">
            <v>1417874</v>
          </cell>
          <cell r="L1501">
            <v>26330</v>
          </cell>
        </row>
        <row r="1502">
          <cell r="A1502" t="str">
            <v>모래부설(B.H 0.7M3)</v>
          </cell>
          <cell r="B1502" t="str">
            <v>기계90%+인력10%</v>
          </cell>
          <cell r="C1502" t="str">
            <v>M3</v>
          </cell>
          <cell r="D1502">
            <v>3.56</v>
          </cell>
          <cell r="E1502">
            <v>1300</v>
          </cell>
          <cell r="F1502">
            <v>4628</v>
          </cell>
          <cell r="G1502">
            <v>200</v>
          </cell>
          <cell r="H1502">
            <v>712</v>
          </cell>
          <cell r="I1502">
            <v>700</v>
          </cell>
          <cell r="J1502">
            <v>2492</v>
          </cell>
          <cell r="K1502">
            <v>400</v>
          </cell>
          <cell r="L1502">
            <v>1424</v>
          </cell>
          <cell r="M1502" t="str">
            <v>#.14</v>
          </cell>
        </row>
        <row r="1503">
          <cell r="A1503" t="str">
            <v>보조기층포설 및 다짐</v>
          </cell>
          <cell r="B1503" t="str">
            <v>T=30cm</v>
          </cell>
          <cell r="C1503" t="str">
            <v>M3</v>
          </cell>
          <cell r="D1503">
            <v>35.58</v>
          </cell>
          <cell r="E1503">
            <v>2800</v>
          </cell>
          <cell r="F1503">
            <v>99624</v>
          </cell>
          <cell r="G1503">
            <v>400</v>
          </cell>
          <cell r="H1503">
            <v>14232</v>
          </cell>
          <cell r="I1503">
            <v>1700</v>
          </cell>
          <cell r="J1503">
            <v>60486</v>
          </cell>
          <cell r="K1503">
            <v>700</v>
          </cell>
          <cell r="L1503">
            <v>24906</v>
          </cell>
          <cell r="M1503" t="str">
            <v>#.11</v>
          </cell>
        </row>
        <row r="1504">
          <cell r="A1504" t="str">
            <v>신 축 재</v>
          </cell>
          <cell r="B1504" t="str">
            <v>T=1.5cm</v>
          </cell>
          <cell r="C1504" t="str">
            <v>M2</v>
          </cell>
          <cell r="D1504">
            <v>4.74</v>
          </cell>
          <cell r="E1504">
            <v>12600</v>
          </cell>
          <cell r="F1504">
            <v>59724</v>
          </cell>
          <cell r="G1504">
            <v>12000</v>
          </cell>
          <cell r="H1504">
            <v>56880</v>
          </cell>
          <cell r="I1504">
            <v>600</v>
          </cell>
          <cell r="J1504">
            <v>2844</v>
          </cell>
          <cell r="K1504">
            <v>0</v>
          </cell>
          <cell r="L1504">
            <v>0</v>
          </cell>
        </row>
        <row r="1505">
          <cell r="A1505" t="str">
            <v>양생(비닐)</v>
          </cell>
          <cell r="C1505" t="str">
            <v>M2</v>
          </cell>
          <cell r="D1505">
            <v>118.61</v>
          </cell>
          <cell r="E1505">
            <v>900</v>
          </cell>
          <cell r="F1505">
            <v>106749</v>
          </cell>
          <cell r="G1505">
            <v>700</v>
          </cell>
          <cell r="H1505">
            <v>83027</v>
          </cell>
          <cell r="I1505">
            <v>200</v>
          </cell>
          <cell r="J1505">
            <v>23722</v>
          </cell>
          <cell r="K1505">
            <v>0</v>
          </cell>
          <cell r="L1505">
            <v>0</v>
          </cell>
          <cell r="M1505" t="str">
            <v>No.8</v>
          </cell>
        </row>
        <row r="1506">
          <cell r="A1506" t="str">
            <v>콘크리트포장 포설</v>
          </cell>
          <cell r="B1506" t="str">
            <v>T=20cm</v>
          </cell>
          <cell r="C1506" t="str">
            <v>M3</v>
          </cell>
          <cell r="D1506">
            <v>23.72</v>
          </cell>
          <cell r="E1506">
            <v>103500</v>
          </cell>
          <cell r="F1506">
            <v>2455020</v>
          </cell>
          <cell r="G1506">
            <v>52500</v>
          </cell>
          <cell r="H1506">
            <v>1245300</v>
          </cell>
          <cell r="I1506">
            <v>51000</v>
          </cell>
          <cell r="J1506">
            <v>1209720</v>
          </cell>
          <cell r="K1506">
            <v>0</v>
          </cell>
          <cell r="L1506">
            <v>0</v>
          </cell>
          <cell r="M1506" t="str">
            <v>No.6</v>
          </cell>
        </row>
        <row r="1507">
          <cell r="A1507" t="str">
            <v>와이어메쉬깔기</v>
          </cell>
          <cell r="B1507" t="str">
            <v>#8X100X100</v>
          </cell>
          <cell r="C1507" t="str">
            <v>M2</v>
          </cell>
          <cell r="D1507">
            <v>118.61</v>
          </cell>
          <cell r="E1507">
            <v>3000</v>
          </cell>
          <cell r="F1507">
            <v>355830</v>
          </cell>
          <cell r="G1507">
            <v>2000</v>
          </cell>
          <cell r="H1507">
            <v>237220</v>
          </cell>
          <cell r="I1507">
            <v>1000</v>
          </cell>
          <cell r="J1507">
            <v>118610</v>
          </cell>
          <cell r="K1507">
            <v>0</v>
          </cell>
          <cell r="L1507">
            <v>0</v>
          </cell>
          <cell r="M1507" t="str">
            <v>No.7</v>
          </cell>
        </row>
        <row r="1509">
          <cell r="A1509" t="str">
            <v>나. U형 측구</v>
          </cell>
          <cell r="F1509">
            <v>7066972</v>
          </cell>
          <cell r="H1509">
            <v>3974723</v>
          </cell>
          <cell r="J1509">
            <v>3053311</v>
          </cell>
          <cell r="L1509">
            <v>38938</v>
          </cell>
        </row>
        <row r="1510">
          <cell r="A1510" t="str">
            <v>레미콘타설</v>
          </cell>
          <cell r="B1510" t="str">
            <v>철근구조물</v>
          </cell>
          <cell r="C1510" t="str">
            <v>M3</v>
          </cell>
          <cell r="D1510">
            <v>18.149999999999999</v>
          </cell>
          <cell r="E1510">
            <v>16000</v>
          </cell>
          <cell r="F1510">
            <v>290400</v>
          </cell>
          <cell r="G1510">
            <v>0</v>
          </cell>
          <cell r="H1510">
            <v>0</v>
          </cell>
          <cell r="I1510">
            <v>16000</v>
          </cell>
          <cell r="J1510">
            <v>290400</v>
          </cell>
          <cell r="K1510">
            <v>0</v>
          </cell>
          <cell r="L1510">
            <v>0</v>
          </cell>
          <cell r="M1510" t="str">
            <v>No.14</v>
          </cell>
        </row>
        <row r="1511">
          <cell r="A1511" t="str">
            <v>레미콘타설</v>
          </cell>
          <cell r="B1511" t="str">
            <v>무근구조물</v>
          </cell>
          <cell r="C1511" t="str">
            <v>M3</v>
          </cell>
          <cell r="D1511">
            <v>5.52</v>
          </cell>
          <cell r="E1511">
            <v>21700</v>
          </cell>
          <cell r="F1511">
            <v>119784</v>
          </cell>
          <cell r="G1511">
            <v>400</v>
          </cell>
          <cell r="H1511">
            <v>2208</v>
          </cell>
          <cell r="I1511">
            <v>21000</v>
          </cell>
          <cell r="J1511">
            <v>115920</v>
          </cell>
          <cell r="K1511">
            <v>300</v>
          </cell>
          <cell r="L1511">
            <v>1656</v>
          </cell>
          <cell r="M1511" t="str">
            <v>No.10</v>
          </cell>
        </row>
        <row r="1512">
          <cell r="A1512" t="str">
            <v>합판거푸집</v>
          </cell>
          <cell r="B1512" t="str">
            <v>0-7m:3회</v>
          </cell>
          <cell r="C1512" t="str">
            <v>M2</v>
          </cell>
          <cell r="D1512">
            <v>149.91</v>
          </cell>
          <cell r="E1512">
            <v>12000</v>
          </cell>
          <cell r="F1512">
            <v>1798920</v>
          </cell>
          <cell r="G1512">
            <v>4000</v>
          </cell>
          <cell r="H1512">
            <v>599640</v>
          </cell>
          <cell r="I1512">
            <v>8000</v>
          </cell>
          <cell r="J1512">
            <v>1199280</v>
          </cell>
          <cell r="K1512">
            <v>0</v>
          </cell>
          <cell r="L1512">
            <v>0</v>
          </cell>
          <cell r="M1512" t="str">
            <v>No.15</v>
          </cell>
        </row>
        <row r="1513">
          <cell r="A1513" t="str">
            <v>합판거푸집</v>
          </cell>
          <cell r="B1513" t="str">
            <v>0-7m:6회</v>
          </cell>
          <cell r="C1513" t="str">
            <v>M2</v>
          </cell>
          <cell r="D1513">
            <v>15.78</v>
          </cell>
          <cell r="E1513">
            <v>17100</v>
          </cell>
          <cell r="F1513">
            <v>269838</v>
          </cell>
          <cell r="G1513">
            <v>5300</v>
          </cell>
          <cell r="H1513">
            <v>83634</v>
          </cell>
          <cell r="I1513">
            <v>11800</v>
          </cell>
          <cell r="J1513">
            <v>186204</v>
          </cell>
          <cell r="K1513">
            <v>0</v>
          </cell>
          <cell r="L1513">
            <v>0</v>
          </cell>
          <cell r="M1513" t="str">
            <v>No.11</v>
          </cell>
        </row>
        <row r="1514">
          <cell r="A1514" t="str">
            <v>철근가공및조립</v>
          </cell>
          <cell r="B1514" t="str">
            <v>간단</v>
          </cell>
          <cell r="C1514" t="str">
            <v>TON</v>
          </cell>
          <cell r="D1514">
            <v>0.94699999999999995</v>
          </cell>
          <cell r="E1514">
            <v>290000</v>
          </cell>
          <cell r="F1514">
            <v>274630</v>
          </cell>
          <cell r="G1514">
            <v>3000</v>
          </cell>
          <cell r="H1514">
            <v>2841</v>
          </cell>
          <cell r="I1514">
            <v>281000</v>
          </cell>
          <cell r="J1514">
            <v>266107</v>
          </cell>
          <cell r="K1514">
            <v>6000</v>
          </cell>
          <cell r="L1514">
            <v>5682</v>
          </cell>
          <cell r="M1514" t="str">
            <v>No.82</v>
          </cell>
        </row>
        <row r="1515">
          <cell r="A1515" t="str">
            <v>그레이팅 뚜껑설치</v>
          </cell>
          <cell r="B1515" t="str">
            <v>500X1000mm</v>
          </cell>
          <cell r="C1515" t="str">
            <v>개소</v>
          </cell>
          <cell r="D1515">
            <v>79</v>
          </cell>
          <cell r="E1515">
            <v>54600</v>
          </cell>
          <cell r="F1515">
            <v>4313400</v>
          </cell>
          <cell r="G1515">
            <v>41600</v>
          </cell>
          <cell r="H1515">
            <v>3286400</v>
          </cell>
          <cell r="I1515">
            <v>12600</v>
          </cell>
          <cell r="J1515">
            <v>995400</v>
          </cell>
          <cell r="K1515">
            <v>400</v>
          </cell>
          <cell r="L1515">
            <v>31600</v>
          </cell>
          <cell r="M1515" t="str">
            <v>No.83</v>
          </cell>
        </row>
        <row r="1517">
          <cell r="A1517" t="str">
            <v>다. 돌담설치</v>
          </cell>
          <cell r="F1517">
            <v>6438728</v>
          </cell>
          <cell r="H1517">
            <v>139769</v>
          </cell>
          <cell r="J1517">
            <v>6185070</v>
          </cell>
          <cell r="L1517">
            <v>113889</v>
          </cell>
        </row>
        <row r="1518">
          <cell r="A1518" t="str">
            <v>레미콘타설</v>
          </cell>
          <cell r="B1518" t="str">
            <v>무근구조물</v>
          </cell>
          <cell r="C1518" t="str">
            <v>M3</v>
          </cell>
          <cell r="D1518">
            <v>5.9</v>
          </cell>
          <cell r="E1518">
            <v>21700</v>
          </cell>
          <cell r="F1518">
            <v>128030</v>
          </cell>
          <cell r="G1518">
            <v>400</v>
          </cell>
          <cell r="H1518">
            <v>2360</v>
          </cell>
          <cell r="I1518">
            <v>21000</v>
          </cell>
          <cell r="J1518">
            <v>123900</v>
          </cell>
          <cell r="K1518">
            <v>300</v>
          </cell>
          <cell r="L1518">
            <v>1770</v>
          </cell>
          <cell r="M1518" t="str">
            <v>No.10</v>
          </cell>
        </row>
        <row r="1519">
          <cell r="A1519" t="str">
            <v>합판거푸집</v>
          </cell>
          <cell r="B1519" t="str">
            <v>0-7m:6회</v>
          </cell>
          <cell r="C1519" t="str">
            <v>M2</v>
          </cell>
          <cell r="D1519">
            <v>16.86</v>
          </cell>
          <cell r="E1519">
            <v>17100</v>
          </cell>
          <cell r="F1519">
            <v>288306</v>
          </cell>
          <cell r="G1519">
            <v>5300</v>
          </cell>
          <cell r="H1519">
            <v>89358</v>
          </cell>
          <cell r="I1519">
            <v>11800</v>
          </cell>
          <cell r="J1519">
            <v>198948</v>
          </cell>
          <cell r="K1519">
            <v>0</v>
          </cell>
          <cell r="L1519">
            <v>0</v>
          </cell>
          <cell r="M1519" t="str">
            <v>No.11</v>
          </cell>
        </row>
        <row r="1520">
          <cell r="A1520" t="str">
            <v>돌담쌓기(파쇄암활용)</v>
          </cell>
          <cell r="B1520" t="str">
            <v>B0.5 X H1.9</v>
          </cell>
          <cell r="C1520" t="str">
            <v>M2</v>
          </cell>
          <cell r="D1520">
            <v>160.16999999999999</v>
          </cell>
          <cell r="E1520">
            <v>37600</v>
          </cell>
          <cell r="F1520">
            <v>6022392</v>
          </cell>
          <cell r="G1520">
            <v>300</v>
          </cell>
          <cell r="H1520">
            <v>48051</v>
          </cell>
          <cell r="I1520">
            <v>36600</v>
          </cell>
          <cell r="J1520">
            <v>5862222</v>
          </cell>
          <cell r="K1520">
            <v>700</v>
          </cell>
          <cell r="L1520">
            <v>112119</v>
          </cell>
          <cell r="M1520" t="str">
            <v>No.85</v>
          </cell>
        </row>
        <row r="1522">
          <cell r="A1522" t="str">
            <v>라. 도로경계석설치</v>
          </cell>
          <cell r="F1522">
            <v>140817</v>
          </cell>
          <cell r="H1522">
            <v>36465</v>
          </cell>
          <cell r="J1522">
            <v>104280</v>
          </cell>
          <cell r="L1522">
            <v>72</v>
          </cell>
        </row>
        <row r="1523">
          <cell r="A1523" t="str">
            <v>레미콘타설</v>
          </cell>
          <cell r="B1523" t="str">
            <v>무근구조물</v>
          </cell>
          <cell r="C1523" t="str">
            <v>M3</v>
          </cell>
          <cell r="D1523">
            <v>0.24</v>
          </cell>
          <cell r="E1523">
            <v>21700</v>
          </cell>
          <cell r="F1523">
            <v>5208</v>
          </cell>
          <cell r="G1523">
            <v>400</v>
          </cell>
          <cell r="H1523">
            <v>96</v>
          </cell>
          <cell r="I1523">
            <v>21000</v>
          </cell>
          <cell r="J1523">
            <v>5040</v>
          </cell>
          <cell r="K1523">
            <v>300</v>
          </cell>
          <cell r="L1523">
            <v>72</v>
          </cell>
          <cell r="M1523" t="str">
            <v>No.10</v>
          </cell>
        </row>
        <row r="1524">
          <cell r="A1524" t="str">
            <v>합판거푸집</v>
          </cell>
          <cell r="B1524" t="str">
            <v>0-7m:6회</v>
          </cell>
          <cell r="C1524" t="str">
            <v>M2</v>
          </cell>
          <cell r="D1524">
            <v>2.4300000000000002</v>
          </cell>
          <cell r="E1524">
            <v>17100</v>
          </cell>
          <cell r="F1524">
            <v>41553</v>
          </cell>
          <cell r="G1524">
            <v>5300</v>
          </cell>
          <cell r="H1524">
            <v>12879</v>
          </cell>
          <cell r="I1524">
            <v>11800</v>
          </cell>
          <cell r="J1524">
            <v>28674</v>
          </cell>
          <cell r="K1524">
            <v>0</v>
          </cell>
          <cell r="L1524">
            <v>0</v>
          </cell>
          <cell r="M1524" t="str">
            <v>No.11</v>
          </cell>
        </row>
        <row r="1525">
          <cell r="A1525" t="str">
            <v>모  르  터</v>
          </cell>
          <cell r="B1525" t="str">
            <v>1 : 3</v>
          </cell>
          <cell r="C1525" t="str">
            <v>M3</v>
          </cell>
          <cell r="D1525">
            <v>2.3999999999999998E-3</v>
          </cell>
          <cell r="E1525">
            <v>40000</v>
          </cell>
          <cell r="F1525">
            <v>96</v>
          </cell>
          <cell r="G1525">
            <v>0</v>
          </cell>
          <cell r="H1525">
            <v>0</v>
          </cell>
          <cell r="I1525">
            <v>40000</v>
          </cell>
          <cell r="J1525">
            <v>96</v>
          </cell>
          <cell r="K1525">
            <v>0</v>
          </cell>
          <cell r="L1525">
            <v>0</v>
          </cell>
          <cell r="M1525" t="str">
            <v>No.37</v>
          </cell>
        </row>
        <row r="1526">
          <cell r="A1526" t="str">
            <v>도로경계석 설치(신설)</v>
          </cell>
          <cell r="B1526" t="str">
            <v>120X120X500</v>
          </cell>
          <cell r="C1526" t="str">
            <v>M</v>
          </cell>
          <cell r="D1526">
            <v>8.1</v>
          </cell>
          <cell r="E1526">
            <v>11600</v>
          </cell>
          <cell r="F1526">
            <v>93960</v>
          </cell>
          <cell r="G1526">
            <v>2900</v>
          </cell>
          <cell r="H1526">
            <v>23490</v>
          </cell>
          <cell r="I1526">
            <v>8700</v>
          </cell>
          <cell r="J1526">
            <v>70470</v>
          </cell>
          <cell r="K1526">
            <v>0</v>
          </cell>
          <cell r="L1526">
            <v>0</v>
          </cell>
          <cell r="M1526" t="str">
            <v>No.87</v>
          </cell>
        </row>
        <row r="1528">
          <cell r="A1528" t="str">
            <v>마. 접 합 정</v>
          </cell>
          <cell r="F1528">
            <v>232730</v>
          </cell>
          <cell r="H1528">
            <v>112492</v>
          </cell>
          <cell r="J1528">
            <v>119125</v>
          </cell>
          <cell r="L1528">
            <v>1113</v>
          </cell>
        </row>
        <row r="1529">
          <cell r="A1529" t="str">
            <v>레미콘타설</v>
          </cell>
          <cell r="B1529" t="str">
            <v>철근구조물</v>
          </cell>
          <cell r="C1529" t="str">
            <v>M3</v>
          </cell>
          <cell r="D1529">
            <v>0.64</v>
          </cell>
          <cell r="E1529">
            <v>16000</v>
          </cell>
          <cell r="F1529">
            <v>10240</v>
          </cell>
          <cell r="G1529">
            <v>0</v>
          </cell>
          <cell r="H1529">
            <v>0</v>
          </cell>
          <cell r="I1529">
            <v>16000</v>
          </cell>
          <cell r="J1529">
            <v>10240</v>
          </cell>
          <cell r="K1529">
            <v>0</v>
          </cell>
          <cell r="L1529">
            <v>0</v>
          </cell>
          <cell r="M1529" t="str">
            <v>No.14</v>
          </cell>
        </row>
        <row r="1530">
          <cell r="A1530" t="str">
            <v>레미콘타설</v>
          </cell>
          <cell r="B1530" t="str">
            <v>무근구조물</v>
          </cell>
          <cell r="C1530" t="str">
            <v>M3</v>
          </cell>
          <cell r="D1530">
            <v>0.17</v>
          </cell>
          <cell r="E1530">
            <v>21700</v>
          </cell>
          <cell r="F1530">
            <v>3689</v>
          </cell>
          <cell r="G1530">
            <v>400</v>
          </cell>
          <cell r="H1530">
            <v>68</v>
          </cell>
          <cell r="I1530">
            <v>21000</v>
          </cell>
          <cell r="J1530">
            <v>3570</v>
          </cell>
          <cell r="K1530">
            <v>300</v>
          </cell>
          <cell r="L1530">
            <v>51</v>
          </cell>
          <cell r="M1530" t="str">
            <v>No.10</v>
          </cell>
        </row>
        <row r="1531">
          <cell r="A1531" t="str">
            <v>합판거푸집</v>
          </cell>
          <cell r="B1531" t="str">
            <v>0-7m:3회</v>
          </cell>
          <cell r="C1531" t="str">
            <v>M2</v>
          </cell>
          <cell r="D1531">
            <v>6.74</v>
          </cell>
          <cell r="E1531">
            <v>12000</v>
          </cell>
          <cell r="F1531">
            <v>80880</v>
          </cell>
          <cell r="G1531">
            <v>4000</v>
          </cell>
          <cell r="H1531">
            <v>26960</v>
          </cell>
          <cell r="I1531">
            <v>8000</v>
          </cell>
          <cell r="J1531">
            <v>53920</v>
          </cell>
          <cell r="K1531">
            <v>0</v>
          </cell>
          <cell r="L1531">
            <v>0</v>
          </cell>
          <cell r="M1531" t="str">
            <v>No.15</v>
          </cell>
        </row>
        <row r="1532">
          <cell r="A1532" t="str">
            <v>합판거푸집</v>
          </cell>
          <cell r="B1532" t="str">
            <v>0-7m:6회</v>
          </cell>
          <cell r="C1532" t="str">
            <v>M2</v>
          </cell>
          <cell r="D1532">
            <v>0.52</v>
          </cell>
          <cell r="E1532">
            <v>17100</v>
          </cell>
          <cell r="F1532">
            <v>8892</v>
          </cell>
          <cell r="G1532">
            <v>5300</v>
          </cell>
          <cell r="H1532">
            <v>2756</v>
          </cell>
          <cell r="I1532">
            <v>11800</v>
          </cell>
          <cell r="J1532">
            <v>6136</v>
          </cell>
          <cell r="K1532">
            <v>0</v>
          </cell>
          <cell r="L1532">
            <v>0</v>
          </cell>
          <cell r="M1532" t="str">
            <v>No.11</v>
          </cell>
        </row>
        <row r="1533">
          <cell r="A1533" t="str">
            <v>철근가공및조립</v>
          </cell>
          <cell r="B1533" t="str">
            <v>보통</v>
          </cell>
          <cell r="C1533" t="str">
            <v>TON</v>
          </cell>
          <cell r="D1533">
            <v>2.7E-2</v>
          </cell>
          <cell r="E1533">
            <v>327000</v>
          </cell>
          <cell r="F1533">
            <v>8829</v>
          </cell>
          <cell r="G1533">
            <v>4000</v>
          </cell>
          <cell r="H1533">
            <v>108</v>
          </cell>
          <cell r="I1533">
            <v>317000</v>
          </cell>
          <cell r="J1533">
            <v>8559</v>
          </cell>
          <cell r="K1533">
            <v>6000</v>
          </cell>
          <cell r="L1533">
            <v>162</v>
          </cell>
          <cell r="M1533" t="str">
            <v>No.18</v>
          </cell>
        </row>
        <row r="1534">
          <cell r="A1534" t="str">
            <v>그레이팅 뚜껑설치</v>
          </cell>
          <cell r="B1534" t="str">
            <v>900X900mm</v>
          </cell>
          <cell r="C1534" t="str">
            <v>개소</v>
          </cell>
          <cell r="D1534">
            <v>1</v>
          </cell>
          <cell r="E1534">
            <v>120200</v>
          </cell>
          <cell r="F1534">
            <v>120200</v>
          </cell>
          <cell r="G1534">
            <v>82600</v>
          </cell>
          <cell r="H1534">
            <v>82600</v>
          </cell>
          <cell r="I1534">
            <v>36700</v>
          </cell>
          <cell r="J1534">
            <v>36700</v>
          </cell>
          <cell r="K1534">
            <v>900</v>
          </cell>
          <cell r="L1534">
            <v>900</v>
          </cell>
          <cell r="M1534" t="str">
            <v>No.84</v>
          </cell>
        </row>
        <row r="1536">
          <cell r="A1536" t="str">
            <v>바. 출입문 설치</v>
          </cell>
          <cell r="F1536">
            <v>1405872</v>
          </cell>
          <cell r="H1536">
            <v>590962</v>
          </cell>
          <cell r="J1536">
            <v>814634</v>
          </cell>
          <cell r="L1536">
            <v>276</v>
          </cell>
        </row>
        <row r="1537">
          <cell r="A1537" t="str">
            <v>레미콘타설</v>
          </cell>
          <cell r="B1537" t="str">
            <v>철근구조물</v>
          </cell>
          <cell r="C1537" t="str">
            <v>M3</v>
          </cell>
          <cell r="D1537">
            <v>0.64</v>
          </cell>
          <cell r="E1537">
            <v>16000</v>
          </cell>
          <cell r="F1537">
            <v>10240</v>
          </cell>
          <cell r="G1537">
            <v>0</v>
          </cell>
          <cell r="H1537">
            <v>0</v>
          </cell>
          <cell r="I1537">
            <v>16000</v>
          </cell>
          <cell r="J1537">
            <v>10240</v>
          </cell>
          <cell r="K1537">
            <v>0</v>
          </cell>
          <cell r="L1537">
            <v>0</v>
          </cell>
          <cell r="M1537" t="str">
            <v>No.14</v>
          </cell>
        </row>
        <row r="1538">
          <cell r="A1538" t="str">
            <v>레미콘타설</v>
          </cell>
          <cell r="B1538" t="str">
            <v>무근구조물</v>
          </cell>
          <cell r="C1538" t="str">
            <v>M3</v>
          </cell>
          <cell r="D1538">
            <v>0.32</v>
          </cell>
          <cell r="E1538">
            <v>21700</v>
          </cell>
          <cell r="F1538">
            <v>6944</v>
          </cell>
          <cell r="G1538">
            <v>400</v>
          </cell>
          <cell r="H1538">
            <v>128</v>
          </cell>
          <cell r="I1538">
            <v>21000</v>
          </cell>
          <cell r="J1538">
            <v>6720</v>
          </cell>
          <cell r="K1538">
            <v>300</v>
          </cell>
          <cell r="L1538">
            <v>96</v>
          </cell>
          <cell r="M1538" t="str">
            <v>No.10</v>
          </cell>
        </row>
        <row r="1539">
          <cell r="A1539" t="str">
            <v>합판거푸집</v>
          </cell>
          <cell r="B1539" t="str">
            <v>0-7m:6회</v>
          </cell>
          <cell r="C1539" t="str">
            <v>M2</v>
          </cell>
          <cell r="D1539">
            <v>4.4800000000000004</v>
          </cell>
          <cell r="E1539">
            <v>17100</v>
          </cell>
          <cell r="F1539">
            <v>76608</v>
          </cell>
          <cell r="G1539">
            <v>5300</v>
          </cell>
          <cell r="H1539">
            <v>23744</v>
          </cell>
          <cell r="I1539">
            <v>11800</v>
          </cell>
          <cell r="J1539">
            <v>52864</v>
          </cell>
          <cell r="K1539">
            <v>0</v>
          </cell>
          <cell r="L1539">
            <v>0</v>
          </cell>
          <cell r="M1539" t="str">
            <v>No.11</v>
          </cell>
        </row>
        <row r="1540">
          <cell r="A1540" t="str">
            <v>철근가공및조립</v>
          </cell>
          <cell r="B1540" t="str">
            <v>간단</v>
          </cell>
          <cell r="C1540" t="str">
            <v>TON</v>
          </cell>
          <cell r="D1540">
            <v>0.03</v>
          </cell>
          <cell r="E1540">
            <v>290000</v>
          </cell>
          <cell r="F1540">
            <v>8700</v>
          </cell>
          <cell r="G1540">
            <v>3000</v>
          </cell>
          <cell r="H1540">
            <v>90</v>
          </cell>
          <cell r="I1540">
            <v>281000</v>
          </cell>
          <cell r="J1540">
            <v>8430</v>
          </cell>
          <cell r="K1540">
            <v>6000</v>
          </cell>
          <cell r="L1540">
            <v>180</v>
          </cell>
          <cell r="M1540" t="str">
            <v>No.82</v>
          </cell>
        </row>
        <row r="1541">
          <cell r="A1541" t="str">
            <v>모  르  터</v>
          </cell>
          <cell r="B1541" t="str">
            <v>1 : 3</v>
          </cell>
          <cell r="C1541" t="str">
            <v>M3</v>
          </cell>
          <cell r="D1541">
            <v>0.48</v>
          </cell>
          <cell r="E1541">
            <v>40000</v>
          </cell>
          <cell r="F1541">
            <v>19200</v>
          </cell>
          <cell r="G1541">
            <v>0</v>
          </cell>
          <cell r="H1541">
            <v>0</v>
          </cell>
          <cell r="I1541">
            <v>40000</v>
          </cell>
          <cell r="J1541">
            <v>19200</v>
          </cell>
          <cell r="K1541">
            <v>0</v>
          </cell>
          <cell r="L1541">
            <v>0</v>
          </cell>
          <cell r="M1541" t="str">
            <v>No.37</v>
          </cell>
        </row>
        <row r="1542">
          <cell r="A1542" t="str">
            <v>적벽돌쌓기</v>
          </cell>
          <cell r="B1542" t="str">
            <v>1.0B,표준형</v>
          </cell>
          <cell r="C1542" t="str">
            <v>M2</v>
          </cell>
          <cell r="D1542">
            <v>12.2</v>
          </cell>
          <cell r="E1542">
            <v>21900</v>
          </cell>
          <cell r="F1542">
            <v>267180</v>
          </cell>
          <cell r="G1542">
            <v>0</v>
          </cell>
          <cell r="H1542">
            <v>0</v>
          </cell>
          <cell r="I1542">
            <v>21900</v>
          </cell>
          <cell r="J1542">
            <v>267180</v>
          </cell>
          <cell r="K1542">
            <v>0</v>
          </cell>
          <cell r="L1542">
            <v>0</v>
          </cell>
          <cell r="M1542" t="str">
            <v>No.36</v>
          </cell>
        </row>
        <row r="1543">
          <cell r="A1543" t="str">
            <v>출입문 설치</v>
          </cell>
          <cell r="B1543" t="str">
            <v>B=4.0M</v>
          </cell>
          <cell r="C1543" t="str">
            <v>개소</v>
          </cell>
          <cell r="D1543">
            <v>1</v>
          </cell>
          <cell r="E1543">
            <v>1017000</v>
          </cell>
          <cell r="F1543">
            <v>1017000</v>
          </cell>
          <cell r="G1543">
            <v>567000</v>
          </cell>
          <cell r="H1543">
            <v>567000</v>
          </cell>
          <cell r="I1543">
            <v>450000</v>
          </cell>
          <cell r="J1543">
            <v>450000</v>
          </cell>
          <cell r="K1543">
            <v>0</v>
          </cell>
          <cell r="L1543">
            <v>0</v>
          </cell>
        </row>
        <row r="1545">
          <cell r="A1545" t="str">
            <v>사. 기  타</v>
          </cell>
          <cell r="F1545">
            <v>1184371</v>
          </cell>
          <cell r="H1545">
            <v>513619</v>
          </cell>
          <cell r="J1545">
            <v>641617</v>
          </cell>
          <cell r="L1545">
            <v>29135</v>
          </cell>
        </row>
        <row r="1546">
          <cell r="A1546" t="str">
            <v>레미콘타설</v>
          </cell>
          <cell r="B1546" t="str">
            <v>철근구조물</v>
          </cell>
          <cell r="C1546" t="str">
            <v>M3</v>
          </cell>
          <cell r="D1546">
            <v>3.46</v>
          </cell>
          <cell r="E1546">
            <v>16000</v>
          </cell>
          <cell r="F1546">
            <v>55360</v>
          </cell>
          <cell r="G1546">
            <v>0</v>
          </cell>
          <cell r="H1546">
            <v>0</v>
          </cell>
          <cell r="I1546">
            <v>16000</v>
          </cell>
          <cell r="J1546">
            <v>55360</v>
          </cell>
          <cell r="K1546">
            <v>0</v>
          </cell>
          <cell r="L1546">
            <v>0</v>
          </cell>
          <cell r="M1546" t="str">
            <v>No.14</v>
          </cell>
        </row>
        <row r="1547">
          <cell r="A1547" t="str">
            <v>레미콘타설</v>
          </cell>
          <cell r="B1547" t="str">
            <v>무근구조물</v>
          </cell>
          <cell r="C1547" t="str">
            <v>M3</v>
          </cell>
          <cell r="D1547">
            <v>0.88</v>
          </cell>
          <cell r="E1547">
            <v>21700</v>
          </cell>
          <cell r="F1547">
            <v>19096</v>
          </cell>
          <cell r="G1547">
            <v>400</v>
          </cell>
          <cell r="H1547">
            <v>352</v>
          </cell>
          <cell r="I1547">
            <v>21000</v>
          </cell>
          <cell r="J1547">
            <v>18480</v>
          </cell>
          <cell r="K1547">
            <v>300</v>
          </cell>
          <cell r="L1547">
            <v>264</v>
          </cell>
          <cell r="M1547" t="str">
            <v>No.10</v>
          </cell>
        </row>
        <row r="1548">
          <cell r="A1548" t="str">
            <v>합판거푸집</v>
          </cell>
          <cell r="B1548" t="str">
            <v>0-7m:3회</v>
          </cell>
          <cell r="C1548" t="str">
            <v>M2</v>
          </cell>
          <cell r="D1548">
            <v>10.46</v>
          </cell>
          <cell r="E1548">
            <v>12000</v>
          </cell>
          <cell r="F1548">
            <v>125520</v>
          </cell>
          <cell r="G1548">
            <v>4000</v>
          </cell>
          <cell r="H1548">
            <v>41840</v>
          </cell>
          <cell r="I1548">
            <v>8000</v>
          </cell>
          <cell r="J1548">
            <v>83680</v>
          </cell>
          <cell r="K1548">
            <v>0</v>
          </cell>
          <cell r="L1548">
            <v>0</v>
          </cell>
          <cell r="M1548" t="str">
            <v>No.15</v>
          </cell>
        </row>
        <row r="1549">
          <cell r="A1549" t="str">
            <v>합판거푸집</v>
          </cell>
          <cell r="B1549" t="str">
            <v>0-7m:6회</v>
          </cell>
          <cell r="C1549" t="str">
            <v>M2</v>
          </cell>
          <cell r="D1549">
            <v>2.29</v>
          </cell>
          <cell r="E1549">
            <v>17100</v>
          </cell>
          <cell r="F1549">
            <v>39159</v>
          </cell>
          <cell r="G1549">
            <v>5300</v>
          </cell>
          <cell r="H1549">
            <v>12137</v>
          </cell>
          <cell r="I1549">
            <v>11800</v>
          </cell>
          <cell r="J1549">
            <v>27022</v>
          </cell>
          <cell r="K1549">
            <v>0</v>
          </cell>
          <cell r="L1549">
            <v>0</v>
          </cell>
          <cell r="M1549" t="str">
            <v>No.11</v>
          </cell>
        </row>
        <row r="1550">
          <cell r="A1550" t="str">
            <v>모래부설 및 다짐(B.H 0.7M3,관로기초)</v>
          </cell>
          <cell r="B1550" t="str">
            <v>기계90%+인력10%</v>
          </cell>
          <cell r="C1550" t="str">
            <v>M3</v>
          </cell>
          <cell r="D1550">
            <v>3.13</v>
          </cell>
          <cell r="E1550">
            <v>2300</v>
          </cell>
          <cell r="F1550">
            <v>7199</v>
          </cell>
          <cell r="G1550">
            <v>200</v>
          </cell>
          <cell r="H1550">
            <v>626</v>
          </cell>
          <cell r="I1550">
            <v>1600</v>
          </cell>
          <cell r="J1550">
            <v>5008</v>
          </cell>
          <cell r="K1550">
            <v>500</v>
          </cell>
          <cell r="L1550">
            <v>1565</v>
          </cell>
          <cell r="M1550" t="str">
            <v>#.8</v>
          </cell>
        </row>
        <row r="1551">
          <cell r="A1551" t="str">
            <v>철근가공및조립</v>
          </cell>
          <cell r="B1551" t="str">
            <v>보통</v>
          </cell>
          <cell r="C1551" t="str">
            <v>TON</v>
          </cell>
          <cell r="D1551">
            <v>5.0999999999999997E-2</v>
          </cell>
          <cell r="E1551">
            <v>327000</v>
          </cell>
          <cell r="F1551">
            <v>16677</v>
          </cell>
          <cell r="G1551">
            <v>4000</v>
          </cell>
          <cell r="H1551">
            <v>204</v>
          </cell>
          <cell r="I1551">
            <v>317000</v>
          </cell>
          <cell r="J1551">
            <v>16167</v>
          </cell>
          <cell r="K1551">
            <v>6000</v>
          </cell>
          <cell r="L1551">
            <v>306</v>
          </cell>
          <cell r="M1551" t="str">
            <v>No.18</v>
          </cell>
        </row>
        <row r="1552">
          <cell r="A1552" t="str">
            <v>이중벽P.E관 접합및부설</v>
          </cell>
          <cell r="B1552" t="str">
            <v>Φ300M/M</v>
          </cell>
          <cell r="C1552" t="str">
            <v>개소</v>
          </cell>
          <cell r="D1552">
            <v>2</v>
          </cell>
          <cell r="E1552">
            <v>6000</v>
          </cell>
          <cell r="F1552">
            <v>12000</v>
          </cell>
          <cell r="G1552">
            <v>0</v>
          </cell>
          <cell r="H1552">
            <v>0</v>
          </cell>
          <cell r="I1552">
            <v>6000</v>
          </cell>
          <cell r="J1552">
            <v>12000</v>
          </cell>
          <cell r="K1552">
            <v>0</v>
          </cell>
          <cell r="L1552">
            <v>0</v>
          </cell>
          <cell r="M1552" t="str">
            <v>No.25</v>
          </cell>
        </row>
        <row r="1553">
          <cell r="A1553" t="str">
            <v>K.P메카니칼접합및부설(기계)</v>
          </cell>
          <cell r="B1553" t="str">
            <v>ø350M/M(이형관)</v>
          </cell>
          <cell r="C1553" t="str">
            <v>개소</v>
          </cell>
          <cell r="D1553">
            <v>5</v>
          </cell>
          <cell r="E1553">
            <v>19900</v>
          </cell>
          <cell r="F1553">
            <v>99500</v>
          </cell>
          <cell r="G1553">
            <v>0</v>
          </cell>
          <cell r="H1553">
            <v>0</v>
          </cell>
          <cell r="I1553">
            <v>14500</v>
          </cell>
          <cell r="J1553">
            <v>72500</v>
          </cell>
          <cell r="K1553">
            <v>5400</v>
          </cell>
          <cell r="L1553">
            <v>27000</v>
          </cell>
          <cell r="M1553" t="str">
            <v>No.46</v>
          </cell>
        </row>
        <row r="1554">
          <cell r="A1554" t="str">
            <v>플랜지관 접합및부설</v>
          </cell>
          <cell r="B1554" t="str">
            <v>ø350M/M(이형관)</v>
          </cell>
          <cell r="C1554" t="str">
            <v>개소</v>
          </cell>
          <cell r="D1554">
            <v>1</v>
          </cell>
          <cell r="E1554">
            <v>79500</v>
          </cell>
          <cell r="F1554">
            <v>79500</v>
          </cell>
          <cell r="G1554">
            <v>2200</v>
          </cell>
          <cell r="H1554">
            <v>2200</v>
          </cell>
          <cell r="I1554">
            <v>77300</v>
          </cell>
          <cell r="J1554">
            <v>77300</v>
          </cell>
          <cell r="K1554">
            <v>0</v>
          </cell>
          <cell r="L1554">
            <v>0</v>
          </cell>
          <cell r="M1554" t="str">
            <v>No.101</v>
          </cell>
        </row>
        <row r="1555">
          <cell r="A1555" t="str">
            <v>P.V.C관 접합(슬리브접합)</v>
          </cell>
          <cell r="B1555" t="str">
            <v>D25M/M</v>
          </cell>
          <cell r="C1555" t="str">
            <v>개소</v>
          </cell>
          <cell r="D1555">
            <v>13</v>
          </cell>
          <cell r="E1555">
            <v>5720</v>
          </cell>
          <cell r="F1555">
            <v>74360</v>
          </cell>
          <cell r="G1555">
            <v>20</v>
          </cell>
          <cell r="H1555">
            <v>260</v>
          </cell>
          <cell r="I1555">
            <v>5700</v>
          </cell>
          <cell r="J1555">
            <v>74100</v>
          </cell>
          <cell r="K1555">
            <v>0</v>
          </cell>
          <cell r="L1555">
            <v>0</v>
          </cell>
          <cell r="M1555" t="str">
            <v>No.89</v>
          </cell>
        </row>
        <row r="1556">
          <cell r="A1556" t="str">
            <v>FRP 자동수문설치</v>
          </cell>
          <cell r="B1556" t="str">
            <v>D300M/M</v>
          </cell>
          <cell r="C1556" t="str">
            <v>개소</v>
          </cell>
          <cell r="D1556">
            <v>1</v>
          </cell>
          <cell r="E1556">
            <v>656000</v>
          </cell>
          <cell r="F1556">
            <v>656000</v>
          </cell>
          <cell r="G1556">
            <v>456000</v>
          </cell>
          <cell r="H1556">
            <v>456000</v>
          </cell>
          <cell r="I1556">
            <v>200000</v>
          </cell>
          <cell r="J1556">
            <v>200000</v>
          </cell>
          <cell r="K1556">
            <v>0</v>
          </cell>
          <cell r="L1556">
            <v>0</v>
          </cell>
        </row>
        <row r="1558">
          <cell r="A1558" t="str">
            <v>4. 운 반 공</v>
          </cell>
          <cell r="F1558">
            <v>1610069</v>
          </cell>
          <cell r="H1558">
            <v>81400</v>
          </cell>
          <cell r="J1558">
            <v>88800</v>
          </cell>
          <cell r="L1558">
            <v>1439869</v>
          </cell>
        </row>
        <row r="1559">
          <cell r="A1559" t="str">
            <v>철근운반</v>
          </cell>
          <cell r="C1559" t="str">
            <v>TON</v>
          </cell>
          <cell r="D1559">
            <v>127.271</v>
          </cell>
          <cell r="E1559">
            <v>9000</v>
          </cell>
          <cell r="F1559">
            <v>1145439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9000</v>
          </cell>
          <cell r="L1559">
            <v>1145439</v>
          </cell>
          <cell r="M1559" t="str">
            <v>#.15</v>
          </cell>
        </row>
        <row r="1560">
          <cell r="A1560" t="str">
            <v>시멘트운반(40kg/대)</v>
          </cell>
          <cell r="C1560" t="str">
            <v>대</v>
          </cell>
          <cell r="D1560">
            <v>324</v>
          </cell>
          <cell r="E1560">
            <v>400</v>
          </cell>
          <cell r="F1560">
            <v>129600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400</v>
          </cell>
          <cell r="L1560">
            <v>129600</v>
          </cell>
          <cell r="M1560" t="str">
            <v>#.19</v>
          </cell>
        </row>
        <row r="1561">
          <cell r="A1561" t="str">
            <v>주철관 운반</v>
          </cell>
          <cell r="B1561" t="str">
            <v>이형관</v>
          </cell>
          <cell r="C1561" t="str">
            <v>KG</v>
          </cell>
          <cell r="D1561">
            <v>649.29999999999995</v>
          </cell>
          <cell r="E1561">
            <v>100</v>
          </cell>
          <cell r="F1561">
            <v>64930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100</v>
          </cell>
          <cell r="L1561">
            <v>64930</v>
          </cell>
          <cell r="M1561" t="str">
            <v>#.17</v>
          </cell>
        </row>
        <row r="1562">
          <cell r="A1562" t="str">
            <v>보조기층운반</v>
          </cell>
          <cell r="C1562" t="str">
            <v>M3</v>
          </cell>
          <cell r="D1562">
            <v>37</v>
          </cell>
          <cell r="E1562">
            <v>7300</v>
          </cell>
          <cell r="F1562">
            <v>270100</v>
          </cell>
          <cell r="G1562">
            <v>2200</v>
          </cell>
          <cell r="H1562">
            <v>81400</v>
          </cell>
          <cell r="I1562">
            <v>2400</v>
          </cell>
          <cell r="J1562">
            <v>88800</v>
          </cell>
          <cell r="K1562">
            <v>2700</v>
          </cell>
          <cell r="L1562">
            <v>99900</v>
          </cell>
          <cell r="M1562" t="str">
            <v>#.18</v>
          </cell>
        </row>
        <row r="1565">
          <cell r="A1565" t="str">
            <v>⊙강정 중계펌프장 사급자재비(토목)</v>
          </cell>
          <cell r="C1565" t="str">
            <v>식</v>
          </cell>
          <cell r="D1565">
            <v>1</v>
          </cell>
          <cell r="F1565">
            <v>3235650</v>
          </cell>
          <cell r="H1565">
            <v>3235650</v>
          </cell>
          <cell r="J1565">
            <v>0</v>
          </cell>
          <cell r="L1565">
            <v>0</v>
          </cell>
        </row>
        <row r="1567">
          <cell r="A1567" t="str">
            <v>모  래</v>
          </cell>
          <cell r="C1567" t="str">
            <v>M3</v>
          </cell>
          <cell r="D1567">
            <v>36</v>
          </cell>
          <cell r="E1567">
            <v>17000</v>
          </cell>
          <cell r="F1567">
            <v>612000</v>
          </cell>
          <cell r="G1567">
            <v>17000</v>
          </cell>
          <cell r="H1567">
            <v>612000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</row>
        <row r="1568">
          <cell r="A1568" t="str">
            <v>보조기층제</v>
          </cell>
          <cell r="C1568" t="str">
            <v>M3</v>
          </cell>
          <cell r="D1568">
            <v>37</v>
          </cell>
          <cell r="E1568">
            <v>6300</v>
          </cell>
          <cell r="F1568">
            <v>233100</v>
          </cell>
          <cell r="G1568">
            <v>6300</v>
          </cell>
          <cell r="H1568">
            <v>233100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</row>
        <row r="1569">
          <cell r="A1569" t="str">
            <v>적벽돌</v>
          </cell>
          <cell r="B1569" t="str">
            <v>190*90*57</v>
          </cell>
          <cell r="C1569" t="str">
            <v>매</v>
          </cell>
          <cell r="D1569">
            <v>1612</v>
          </cell>
          <cell r="E1569">
            <v>200</v>
          </cell>
          <cell r="F1569">
            <v>322400</v>
          </cell>
          <cell r="G1569">
            <v>200</v>
          </cell>
          <cell r="H1569">
            <v>322400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</row>
        <row r="1570">
          <cell r="A1570" t="str">
            <v>이중벽 P.E관</v>
          </cell>
          <cell r="B1570" t="str">
            <v>Φ300M/M</v>
          </cell>
          <cell r="C1570" t="str">
            <v>본</v>
          </cell>
          <cell r="D1570">
            <v>2</v>
          </cell>
          <cell r="E1570">
            <v>160200</v>
          </cell>
          <cell r="F1570">
            <v>320400</v>
          </cell>
          <cell r="G1570">
            <v>160200</v>
          </cell>
          <cell r="H1570">
            <v>320400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</row>
        <row r="1571">
          <cell r="A1571" t="str">
            <v>주철관 이형관</v>
          </cell>
          <cell r="B1571" t="str">
            <v>D300M/M이상 D600M/M이하</v>
          </cell>
          <cell r="C1571" t="str">
            <v>KG</v>
          </cell>
          <cell r="D1571">
            <v>649.29999999999995</v>
          </cell>
          <cell r="E1571">
            <v>2500</v>
          </cell>
          <cell r="F1571">
            <v>1623250</v>
          </cell>
          <cell r="G1571">
            <v>2500</v>
          </cell>
          <cell r="H1571">
            <v>1623250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</row>
        <row r="1572">
          <cell r="A1572" t="str">
            <v>주철관 접합부품(K.P메카니칼접합)</v>
          </cell>
          <cell r="B1572" t="str">
            <v>D=350MM</v>
          </cell>
          <cell r="C1572" t="str">
            <v>SET</v>
          </cell>
          <cell r="D1572">
            <v>5</v>
          </cell>
          <cell r="E1572">
            <v>24000</v>
          </cell>
          <cell r="F1572">
            <v>120000</v>
          </cell>
          <cell r="G1572">
            <v>24000</v>
          </cell>
          <cell r="H1572">
            <v>120000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</row>
        <row r="1573">
          <cell r="A1573" t="str">
            <v>주철관 접합부품(플랜지접합)</v>
          </cell>
          <cell r="B1573" t="str">
            <v>D=350MM</v>
          </cell>
          <cell r="C1573" t="str">
            <v>SET</v>
          </cell>
          <cell r="D1573">
            <v>1</v>
          </cell>
          <cell r="E1573">
            <v>4500</v>
          </cell>
          <cell r="F1573">
            <v>4500</v>
          </cell>
          <cell r="G1573">
            <v>4500</v>
          </cell>
          <cell r="H1573">
            <v>4500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</row>
        <row r="1587">
          <cell r="A1587" t="str">
            <v>Ⅳ.월평 중계펌프장(토목)</v>
          </cell>
          <cell r="C1587" t="str">
            <v>식</v>
          </cell>
          <cell r="D1587">
            <v>1</v>
          </cell>
          <cell r="F1587">
            <v>146259644</v>
          </cell>
          <cell r="H1587">
            <v>31989000</v>
          </cell>
          <cell r="J1587">
            <v>92839934</v>
          </cell>
          <cell r="L1587">
            <v>21430710</v>
          </cell>
        </row>
        <row r="1589">
          <cell r="A1589" t="str">
            <v>1. 토    공</v>
          </cell>
          <cell r="F1589">
            <v>53118372</v>
          </cell>
          <cell r="H1589">
            <v>11799424</v>
          </cell>
          <cell r="J1589">
            <v>22083638</v>
          </cell>
          <cell r="L1589">
            <v>19235310</v>
          </cell>
        </row>
        <row r="1590">
          <cell r="A1590" t="str">
            <v>터파기:토사(육상),기계80+인력20</v>
          </cell>
          <cell r="B1590" t="str">
            <v>B.H 0.7㎥</v>
          </cell>
          <cell r="C1590" t="str">
            <v>M3</v>
          </cell>
          <cell r="D1590">
            <v>525.79999999999995</v>
          </cell>
          <cell r="E1590">
            <v>2000</v>
          </cell>
          <cell r="F1590">
            <v>1051600</v>
          </cell>
          <cell r="G1590">
            <v>100</v>
          </cell>
          <cell r="H1590">
            <v>52580</v>
          </cell>
          <cell r="I1590">
            <v>1600</v>
          </cell>
          <cell r="J1590">
            <v>841280</v>
          </cell>
          <cell r="K1590">
            <v>300</v>
          </cell>
          <cell r="L1590">
            <v>157740</v>
          </cell>
          <cell r="M1590" t="str">
            <v>#.2</v>
          </cell>
        </row>
        <row r="1591">
          <cell r="A1591" t="str">
            <v>터파기(인력)</v>
          </cell>
          <cell r="B1591" t="str">
            <v>토사,0-1m</v>
          </cell>
          <cell r="C1591" t="str">
            <v>M3</v>
          </cell>
          <cell r="D1591">
            <v>106.18</v>
          </cell>
          <cell r="E1591">
            <v>8800</v>
          </cell>
          <cell r="F1591">
            <v>934384</v>
          </cell>
          <cell r="G1591">
            <v>0</v>
          </cell>
          <cell r="H1591">
            <v>0</v>
          </cell>
          <cell r="I1591">
            <v>8800</v>
          </cell>
          <cell r="J1591">
            <v>934384</v>
          </cell>
          <cell r="K1591">
            <v>0</v>
          </cell>
          <cell r="L1591">
            <v>0</v>
          </cell>
          <cell r="M1591" t="str">
            <v>No.54</v>
          </cell>
        </row>
        <row r="1592">
          <cell r="A1592" t="str">
            <v>기계터파기(연암)</v>
          </cell>
          <cell r="B1592" t="str">
            <v>B.H0.7+브레이커</v>
          </cell>
          <cell r="C1592" t="str">
            <v>M3</v>
          </cell>
          <cell r="D1592">
            <v>1453.38</v>
          </cell>
          <cell r="E1592">
            <v>18400</v>
          </cell>
          <cell r="F1592">
            <v>26742192</v>
          </cell>
          <cell r="G1592">
            <v>2800</v>
          </cell>
          <cell r="H1592">
            <v>4069464</v>
          </cell>
          <cell r="I1592">
            <v>7300</v>
          </cell>
          <cell r="J1592">
            <v>10609674</v>
          </cell>
          <cell r="K1592">
            <v>8300</v>
          </cell>
          <cell r="L1592">
            <v>12063054</v>
          </cell>
          <cell r="M1592" t="str">
            <v>#.3</v>
          </cell>
        </row>
        <row r="1593">
          <cell r="A1593" t="str">
            <v>되메우기 및 다짐</v>
          </cell>
          <cell r="B1593" t="str">
            <v>B.H 0.7+플래이트 콤펙터</v>
          </cell>
          <cell r="C1593" t="str">
            <v>M3</v>
          </cell>
          <cell r="D1593">
            <v>1126.27</v>
          </cell>
          <cell r="E1593">
            <v>3500</v>
          </cell>
          <cell r="F1593">
            <v>3941945</v>
          </cell>
          <cell r="G1593">
            <v>400</v>
          </cell>
          <cell r="H1593">
            <v>450508</v>
          </cell>
          <cell r="I1593">
            <v>2600</v>
          </cell>
          <cell r="J1593">
            <v>2928302</v>
          </cell>
          <cell r="K1593">
            <v>500</v>
          </cell>
          <cell r="L1593">
            <v>563135</v>
          </cell>
          <cell r="M1593" t="str">
            <v>#.4</v>
          </cell>
        </row>
        <row r="1594">
          <cell r="A1594" t="str">
            <v>되메우기</v>
          </cell>
          <cell r="B1594" t="str">
            <v>인력</v>
          </cell>
          <cell r="C1594" t="str">
            <v>M3</v>
          </cell>
          <cell r="D1594">
            <v>92.03</v>
          </cell>
          <cell r="E1594">
            <v>3400</v>
          </cell>
          <cell r="F1594">
            <v>312902</v>
          </cell>
          <cell r="G1594">
            <v>0</v>
          </cell>
          <cell r="H1594">
            <v>0</v>
          </cell>
          <cell r="I1594">
            <v>3400</v>
          </cell>
          <cell r="J1594">
            <v>312902</v>
          </cell>
          <cell r="K1594">
            <v>0</v>
          </cell>
          <cell r="L1594">
            <v>0</v>
          </cell>
          <cell r="M1594" t="str">
            <v>No.72</v>
          </cell>
        </row>
        <row r="1595">
          <cell r="A1595" t="str">
            <v>사토운반:내부운반(L=5.0km)</v>
          </cell>
          <cell r="B1595" t="str">
            <v>B.H0.7 + D.T15</v>
          </cell>
          <cell r="C1595" t="str">
            <v>M3</v>
          </cell>
          <cell r="D1595">
            <v>596.79</v>
          </cell>
          <cell r="E1595">
            <v>2500</v>
          </cell>
          <cell r="F1595">
            <v>1491975</v>
          </cell>
          <cell r="G1595">
            <v>900</v>
          </cell>
          <cell r="H1595">
            <v>537111</v>
          </cell>
          <cell r="I1595">
            <v>700</v>
          </cell>
          <cell r="J1595">
            <v>417753</v>
          </cell>
          <cell r="K1595">
            <v>900</v>
          </cell>
          <cell r="L1595">
            <v>537111</v>
          </cell>
          <cell r="M1595" t="str">
            <v>#.24</v>
          </cell>
        </row>
        <row r="1596">
          <cell r="A1596" t="str">
            <v>사토운반:연암</v>
          </cell>
          <cell r="B1596" t="str">
            <v>B.H0.7 + D.T15</v>
          </cell>
          <cell r="C1596" t="str">
            <v>M3</v>
          </cell>
          <cell r="D1596">
            <v>1453.38</v>
          </cell>
          <cell r="E1596">
            <v>12000</v>
          </cell>
          <cell r="F1596">
            <v>17440560</v>
          </cell>
          <cell r="G1596">
            <v>4500</v>
          </cell>
          <cell r="H1596">
            <v>6540210</v>
          </cell>
          <cell r="I1596">
            <v>3500</v>
          </cell>
          <cell r="J1596">
            <v>5086830</v>
          </cell>
          <cell r="K1596">
            <v>4000</v>
          </cell>
          <cell r="L1596">
            <v>5813520</v>
          </cell>
          <cell r="M1596" t="str">
            <v>#.7</v>
          </cell>
        </row>
        <row r="1597">
          <cell r="A1597" t="str">
            <v>성토(토사)</v>
          </cell>
          <cell r="B1597" t="str">
            <v>발생토유용</v>
          </cell>
          <cell r="C1597" t="str">
            <v>M3</v>
          </cell>
          <cell r="D1597">
            <v>44.59</v>
          </cell>
          <cell r="E1597">
            <v>3000</v>
          </cell>
          <cell r="F1597">
            <v>133770</v>
          </cell>
          <cell r="G1597">
            <v>1100</v>
          </cell>
          <cell r="H1597">
            <v>49049</v>
          </cell>
          <cell r="I1597">
            <v>1100</v>
          </cell>
          <cell r="J1597">
            <v>49049</v>
          </cell>
          <cell r="K1597">
            <v>800</v>
          </cell>
          <cell r="L1597">
            <v>35672</v>
          </cell>
          <cell r="M1597" t="str">
            <v>#.9</v>
          </cell>
        </row>
        <row r="1598">
          <cell r="A1598" t="str">
            <v>절토(토사)</v>
          </cell>
          <cell r="B1598" t="str">
            <v>B.H0.7M3</v>
          </cell>
          <cell r="C1598" t="str">
            <v>M3</v>
          </cell>
          <cell r="D1598">
            <v>34.119999999999997</v>
          </cell>
          <cell r="E1598">
            <v>600</v>
          </cell>
          <cell r="F1598">
            <v>20472</v>
          </cell>
          <cell r="G1598">
            <v>100</v>
          </cell>
          <cell r="H1598">
            <v>3412</v>
          </cell>
          <cell r="I1598">
            <v>300</v>
          </cell>
          <cell r="J1598">
            <v>10236</v>
          </cell>
          <cell r="K1598">
            <v>200</v>
          </cell>
          <cell r="L1598">
            <v>6824</v>
          </cell>
          <cell r="M1598" t="str">
            <v>#.27</v>
          </cell>
        </row>
        <row r="1599">
          <cell r="A1599" t="str">
            <v>바닥면 고르기</v>
          </cell>
          <cell r="B1599" t="str">
            <v>연암</v>
          </cell>
          <cell r="C1599" t="str">
            <v>M2</v>
          </cell>
          <cell r="D1599">
            <v>194.18</v>
          </cell>
          <cell r="E1599">
            <v>5400</v>
          </cell>
          <cell r="F1599">
            <v>1048572</v>
          </cell>
          <cell r="G1599">
            <v>500</v>
          </cell>
          <cell r="H1599">
            <v>97090</v>
          </cell>
          <cell r="I1599">
            <v>4600</v>
          </cell>
          <cell r="J1599">
            <v>893228</v>
          </cell>
          <cell r="K1599">
            <v>300</v>
          </cell>
          <cell r="L1599">
            <v>58254</v>
          </cell>
          <cell r="M1599" t="str">
            <v>No.2</v>
          </cell>
        </row>
        <row r="1601">
          <cell r="A1601" t="str">
            <v>2. 구조물공</v>
          </cell>
          <cell r="F1601">
            <v>69416523</v>
          </cell>
          <cell r="H1601">
            <v>11875852</v>
          </cell>
          <cell r="J1601">
            <v>56698841</v>
          </cell>
          <cell r="L1601">
            <v>841830</v>
          </cell>
        </row>
        <row r="1602">
          <cell r="A1602" t="str">
            <v>레미콘타설</v>
          </cell>
          <cell r="B1602" t="str">
            <v>무근구조물</v>
          </cell>
          <cell r="C1602" t="str">
            <v>M3</v>
          </cell>
          <cell r="D1602">
            <v>14.11</v>
          </cell>
          <cell r="E1602">
            <v>21700</v>
          </cell>
          <cell r="F1602">
            <v>306187</v>
          </cell>
          <cell r="G1602">
            <v>400</v>
          </cell>
          <cell r="H1602">
            <v>5644</v>
          </cell>
          <cell r="I1602">
            <v>21000</v>
          </cell>
          <cell r="J1602">
            <v>296310</v>
          </cell>
          <cell r="K1602">
            <v>300</v>
          </cell>
          <cell r="L1602">
            <v>4233</v>
          </cell>
          <cell r="M1602" t="str">
            <v>No.10</v>
          </cell>
        </row>
        <row r="1603">
          <cell r="A1603" t="str">
            <v>레미콘타설</v>
          </cell>
          <cell r="B1603" t="str">
            <v>철근구조물</v>
          </cell>
          <cell r="C1603" t="str">
            <v>M3</v>
          </cell>
          <cell r="D1603">
            <v>357.55</v>
          </cell>
          <cell r="E1603">
            <v>16000</v>
          </cell>
          <cell r="F1603">
            <v>5720800</v>
          </cell>
          <cell r="G1603">
            <v>0</v>
          </cell>
          <cell r="H1603">
            <v>0</v>
          </cell>
          <cell r="I1603">
            <v>16000</v>
          </cell>
          <cell r="J1603">
            <v>5720800</v>
          </cell>
          <cell r="K1603">
            <v>0</v>
          </cell>
          <cell r="L1603">
            <v>0</v>
          </cell>
          <cell r="M1603" t="str">
            <v>No.14</v>
          </cell>
        </row>
        <row r="1604">
          <cell r="A1604" t="str">
            <v>합판거푸집</v>
          </cell>
          <cell r="B1604" t="str">
            <v>0-7m:6회</v>
          </cell>
          <cell r="C1604" t="str">
            <v>M2</v>
          </cell>
          <cell r="D1604">
            <v>5.77</v>
          </cell>
          <cell r="E1604">
            <v>17100</v>
          </cell>
          <cell r="F1604">
            <v>98667</v>
          </cell>
          <cell r="G1604">
            <v>5300</v>
          </cell>
          <cell r="H1604">
            <v>30581</v>
          </cell>
          <cell r="I1604">
            <v>11800</v>
          </cell>
          <cell r="J1604">
            <v>68086</v>
          </cell>
          <cell r="K1604">
            <v>0</v>
          </cell>
          <cell r="L1604">
            <v>0</v>
          </cell>
          <cell r="M1604" t="str">
            <v>No.11</v>
          </cell>
        </row>
        <row r="1605">
          <cell r="A1605" t="str">
            <v>합판거푸집</v>
          </cell>
          <cell r="B1605" t="str">
            <v>0-7m:3회</v>
          </cell>
          <cell r="C1605" t="str">
            <v>M2</v>
          </cell>
          <cell r="D1605">
            <v>405.28</v>
          </cell>
          <cell r="E1605">
            <v>12000</v>
          </cell>
          <cell r="F1605">
            <v>4863360</v>
          </cell>
          <cell r="G1605">
            <v>4000</v>
          </cell>
          <cell r="H1605">
            <v>1621120</v>
          </cell>
          <cell r="I1605">
            <v>8000</v>
          </cell>
          <cell r="J1605">
            <v>3242240</v>
          </cell>
          <cell r="K1605">
            <v>0</v>
          </cell>
          <cell r="L1605">
            <v>0</v>
          </cell>
          <cell r="M1605" t="str">
            <v>No.15</v>
          </cell>
        </row>
        <row r="1606">
          <cell r="A1606" t="str">
            <v>폼타이 합판거푸집</v>
          </cell>
          <cell r="B1606" t="str">
            <v>0-7m:T=500:3회</v>
          </cell>
          <cell r="C1606" t="str">
            <v>M2</v>
          </cell>
          <cell r="D1606">
            <v>277.70999999999998</v>
          </cell>
          <cell r="E1606">
            <v>18700</v>
          </cell>
          <cell r="F1606">
            <v>5193177</v>
          </cell>
          <cell r="G1606">
            <v>6700</v>
          </cell>
          <cell r="H1606">
            <v>1860657</v>
          </cell>
          <cell r="I1606">
            <v>12000</v>
          </cell>
          <cell r="J1606">
            <v>3332520</v>
          </cell>
          <cell r="K1606">
            <v>0</v>
          </cell>
          <cell r="L1606">
            <v>0</v>
          </cell>
          <cell r="M1606" t="str">
            <v>No.92</v>
          </cell>
        </row>
        <row r="1607">
          <cell r="A1607" t="str">
            <v>폼타이 합판거푸집</v>
          </cell>
          <cell r="B1607" t="str">
            <v>0-7m:T=400:3회</v>
          </cell>
          <cell r="C1607" t="str">
            <v>M2</v>
          </cell>
          <cell r="D1607">
            <v>313.74</v>
          </cell>
          <cell r="E1607">
            <v>18500</v>
          </cell>
          <cell r="F1607">
            <v>5804190</v>
          </cell>
          <cell r="G1607">
            <v>6600</v>
          </cell>
          <cell r="H1607">
            <v>2070684</v>
          </cell>
          <cell r="I1607">
            <v>11900</v>
          </cell>
          <cell r="J1607">
            <v>3733506</v>
          </cell>
          <cell r="K1607">
            <v>0</v>
          </cell>
          <cell r="L1607">
            <v>0</v>
          </cell>
          <cell r="M1607" t="str">
            <v>No.73</v>
          </cell>
        </row>
        <row r="1608">
          <cell r="A1608" t="str">
            <v>폼타이 합판거푸집</v>
          </cell>
          <cell r="B1608" t="str">
            <v>0-7m:T=300:3회</v>
          </cell>
          <cell r="C1608" t="str">
            <v>M2</v>
          </cell>
          <cell r="D1608">
            <v>100.08</v>
          </cell>
          <cell r="E1608">
            <v>18600</v>
          </cell>
          <cell r="F1608">
            <v>1861488</v>
          </cell>
          <cell r="G1608">
            <v>6600</v>
          </cell>
          <cell r="H1608">
            <v>660528</v>
          </cell>
          <cell r="I1608">
            <v>12000</v>
          </cell>
          <cell r="J1608">
            <v>1200960</v>
          </cell>
          <cell r="K1608">
            <v>0</v>
          </cell>
          <cell r="L1608">
            <v>0</v>
          </cell>
          <cell r="M1608" t="str">
            <v>No.74</v>
          </cell>
        </row>
        <row r="1609">
          <cell r="A1609" t="str">
            <v>강관동바리(3개월)</v>
          </cell>
          <cell r="B1609" t="str">
            <v>H=4.2-7.2M</v>
          </cell>
          <cell r="C1609" t="str">
            <v>공M3</v>
          </cell>
          <cell r="D1609">
            <v>39.56</v>
          </cell>
          <cell r="E1609">
            <v>7500</v>
          </cell>
          <cell r="F1609">
            <v>296700</v>
          </cell>
          <cell r="G1609">
            <v>200</v>
          </cell>
          <cell r="H1609">
            <v>7912</v>
          </cell>
          <cell r="I1609">
            <v>7300</v>
          </cell>
          <cell r="J1609">
            <v>288788</v>
          </cell>
          <cell r="K1609">
            <v>0</v>
          </cell>
          <cell r="L1609">
            <v>0</v>
          </cell>
          <cell r="M1609" t="str">
            <v>No.93</v>
          </cell>
        </row>
        <row r="1610">
          <cell r="A1610" t="str">
            <v>강관동바리(3개월)</v>
          </cell>
          <cell r="B1610" t="str">
            <v>H=0-4.2M</v>
          </cell>
          <cell r="C1610" t="str">
            <v>공M3</v>
          </cell>
          <cell r="D1610">
            <v>432.5</v>
          </cell>
          <cell r="E1610">
            <v>6300</v>
          </cell>
          <cell r="F1610">
            <v>2724750</v>
          </cell>
          <cell r="G1610">
            <v>200</v>
          </cell>
          <cell r="H1610">
            <v>86500</v>
          </cell>
          <cell r="I1610">
            <v>6100</v>
          </cell>
          <cell r="J1610">
            <v>2638250</v>
          </cell>
          <cell r="K1610">
            <v>0</v>
          </cell>
          <cell r="L1610">
            <v>0</v>
          </cell>
          <cell r="M1610" t="str">
            <v>No.21</v>
          </cell>
        </row>
        <row r="1611">
          <cell r="A1611" t="str">
            <v>강관비계</v>
          </cell>
          <cell r="B1611" t="str">
            <v>3개월</v>
          </cell>
          <cell r="C1611" t="str">
            <v>M2</v>
          </cell>
          <cell r="D1611">
            <v>303.88</v>
          </cell>
          <cell r="E1611">
            <v>9200</v>
          </cell>
          <cell r="F1611">
            <v>2795696</v>
          </cell>
          <cell r="G1611">
            <v>2300</v>
          </cell>
          <cell r="H1611">
            <v>698924</v>
          </cell>
          <cell r="I1611">
            <v>6600</v>
          </cell>
          <cell r="J1611">
            <v>2005608</v>
          </cell>
          <cell r="K1611">
            <v>300</v>
          </cell>
          <cell r="L1611">
            <v>91164</v>
          </cell>
          <cell r="M1611" t="str">
            <v>No.33</v>
          </cell>
        </row>
        <row r="1612">
          <cell r="A1612" t="str">
            <v>시공이음 설치</v>
          </cell>
          <cell r="B1612" t="str">
            <v>PVC,B=230X5mm</v>
          </cell>
          <cell r="C1612" t="str">
            <v>M</v>
          </cell>
          <cell r="D1612">
            <v>85.1</v>
          </cell>
          <cell r="E1612">
            <v>14600</v>
          </cell>
          <cell r="F1612">
            <v>1242460</v>
          </cell>
          <cell r="G1612">
            <v>3400</v>
          </cell>
          <cell r="H1612">
            <v>289340</v>
          </cell>
          <cell r="I1612">
            <v>11200</v>
          </cell>
          <cell r="J1612">
            <v>953120</v>
          </cell>
          <cell r="K1612">
            <v>0</v>
          </cell>
          <cell r="L1612">
            <v>0</v>
          </cell>
          <cell r="M1612" t="str">
            <v>No.75</v>
          </cell>
        </row>
        <row r="1613">
          <cell r="A1613" t="str">
            <v>시공이음면정리(치핑)</v>
          </cell>
          <cell r="B1613" t="str">
            <v>인력</v>
          </cell>
          <cell r="C1613" t="str">
            <v>M2</v>
          </cell>
          <cell r="D1613">
            <v>38.74</v>
          </cell>
          <cell r="E1613">
            <v>19000</v>
          </cell>
          <cell r="F1613">
            <v>736060</v>
          </cell>
          <cell r="G1613">
            <v>500</v>
          </cell>
          <cell r="H1613">
            <v>19370</v>
          </cell>
          <cell r="I1613">
            <v>18500</v>
          </cell>
          <cell r="J1613">
            <v>716690</v>
          </cell>
          <cell r="K1613">
            <v>0</v>
          </cell>
          <cell r="L1613">
            <v>0</v>
          </cell>
          <cell r="M1613" t="str">
            <v>No.22</v>
          </cell>
        </row>
        <row r="1614">
          <cell r="A1614" t="str">
            <v>스페이서(T=110MM)</v>
          </cell>
          <cell r="C1614" t="str">
            <v>EA</v>
          </cell>
          <cell r="D1614">
            <v>347</v>
          </cell>
          <cell r="E1614">
            <v>90</v>
          </cell>
          <cell r="F1614">
            <v>31230</v>
          </cell>
          <cell r="G1614">
            <v>90</v>
          </cell>
          <cell r="H1614">
            <v>31230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A1615" t="str">
            <v>스페이서(T=80MM)</v>
          </cell>
          <cell r="C1615" t="str">
            <v>EA</v>
          </cell>
          <cell r="D1615">
            <v>2961</v>
          </cell>
          <cell r="E1615">
            <v>60</v>
          </cell>
          <cell r="F1615">
            <v>177660</v>
          </cell>
          <cell r="G1615">
            <v>60</v>
          </cell>
          <cell r="H1615">
            <v>177660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A1616" t="str">
            <v>폼타이거푸집 구멍체움</v>
          </cell>
          <cell r="C1616" t="str">
            <v>EA</v>
          </cell>
          <cell r="D1616">
            <v>740</v>
          </cell>
          <cell r="E1616">
            <v>250</v>
          </cell>
          <cell r="F1616">
            <v>185000</v>
          </cell>
          <cell r="G1616">
            <v>0</v>
          </cell>
          <cell r="H1616">
            <v>0</v>
          </cell>
          <cell r="I1616">
            <v>250</v>
          </cell>
          <cell r="J1616">
            <v>185000</v>
          </cell>
          <cell r="K1616">
            <v>0</v>
          </cell>
          <cell r="L1616">
            <v>0</v>
          </cell>
          <cell r="M1616" t="str">
            <v>No.76</v>
          </cell>
        </row>
        <row r="1617">
          <cell r="A1617" t="str">
            <v>에폭시방수</v>
          </cell>
          <cell r="B1617" t="str">
            <v>수용성에폭시3회</v>
          </cell>
          <cell r="C1617" t="str">
            <v>M2</v>
          </cell>
          <cell r="D1617">
            <v>232.54</v>
          </cell>
          <cell r="E1617">
            <v>19600</v>
          </cell>
          <cell r="F1617">
            <v>4557784</v>
          </cell>
          <cell r="G1617">
            <v>10300</v>
          </cell>
          <cell r="H1617">
            <v>2395162</v>
          </cell>
          <cell r="I1617">
            <v>9300</v>
          </cell>
          <cell r="J1617">
            <v>2162622</v>
          </cell>
          <cell r="K1617">
            <v>0</v>
          </cell>
          <cell r="L1617">
            <v>0</v>
          </cell>
          <cell r="M1617" t="str">
            <v>No.77</v>
          </cell>
        </row>
        <row r="1618">
          <cell r="A1618" t="str">
            <v>S.T.S Plate C.설치(TYPE-A)</v>
          </cell>
          <cell r="B1618" t="str">
            <v>1000X600</v>
          </cell>
          <cell r="C1618" t="str">
            <v>EA</v>
          </cell>
          <cell r="D1618">
            <v>2</v>
          </cell>
          <cell r="E1618">
            <v>193800</v>
          </cell>
          <cell r="F1618">
            <v>387600</v>
          </cell>
          <cell r="G1618">
            <v>99600</v>
          </cell>
          <cell r="H1618">
            <v>199200</v>
          </cell>
          <cell r="I1618">
            <v>84300</v>
          </cell>
          <cell r="J1618">
            <v>168600</v>
          </cell>
          <cell r="K1618">
            <v>9900</v>
          </cell>
          <cell r="L1618">
            <v>19800</v>
          </cell>
          <cell r="M1618" t="str">
            <v>No.94</v>
          </cell>
        </row>
        <row r="1619">
          <cell r="A1619" t="str">
            <v>S.T.S Plate C.설치(TYPE-B)</v>
          </cell>
          <cell r="B1619" t="str">
            <v>1300X1300</v>
          </cell>
          <cell r="C1619" t="str">
            <v>EA</v>
          </cell>
          <cell r="D1619">
            <v>3</v>
          </cell>
          <cell r="E1619">
            <v>295900</v>
          </cell>
          <cell r="F1619">
            <v>887700</v>
          </cell>
          <cell r="G1619">
            <v>180000</v>
          </cell>
          <cell r="H1619">
            <v>540000</v>
          </cell>
          <cell r="I1619">
            <v>96500</v>
          </cell>
          <cell r="J1619">
            <v>289500</v>
          </cell>
          <cell r="K1619">
            <v>19400</v>
          </cell>
          <cell r="L1619">
            <v>58200</v>
          </cell>
          <cell r="M1619" t="str">
            <v>No.95</v>
          </cell>
        </row>
        <row r="1620">
          <cell r="A1620" t="str">
            <v>S.T.S Plate C.설치(TYPE-D)</v>
          </cell>
          <cell r="B1620" t="str">
            <v>1500X700</v>
          </cell>
          <cell r="C1620" t="str">
            <v>EA</v>
          </cell>
          <cell r="D1620">
            <v>2</v>
          </cell>
          <cell r="E1620">
            <v>227900</v>
          </cell>
          <cell r="F1620">
            <v>455800</v>
          </cell>
          <cell r="G1620">
            <v>130000</v>
          </cell>
          <cell r="H1620">
            <v>260000</v>
          </cell>
          <cell r="I1620">
            <v>85800</v>
          </cell>
          <cell r="J1620">
            <v>171600</v>
          </cell>
          <cell r="K1620">
            <v>12100</v>
          </cell>
          <cell r="L1620">
            <v>24200</v>
          </cell>
          <cell r="M1620" t="str">
            <v>No.96</v>
          </cell>
        </row>
        <row r="1621">
          <cell r="A1621" t="str">
            <v>S.T.S Plate C.설치(TYPE-D)</v>
          </cell>
          <cell r="B1621" t="str">
            <v>1200X600</v>
          </cell>
          <cell r="C1621" t="str">
            <v>EA</v>
          </cell>
          <cell r="D1621">
            <v>1</v>
          </cell>
          <cell r="E1621">
            <v>213200</v>
          </cell>
          <cell r="F1621">
            <v>213200</v>
          </cell>
          <cell r="G1621">
            <v>120000</v>
          </cell>
          <cell r="H1621">
            <v>120000</v>
          </cell>
          <cell r="I1621">
            <v>81300</v>
          </cell>
          <cell r="J1621">
            <v>81300</v>
          </cell>
          <cell r="K1621">
            <v>11900</v>
          </cell>
          <cell r="L1621">
            <v>11900</v>
          </cell>
          <cell r="M1621" t="str">
            <v>No.97</v>
          </cell>
        </row>
        <row r="1622">
          <cell r="A1622" t="str">
            <v>S.T.S Plate C.설치(TYPE-A)</v>
          </cell>
          <cell r="B1622" t="str">
            <v>1000X1000</v>
          </cell>
          <cell r="C1622" t="str">
            <v>EA</v>
          </cell>
          <cell r="D1622">
            <v>1</v>
          </cell>
          <cell r="E1622">
            <v>223000</v>
          </cell>
          <cell r="F1622">
            <v>223000</v>
          </cell>
          <cell r="G1622">
            <v>128000</v>
          </cell>
          <cell r="H1622">
            <v>128000</v>
          </cell>
          <cell r="I1622">
            <v>83000</v>
          </cell>
          <cell r="J1622">
            <v>83000</v>
          </cell>
          <cell r="K1622">
            <v>12000</v>
          </cell>
          <cell r="L1622">
            <v>12000</v>
          </cell>
          <cell r="M1622" t="str">
            <v>No.98</v>
          </cell>
        </row>
        <row r="1623">
          <cell r="A1623" t="str">
            <v>흙채움</v>
          </cell>
          <cell r="C1623" t="str">
            <v>M3</v>
          </cell>
          <cell r="D1623">
            <v>56.7</v>
          </cell>
          <cell r="E1623">
            <v>1200</v>
          </cell>
          <cell r="F1623">
            <v>68040</v>
          </cell>
          <cell r="G1623">
            <v>200</v>
          </cell>
          <cell r="H1623">
            <v>11340</v>
          </cell>
          <cell r="I1623">
            <v>600</v>
          </cell>
          <cell r="J1623">
            <v>34020</v>
          </cell>
          <cell r="K1623">
            <v>400</v>
          </cell>
          <cell r="L1623">
            <v>22680</v>
          </cell>
          <cell r="M1623" t="str">
            <v>#.29</v>
          </cell>
        </row>
        <row r="1624">
          <cell r="A1624" t="str">
            <v>사다리설치(STS)</v>
          </cell>
          <cell r="C1624" t="str">
            <v>M</v>
          </cell>
          <cell r="D1624">
            <v>5.45</v>
          </cell>
          <cell r="E1624">
            <v>10900</v>
          </cell>
          <cell r="F1624">
            <v>59405</v>
          </cell>
          <cell r="G1624">
            <v>6600</v>
          </cell>
          <cell r="H1624">
            <v>35970</v>
          </cell>
          <cell r="I1624">
            <v>4100</v>
          </cell>
          <cell r="J1624">
            <v>22345</v>
          </cell>
          <cell r="K1624">
            <v>200</v>
          </cell>
          <cell r="L1624">
            <v>1090</v>
          </cell>
          <cell r="M1624" t="str">
            <v>No.19</v>
          </cell>
        </row>
        <row r="1625">
          <cell r="A1625" t="str">
            <v>수팽창고무지수판 설치</v>
          </cell>
          <cell r="B1625" t="str">
            <v>20X10</v>
          </cell>
          <cell r="C1625" t="str">
            <v>M</v>
          </cell>
          <cell r="D1625">
            <v>4.24</v>
          </cell>
          <cell r="E1625">
            <v>3900</v>
          </cell>
          <cell r="F1625">
            <v>16536</v>
          </cell>
          <cell r="G1625">
            <v>3100</v>
          </cell>
          <cell r="H1625">
            <v>13144</v>
          </cell>
          <cell r="I1625">
            <v>800</v>
          </cell>
          <cell r="J1625">
            <v>3392</v>
          </cell>
          <cell r="K1625">
            <v>0</v>
          </cell>
          <cell r="L1625">
            <v>0</v>
          </cell>
          <cell r="M1625" t="str">
            <v>No.23</v>
          </cell>
        </row>
        <row r="1626">
          <cell r="A1626" t="str">
            <v>P.V.C 파이프(VG1)</v>
          </cell>
          <cell r="B1626" t="str">
            <v>Φ100M/M</v>
          </cell>
          <cell r="C1626" t="str">
            <v>M</v>
          </cell>
          <cell r="D1626">
            <v>1.65</v>
          </cell>
          <cell r="E1626">
            <v>6800</v>
          </cell>
          <cell r="F1626">
            <v>11220</v>
          </cell>
          <cell r="G1626">
            <v>6500</v>
          </cell>
          <cell r="H1626">
            <v>10725</v>
          </cell>
          <cell r="I1626">
            <v>300</v>
          </cell>
          <cell r="J1626">
            <v>495</v>
          </cell>
          <cell r="K1626">
            <v>0</v>
          </cell>
          <cell r="L1626">
            <v>0</v>
          </cell>
        </row>
        <row r="1627">
          <cell r="A1627" t="str">
            <v>P.V.C 파이프(VG1)</v>
          </cell>
          <cell r="B1627" t="str">
            <v>φ150M/M</v>
          </cell>
          <cell r="C1627" t="str">
            <v>M</v>
          </cell>
          <cell r="D1627">
            <v>1.2</v>
          </cell>
          <cell r="E1627">
            <v>13400</v>
          </cell>
          <cell r="F1627">
            <v>16080</v>
          </cell>
          <cell r="G1627">
            <v>12700</v>
          </cell>
          <cell r="H1627">
            <v>15240</v>
          </cell>
          <cell r="I1627">
            <v>700</v>
          </cell>
          <cell r="J1627">
            <v>840</v>
          </cell>
          <cell r="K1627">
            <v>0</v>
          </cell>
          <cell r="L1627">
            <v>0</v>
          </cell>
        </row>
        <row r="1628">
          <cell r="A1628" t="str">
            <v>P.V.C 파이프(VG1)</v>
          </cell>
          <cell r="B1628" t="str">
            <v>Φ300M/M</v>
          </cell>
          <cell r="C1628" t="str">
            <v>M</v>
          </cell>
          <cell r="D1628">
            <v>0.6</v>
          </cell>
          <cell r="E1628">
            <v>41800</v>
          </cell>
          <cell r="F1628">
            <v>25080</v>
          </cell>
          <cell r="G1628">
            <v>39400</v>
          </cell>
          <cell r="H1628">
            <v>23640</v>
          </cell>
          <cell r="I1628">
            <v>2400</v>
          </cell>
          <cell r="J1628">
            <v>1440</v>
          </cell>
          <cell r="K1628">
            <v>0</v>
          </cell>
          <cell r="L1628">
            <v>0</v>
          </cell>
        </row>
        <row r="1629">
          <cell r="A1629" t="str">
            <v>난간설치(TYPE-B수평)</v>
          </cell>
          <cell r="C1629" t="str">
            <v>M</v>
          </cell>
          <cell r="D1629">
            <v>7.3</v>
          </cell>
          <cell r="E1629">
            <v>45400</v>
          </cell>
          <cell r="F1629">
            <v>331420</v>
          </cell>
          <cell r="G1629">
            <v>8200</v>
          </cell>
          <cell r="H1629">
            <v>59860</v>
          </cell>
          <cell r="I1629">
            <v>36000</v>
          </cell>
          <cell r="J1629">
            <v>262800</v>
          </cell>
          <cell r="K1629">
            <v>1200</v>
          </cell>
          <cell r="L1629">
            <v>8760</v>
          </cell>
          <cell r="M1629" t="str">
            <v>No.99</v>
          </cell>
        </row>
        <row r="1630">
          <cell r="A1630" t="str">
            <v>난간설치(TYPE-A경사)</v>
          </cell>
          <cell r="C1630" t="str">
            <v>M</v>
          </cell>
          <cell r="D1630">
            <v>11.38</v>
          </cell>
          <cell r="E1630">
            <v>45400</v>
          </cell>
          <cell r="F1630">
            <v>516652</v>
          </cell>
          <cell r="G1630">
            <v>8200</v>
          </cell>
          <cell r="H1630">
            <v>93316</v>
          </cell>
          <cell r="I1630">
            <v>36000</v>
          </cell>
          <cell r="J1630">
            <v>409680</v>
          </cell>
          <cell r="K1630">
            <v>1200</v>
          </cell>
          <cell r="L1630">
            <v>13656</v>
          </cell>
          <cell r="M1630" t="str">
            <v>No.100</v>
          </cell>
        </row>
        <row r="1631">
          <cell r="A1631" t="str">
            <v>철근가공및조립</v>
          </cell>
          <cell r="B1631" t="str">
            <v>복잡</v>
          </cell>
          <cell r="C1631" t="str">
            <v>TON</v>
          </cell>
          <cell r="D1631">
            <v>82.021000000000001</v>
          </cell>
          <cell r="E1631">
            <v>361000</v>
          </cell>
          <cell r="F1631">
            <v>29609581</v>
          </cell>
          <cell r="G1631">
            <v>5000</v>
          </cell>
          <cell r="H1631">
            <v>410105</v>
          </cell>
          <cell r="I1631">
            <v>349000</v>
          </cell>
          <cell r="J1631">
            <v>28625329</v>
          </cell>
          <cell r="K1631">
            <v>7000</v>
          </cell>
          <cell r="L1631">
            <v>574147</v>
          </cell>
          <cell r="M1631" t="str">
            <v>No.81</v>
          </cell>
        </row>
        <row r="1633">
          <cell r="A1633" t="str">
            <v>3. 부대시설공</v>
          </cell>
          <cell r="F1633">
            <v>22214303</v>
          </cell>
          <cell r="H1633">
            <v>8128924</v>
          </cell>
          <cell r="J1633">
            <v>13855855</v>
          </cell>
          <cell r="L1633">
            <v>229524</v>
          </cell>
        </row>
        <row r="1634">
          <cell r="A1634" t="str">
            <v>가. U형 측구</v>
          </cell>
          <cell r="F1634">
            <v>5917514</v>
          </cell>
          <cell r="H1634">
            <v>3324002</v>
          </cell>
          <cell r="J1634">
            <v>2560944</v>
          </cell>
          <cell r="L1634">
            <v>32568</v>
          </cell>
        </row>
        <row r="1635">
          <cell r="A1635" t="str">
            <v>레미콘타설</v>
          </cell>
          <cell r="B1635" t="str">
            <v>철근구조물</v>
          </cell>
          <cell r="C1635" t="str">
            <v>M3</v>
          </cell>
          <cell r="D1635">
            <v>15.25</v>
          </cell>
          <cell r="E1635">
            <v>16000</v>
          </cell>
          <cell r="F1635">
            <v>244000</v>
          </cell>
          <cell r="G1635">
            <v>0</v>
          </cell>
          <cell r="H1635">
            <v>0</v>
          </cell>
          <cell r="I1635">
            <v>16000</v>
          </cell>
          <cell r="J1635">
            <v>244000</v>
          </cell>
          <cell r="K1635">
            <v>0</v>
          </cell>
          <cell r="L1635">
            <v>0</v>
          </cell>
          <cell r="M1635" t="str">
            <v>No.14</v>
          </cell>
        </row>
        <row r="1636">
          <cell r="A1636" t="str">
            <v>레미콘타설</v>
          </cell>
          <cell r="B1636" t="str">
            <v>무근구조물</v>
          </cell>
          <cell r="C1636" t="str">
            <v>M3</v>
          </cell>
          <cell r="D1636">
            <v>4.6399999999999997</v>
          </cell>
          <cell r="E1636">
            <v>21700</v>
          </cell>
          <cell r="F1636">
            <v>100688</v>
          </cell>
          <cell r="G1636">
            <v>400</v>
          </cell>
          <cell r="H1636">
            <v>1856</v>
          </cell>
          <cell r="I1636">
            <v>21000</v>
          </cell>
          <cell r="J1636">
            <v>97440</v>
          </cell>
          <cell r="K1636">
            <v>300</v>
          </cell>
          <cell r="L1636">
            <v>1392</v>
          </cell>
          <cell r="M1636" t="str">
            <v>No.10</v>
          </cell>
        </row>
        <row r="1637">
          <cell r="A1637" t="str">
            <v>합판거푸집</v>
          </cell>
          <cell r="B1637" t="str">
            <v>0-7m:3회</v>
          </cell>
          <cell r="C1637" t="str">
            <v>M2</v>
          </cell>
          <cell r="D1637">
            <v>125.97</v>
          </cell>
          <cell r="E1637">
            <v>12000</v>
          </cell>
          <cell r="F1637">
            <v>1511640</v>
          </cell>
          <cell r="G1637">
            <v>4000</v>
          </cell>
          <cell r="H1637">
            <v>503880</v>
          </cell>
          <cell r="I1637">
            <v>8000</v>
          </cell>
          <cell r="J1637">
            <v>1007760</v>
          </cell>
          <cell r="K1637">
            <v>0</v>
          </cell>
          <cell r="L1637">
            <v>0</v>
          </cell>
          <cell r="M1637" t="str">
            <v>No.15</v>
          </cell>
        </row>
        <row r="1638">
          <cell r="A1638" t="str">
            <v>합판거푸집</v>
          </cell>
          <cell r="B1638" t="str">
            <v>0-7m:6회</v>
          </cell>
          <cell r="C1638" t="str">
            <v>M2</v>
          </cell>
          <cell r="D1638">
            <v>13.26</v>
          </cell>
          <cell r="E1638">
            <v>17100</v>
          </cell>
          <cell r="F1638">
            <v>226746</v>
          </cell>
          <cell r="G1638">
            <v>5300</v>
          </cell>
          <cell r="H1638">
            <v>70278</v>
          </cell>
          <cell r="I1638">
            <v>11800</v>
          </cell>
          <cell r="J1638">
            <v>156468</v>
          </cell>
          <cell r="K1638">
            <v>0</v>
          </cell>
          <cell r="L1638">
            <v>0</v>
          </cell>
          <cell r="M1638" t="str">
            <v>No.11</v>
          </cell>
        </row>
        <row r="1639">
          <cell r="A1639" t="str">
            <v>철근가공및조립</v>
          </cell>
          <cell r="B1639" t="str">
            <v>간단</v>
          </cell>
          <cell r="C1639" t="str">
            <v>TON</v>
          </cell>
          <cell r="D1639">
            <v>0.79600000000000004</v>
          </cell>
          <cell r="E1639">
            <v>290000</v>
          </cell>
          <cell r="F1639">
            <v>230840</v>
          </cell>
          <cell r="G1639">
            <v>3000</v>
          </cell>
          <cell r="H1639">
            <v>2388</v>
          </cell>
          <cell r="I1639">
            <v>281000</v>
          </cell>
          <cell r="J1639">
            <v>223676</v>
          </cell>
          <cell r="K1639">
            <v>6000</v>
          </cell>
          <cell r="L1639">
            <v>4776</v>
          </cell>
          <cell r="M1639" t="str">
            <v>No.82</v>
          </cell>
        </row>
        <row r="1640">
          <cell r="A1640" t="str">
            <v>그레이팅 뚜껑설치</v>
          </cell>
          <cell r="B1640" t="str">
            <v>500X1000mm</v>
          </cell>
          <cell r="C1640" t="str">
            <v>개소</v>
          </cell>
          <cell r="D1640">
            <v>66</v>
          </cell>
          <cell r="E1640">
            <v>54600</v>
          </cell>
          <cell r="F1640">
            <v>3603600</v>
          </cell>
          <cell r="G1640">
            <v>41600</v>
          </cell>
          <cell r="H1640">
            <v>2745600</v>
          </cell>
          <cell r="I1640">
            <v>12600</v>
          </cell>
          <cell r="J1640">
            <v>831600</v>
          </cell>
          <cell r="K1640">
            <v>400</v>
          </cell>
          <cell r="L1640">
            <v>26400</v>
          </cell>
          <cell r="M1640" t="str">
            <v>No.83</v>
          </cell>
        </row>
        <row r="1642">
          <cell r="A1642" t="str">
            <v>나. 돌담쌓기</v>
          </cell>
          <cell r="F1642">
            <v>5475268</v>
          </cell>
          <cell r="H1642">
            <v>118870</v>
          </cell>
          <cell r="J1642">
            <v>5259552</v>
          </cell>
          <cell r="L1642">
            <v>96846</v>
          </cell>
        </row>
        <row r="1643">
          <cell r="A1643" t="str">
            <v>레미콘타설</v>
          </cell>
          <cell r="B1643" t="str">
            <v>무근구조물</v>
          </cell>
          <cell r="C1643" t="str">
            <v>M3</v>
          </cell>
          <cell r="D1643">
            <v>5.0199999999999996</v>
          </cell>
          <cell r="E1643">
            <v>21700</v>
          </cell>
          <cell r="F1643">
            <v>108934</v>
          </cell>
          <cell r="G1643">
            <v>400</v>
          </cell>
          <cell r="H1643">
            <v>2008</v>
          </cell>
          <cell r="I1643">
            <v>21000</v>
          </cell>
          <cell r="J1643">
            <v>105420</v>
          </cell>
          <cell r="K1643">
            <v>300</v>
          </cell>
          <cell r="L1643">
            <v>1506</v>
          </cell>
          <cell r="M1643" t="str">
            <v>No.10</v>
          </cell>
        </row>
        <row r="1644">
          <cell r="A1644" t="str">
            <v>합판거푸집</v>
          </cell>
          <cell r="B1644" t="str">
            <v>0-7m:6회</v>
          </cell>
          <cell r="C1644" t="str">
            <v>M2</v>
          </cell>
          <cell r="D1644">
            <v>14.34</v>
          </cell>
          <cell r="E1644">
            <v>17100</v>
          </cell>
          <cell r="F1644">
            <v>245214</v>
          </cell>
          <cell r="G1644">
            <v>5300</v>
          </cell>
          <cell r="H1644">
            <v>76002</v>
          </cell>
          <cell r="I1644">
            <v>11800</v>
          </cell>
          <cell r="J1644">
            <v>169212</v>
          </cell>
          <cell r="K1644">
            <v>0</v>
          </cell>
          <cell r="L1644">
            <v>0</v>
          </cell>
          <cell r="M1644" t="str">
            <v>No.11</v>
          </cell>
        </row>
        <row r="1645">
          <cell r="A1645" t="str">
            <v>돌담쌓기(파쇄암활용)</v>
          </cell>
          <cell r="B1645" t="str">
            <v>B0.5 X H1.9</v>
          </cell>
          <cell r="C1645" t="str">
            <v>M2</v>
          </cell>
          <cell r="D1645">
            <v>136.19999999999999</v>
          </cell>
          <cell r="E1645">
            <v>37600</v>
          </cell>
          <cell r="F1645">
            <v>5121120</v>
          </cell>
          <cell r="G1645">
            <v>300</v>
          </cell>
          <cell r="H1645">
            <v>40860</v>
          </cell>
          <cell r="I1645">
            <v>36600</v>
          </cell>
          <cell r="J1645">
            <v>4984920</v>
          </cell>
          <cell r="K1645">
            <v>700</v>
          </cell>
          <cell r="L1645">
            <v>95340</v>
          </cell>
          <cell r="M1645" t="str">
            <v>No.85</v>
          </cell>
        </row>
        <row r="1647">
          <cell r="A1647" t="str">
            <v>다. 출입문 설치</v>
          </cell>
          <cell r="F1647">
            <v>1405872</v>
          </cell>
          <cell r="H1647">
            <v>590962</v>
          </cell>
          <cell r="J1647">
            <v>814634</v>
          </cell>
          <cell r="L1647">
            <v>276</v>
          </cell>
        </row>
        <row r="1648">
          <cell r="A1648" t="str">
            <v>레미콘타설</v>
          </cell>
          <cell r="B1648" t="str">
            <v>철근구조물</v>
          </cell>
          <cell r="C1648" t="str">
            <v>M3</v>
          </cell>
          <cell r="D1648">
            <v>0.64</v>
          </cell>
          <cell r="E1648">
            <v>16000</v>
          </cell>
          <cell r="F1648">
            <v>10240</v>
          </cell>
          <cell r="G1648">
            <v>0</v>
          </cell>
          <cell r="H1648">
            <v>0</v>
          </cell>
          <cell r="I1648">
            <v>16000</v>
          </cell>
          <cell r="J1648">
            <v>10240</v>
          </cell>
          <cell r="K1648">
            <v>0</v>
          </cell>
          <cell r="L1648">
            <v>0</v>
          </cell>
          <cell r="M1648" t="str">
            <v>No.14</v>
          </cell>
        </row>
        <row r="1649">
          <cell r="A1649" t="str">
            <v>레미콘타설</v>
          </cell>
          <cell r="B1649" t="str">
            <v>무근구조물</v>
          </cell>
          <cell r="C1649" t="str">
            <v>M3</v>
          </cell>
          <cell r="D1649">
            <v>0.32</v>
          </cell>
          <cell r="E1649">
            <v>21700</v>
          </cell>
          <cell r="F1649">
            <v>6944</v>
          </cell>
          <cell r="G1649">
            <v>400</v>
          </cell>
          <cell r="H1649">
            <v>128</v>
          </cell>
          <cell r="I1649">
            <v>21000</v>
          </cell>
          <cell r="J1649">
            <v>6720</v>
          </cell>
          <cell r="K1649">
            <v>300</v>
          </cell>
          <cell r="L1649">
            <v>96</v>
          </cell>
          <cell r="M1649" t="str">
            <v>No.10</v>
          </cell>
        </row>
        <row r="1650">
          <cell r="A1650" t="str">
            <v>합판거푸집</v>
          </cell>
          <cell r="B1650" t="str">
            <v>0-7m:6회</v>
          </cell>
          <cell r="C1650" t="str">
            <v>M2</v>
          </cell>
          <cell r="D1650">
            <v>4.4800000000000004</v>
          </cell>
          <cell r="E1650">
            <v>17100</v>
          </cell>
          <cell r="F1650">
            <v>76608</v>
          </cell>
          <cell r="G1650">
            <v>5300</v>
          </cell>
          <cell r="H1650">
            <v>23744</v>
          </cell>
          <cell r="I1650">
            <v>11800</v>
          </cell>
          <cell r="J1650">
            <v>52864</v>
          </cell>
          <cell r="K1650">
            <v>0</v>
          </cell>
          <cell r="L1650">
            <v>0</v>
          </cell>
          <cell r="M1650" t="str">
            <v>No.11</v>
          </cell>
        </row>
        <row r="1651">
          <cell r="A1651" t="str">
            <v>철근가공및조립</v>
          </cell>
          <cell r="B1651" t="str">
            <v>간단</v>
          </cell>
          <cell r="C1651" t="str">
            <v>TON</v>
          </cell>
          <cell r="D1651">
            <v>0.03</v>
          </cell>
          <cell r="E1651">
            <v>290000</v>
          </cell>
          <cell r="F1651">
            <v>8700</v>
          </cell>
          <cell r="G1651">
            <v>3000</v>
          </cell>
          <cell r="H1651">
            <v>90</v>
          </cell>
          <cell r="I1651">
            <v>281000</v>
          </cell>
          <cell r="J1651">
            <v>8430</v>
          </cell>
          <cell r="K1651">
            <v>6000</v>
          </cell>
          <cell r="L1651">
            <v>180</v>
          </cell>
          <cell r="M1651" t="str">
            <v>No.82</v>
          </cell>
        </row>
        <row r="1652">
          <cell r="A1652" t="str">
            <v>모  르  터</v>
          </cell>
          <cell r="B1652" t="str">
            <v>1 : 3</v>
          </cell>
          <cell r="C1652" t="str">
            <v>M3</v>
          </cell>
          <cell r="D1652">
            <v>0.48</v>
          </cell>
          <cell r="E1652">
            <v>40000</v>
          </cell>
          <cell r="F1652">
            <v>19200</v>
          </cell>
          <cell r="G1652">
            <v>0</v>
          </cell>
          <cell r="H1652">
            <v>0</v>
          </cell>
          <cell r="I1652">
            <v>40000</v>
          </cell>
          <cell r="J1652">
            <v>19200</v>
          </cell>
          <cell r="K1652">
            <v>0</v>
          </cell>
          <cell r="L1652">
            <v>0</v>
          </cell>
          <cell r="M1652" t="str">
            <v>No.37</v>
          </cell>
        </row>
        <row r="1653">
          <cell r="A1653" t="str">
            <v>적벽돌쌓기</v>
          </cell>
          <cell r="B1653" t="str">
            <v>1.0B,표준형</v>
          </cell>
          <cell r="C1653" t="str">
            <v>M2</v>
          </cell>
          <cell r="D1653">
            <v>12.2</v>
          </cell>
          <cell r="E1653">
            <v>21900</v>
          </cell>
          <cell r="F1653">
            <v>267180</v>
          </cell>
          <cell r="G1653">
            <v>0</v>
          </cell>
          <cell r="H1653">
            <v>0</v>
          </cell>
          <cell r="I1653">
            <v>21900</v>
          </cell>
          <cell r="J1653">
            <v>267180</v>
          </cell>
          <cell r="K1653">
            <v>0</v>
          </cell>
          <cell r="L1653">
            <v>0</v>
          </cell>
          <cell r="M1653" t="str">
            <v>No.36</v>
          </cell>
        </row>
        <row r="1654">
          <cell r="A1654" t="str">
            <v>출입문 설치</v>
          </cell>
          <cell r="B1654" t="str">
            <v>B=4.0M</v>
          </cell>
          <cell r="C1654" t="str">
            <v>개소</v>
          </cell>
          <cell r="D1654">
            <v>1</v>
          </cell>
          <cell r="E1654">
            <v>1017000</v>
          </cell>
          <cell r="F1654">
            <v>1017000</v>
          </cell>
          <cell r="G1654">
            <v>567000</v>
          </cell>
          <cell r="H1654">
            <v>567000</v>
          </cell>
          <cell r="I1654">
            <v>450000</v>
          </cell>
          <cell r="J1654">
            <v>450000</v>
          </cell>
          <cell r="K1654">
            <v>0</v>
          </cell>
          <cell r="L1654">
            <v>0</v>
          </cell>
        </row>
        <row r="1656">
          <cell r="A1656" t="str">
            <v>라. 도로경계석 설치</v>
          </cell>
          <cell r="F1656">
            <v>121751</v>
          </cell>
          <cell r="H1656">
            <v>31514</v>
          </cell>
          <cell r="J1656">
            <v>90174</v>
          </cell>
          <cell r="L1656">
            <v>63</v>
          </cell>
        </row>
        <row r="1657">
          <cell r="A1657" t="str">
            <v>레미콘타설</v>
          </cell>
          <cell r="B1657" t="str">
            <v>무근구조물</v>
          </cell>
          <cell r="C1657" t="str">
            <v>M3</v>
          </cell>
          <cell r="D1657">
            <v>0.21</v>
          </cell>
          <cell r="E1657">
            <v>21700</v>
          </cell>
          <cell r="F1657">
            <v>4557</v>
          </cell>
          <cell r="G1657">
            <v>400</v>
          </cell>
          <cell r="H1657">
            <v>84</v>
          </cell>
          <cell r="I1657">
            <v>21000</v>
          </cell>
          <cell r="J1657">
            <v>4410</v>
          </cell>
          <cell r="K1657">
            <v>300</v>
          </cell>
          <cell r="L1657">
            <v>63</v>
          </cell>
          <cell r="M1657" t="str">
            <v>No.10</v>
          </cell>
        </row>
        <row r="1658">
          <cell r="A1658" t="str">
            <v>합판거푸집</v>
          </cell>
          <cell r="B1658" t="str">
            <v>0-7m:6회</v>
          </cell>
          <cell r="C1658" t="str">
            <v>M2</v>
          </cell>
          <cell r="D1658">
            <v>2.1</v>
          </cell>
          <cell r="E1658">
            <v>17100</v>
          </cell>
          <cell r="F1658">
            <v>35910</v>
          </cell>
          <cell r="G1658">
            <v>5300</v>
          </cell>
          <cell r="H1658">
            <v>11130</v>
          </cell>
          <cell r="I1658">
            <v>11800</v>
          </cell>
          <cell r="J1658">
            <v>24780</v>
          </cell>
          <cell r="K1658">
            <v>0</v>
          </cell>
          <cell r="L1658">
            <v>0</v>
          </cell>
          <cell r="M1658" t="str">
            <v>No.11</v>
          </cell>
        </row>
        <row r="1659">
          <cell r="A1659" t="str">
            <v>모  르  터</v>
          </cell>
          <cell r="B1659" t="str">
            <v>1 : 3</v>
          </cell>
          <cell r="C1659" t="str">
            <v>M3</v>
          </cell>
          <cell r="D1659">
            <v>2.0999999999999999E-3</v>
          </cell>
          <cell r="E1659">
            <v>40000</v>
          </cell>
          <cell r="F1659">
            <v>84</v>
          </cell>
          <cell r="G1659">
            <v>0</v>
          </cell>
          <cell r="H1659">
            <v>0</v>
          </cell>
          <cell r="I1659">
            <v>40000</v>
          </cell>
          <cell r="J1659">
            <v>84</v>
          </cell>
          <cell r="K1659">
            <v>0</v>
          </cell>
          <cell r="L1659">
            <v>0</v>
          </cell>
          <cell r="M1659" t="str">
            <v>No.37</v>
          </cell>
        </row>
        <row r="1660">
          <cell r="A1660" t="str">
            <v>도로경계석 설치(신설)</v>
          </cell>
          <cell r="B1660" t="str">
            <v>120X120X500</v>
          </cell>
          <cell r="C1660" t="str">
            <v>M</v>
          </cell>
          <cell r="D1660">
            <v>7</v>
          </cell>
          <cell r="E1660">
            <v>11600</v>
          </cell>
          <cell r="F1660">
            <v>81200</v>
          </cell>
          <cell r="G1660">
            <v>2900</v>
          </cell>
          <cell r="H1660">
            <v>20300</v>
          </cell>
          <cell r="I1660">
            <v>8700</v>
          </cell>
          <cell r="J1660">
            <v>60900</v>
          </cell>
          <cell r="K1660">
            <v>0</v>
          </cell>
          <cell r="L1660">
            <v>0</v>
          </cell>
          <cell r="M1660" t="str">
            <v>No.87</v>
          </cell>
        </row>
        <row r="1662">
          <cell r="A1662" t="str">
            <v>마. 콘크리트 포장</v>
          </cell>
          <cell r="F1662">
            <v>6997237</v>
          </cell>
          <cell r="H1662">
            <v>3717959</v>
          </cell>
          <cell r="J1662">
            <v>3219493</v>
          </cell>
          <cell r="L1662">
            <v>59785</v>
          </cell>
        </row>
        <row r="1663">
          <cell r="A1663" t="str">
            <v>모래부설(B.H 0.7M3)</v>
          </cell>
          <cell r="B1663" t="str">
            <v>기계90%+인력10%</v>
          </cell>
          <cell r="C1663" t="str">
            <v>M3</v>
          </cell>
          <cell r="D1663">
            <v>8.08</v>
          </cell>
          <cell r="E1663">
            <v>1300</v>
          </cell>
          <cell r="F1663">
            <v>10504</v>
          </cell>
          <cell r="G1663">
            <v>200</v>
          </cell>
          <cell r="H1663">
            <v>1616</v>
          </cell>
          <cell r="I1663">
            <v>700</v>
          </cell>
          <cell r="J1663">
            <v>5656</v>
          </cell>
          <cell r="K1663">
            <v>400</v>
          </cell>
          <cell r="L1663">
            <v>3232</v>
          </cell>
          <cell r="M1663" t="str">
            <v>#.14</v>
          </cell>
        </row>
        <row r="1664">
          <cell r="A1664" t="str">
            <v>보조기층포설 및 다짐</v>
          </cell>
          <cell r="B1664" t="str">
            <v>T=30cm</v>
          </cell>
          <cell r="C1664" t="str">
            <v>M3</v>
          </cell>
          <cell r="D1664">
            <v>80.790000000000006</v>
          </cell>
          <cell r="E1664">
            <v>2800</v>
          </cell>
          <cell r="F1664">
            <v>226212</v>
          </cell>
          <cell r="G1664">
            <v>400</v>
          </cell>
          <cell r="H1664">
            <v>32316</v>
          </cell>
          <cell r="I1664">
            <v>1700</v>
          </cell>
          <cell r="J1664">
            <v>137343</v>
          </cell>
          <cell r="K1664">
            <v>700</v>
          </cell>
          <cell r="L1664">
            <v>56553</v>
          </cell>
          <cell r="M1664" t="str">
            <v>#.11</v>
          </cell>
        </row>
        <row r="1665">
          <cell r="A1665" t="str">
            <v>신 축 재</v>
          </cell>
          <cell r="B1665" t="str">
            <v>T=1.5cm</v>
          </cell>
          <cell r="C1665" t="str">
            <v>M2</v>
          </cell>
          <cell r="D1665">
            <v>10.77</v>
          </cell>
          <cell r="E1665">
            <v>12600</v>
          </cell>
          <cell r="F1665">
            <v>135702</v>
          </cell>
          <cell r="G1665">
            <v>12000</v>
          </cell>
          <cell r="H1665">
            <v>129240</v>
          </cell>
          <cell r="I1665">
            <v>600</v>
          </cell>
          <cell r="J1665">
            <v>6462</v>
          </cell>
          <cell r="K1665">
            <v>0</v>
          </cell>
          <cell r="L1665">
            <v>0</v>
          </cell>
        </row>
        <row r="1666">
          <cell r="A1666" t="str">
            <v>양생(비닐)</v>
          </cell>
          <cell r="C1666" t="str">
            <v>M2</v>
          </cell>
          <cell r="D1666">
            <v>269.31</v>
          </cell>
          <cell r="E1666">
            <v>900</v>
          </cell>
          <cell r="F1666">
            <v>242379</v>
          </cell>
          <cell r="G1666">
            <v>700</v>
          </cell>
          <cell r="H1666">
            <v>188517</v>
          </cell>
          <cell r="I1666">
            <v>200</v>
          </cell>
          <cell r="J1666">
            <v>53862</v>
          </cell>
          <cell r="K1666">
            <v>0</v>
          </cell>
          <cell r="L1666">
            <v>0</v>
          </cell>
          <cell r="M1666" t="str">
            <v>No.8</v>
          </cell>
        </row>
        <row r="1667">
          <cell r="A1667" t="str">
            <v>콘크리트포장 포설</v>
          </cell>
          <cell r="B1667" t="str">
            <v>T=20cm</v>
          </cell>
          <cell r="C1667" t="str">
            <v>M3</v>
          </cell>
          <cell r="D1667">
            <v>53.86</v>
          </cell>
          <cell r="E1667">
            <v>103500</v>
          </cell>
          <cell r="F1667">
            <v>5574510</v>
          </cell>
          <cell r="G1667">
            <v>52500</v>
          </cell>
          <cell r="H1667">
            <v>2827650</v>
          </cell>
          <cell r="I1667">
            <v>51000</v>
          </cell>
          <cell r="J1667">
            <v>2746860</v>
          </cell>
          <cell r="K1667">
            <v>0</v>
          </cell>
          <cell r="L1667">
            <v>0</v>
          </cell>
          <cell r="M1667" t="str">
            <v>No.6</v>
          </cell>
        </row>
        <row r="1668">
          <cell r="A1668" t="str">
            <v>와이어메쉬깔기</v>
          </cell>
          <cell r="B1668" t="str">
            <v>#8X100X100</v>
          </cell>
          <cell r="C1668" t="str">
            <v>M2</v>
          </cell>
          <cell r="D1668">
            <v>269.31</v>
          </cell>
          <cell r="E1668">
            <v>3000</v>
          </cell>
          <cell r="F1668">
            <v>807930</v>
          </cell>
          <cell r="G1668">
            <v>2000</v>
          </cell>
          <cell r="H1668">
            <v>538620</v>
          </cell>
          <cell r="I1668">
            <v>1000</v>
          </cell>
          <cell r="J1668">
            <v>269310</v>
          </cell>
          <cell r="K1668">
            <v>0</v>
          </cell>
          <cell r="L1668">
            <v>0</v>
          </cell>
          <cell r="M1668" t="str">
            <v>No.7</v>
          </cell>
        </row>
        <row r="1670">
          <cell r="A1670" t="str">
            <v>바. 접 합 정</v>
          </cell>
          <cell r="F1670">
            <v>232730</v>
          </cell>
          <cell r="H1670">
            <v>112492</v>
          </cell>
          <cell r="J1670">
            <v>119125</v>
          </cell>
          <cell r="L1670">
            <v>1113</v>
          </cell>
        </row>
        <row r="1671">
          <cell r="A1671" t="str">
            <v>레미콘타설</v>
          </cell>
          <cell r="B1671" t="str">
            <v>철근구조물</v>
          </cell>
          <cell r="C1671" t="str">
            <v>M3</v>
          </cell>
          <cell r="D1671">
            <v>0.64</v>
          </cell>
          <cell r="E1671">
            <v>16000</v>
          </cell>
          <cell r="F1671">
            <v>10240</v>
          </cell>
          <cell r="G1671">
            <v>0</v>
          </cell>
          <cell r="H1671">
            <v>0</v>
          </cell>
          <cell r="I1671">
            <v>16000</v>
          </cell>
          <cell r="J1671">
            <v>10240</v>
          </cell>
          <cell r="K1671">
            <v>0</v>
          </cell>
          <cell r="L1671">
            <v>0</v>
          </cell>
          <cell r="M1671" t="str">
            <v>No.14</v>
          </cell>
        </row>
        <row r="1672">
          <cell r="A1672" t="str">
            <v>레미콘타설</v>
          </cell>
          <cell r="B1672" t="str">
            <v>무근구조물</v>
          </cell>
          <cell r="C1672" t="str">
            <v>M3</v>
          </cell>
          <cell r="D1672">
            <v>0.17</v>
          </cell>
          <cell r="E1672">
            <v>21700</v>
          </cell>
          <cell r="F1672">
            <v>3689</v>
          </cell>
          <cell r="G1672">
            <v>400</v>
          </cell>
          <cell r="H1672">
            <v>68</v>
          </cell>
          <cell r="I1672">
            <v>21000</v>
          </cell>
          <cell r="J1672">
            <v>3570</v>
          </cell>
          <cell r="K1672">
            <v>300</v>
          </cell>
          <cell r="L1672">
            <v>51</v>
          </cell>
          <cell r="M1672" t="str">
            <v>No.10</v>
          </cell>
        </row>
        <row r="1673">
          <cell r="A1673" t="str">
            <v>합판거푸집</v>
          </cell>
          <cell r="B1673" t="str">
            <v>0-7m:3회</v>
          </cell>
          <cell r="C1673" t="str">
            <v>M2</v>
          </cell>
          <cell r="D1673">
            <v>6.74</v>
          </cell>
          <cell r="E1673">
            <v>12000</v>
          </cell>
          <cell r="F1673">
            <v>80880</v>
          </cell>
          <cell r="G1673">
            <v>4000</v>
          </cell>
          <cell r="H1673">
            <v>26960</v>
          </cell>
          <cell r="I1673">
            <v>8000</v>
          </cell>
          <cell r="J1673">
            <v>53920</v>
          </cell>
          <cell r="K1673">
            <v>0</v>
          </cell>
          <cell r="L1673">
            <v>0</v>
          </cell>
          <cell r="M1673" t="str">
            <v>No.15</v>
          </cell>
        </row>
        <row r="1674">
          <cell r="A1674" t="str">
            <v>합판거푸집</v>
          </cell>
          <cell r="B1674" t="str">
            <v>0-7m:6회</v>
          </cell>
          <cell r="C1674" t="str">
            <v>M2</v>
          </cell>
          <cell r="D1674">
            <v>0.52</v>
          </cell>
          <cell r="E1674">
            <v>17100</v>
          </cell>
          <cell r="F1674">
            <v>8892</v>
          </cell>
          <cell r="G1674">
            <v>5300</v>
          </cell>
          <cell r="H1674">
            <v>2756</v>
          </cell>
          <cell r="I1674">
            <v>11800</v>
          </cell>
          <cell r="J1674">
            <v>6136</v>
          </cell>
          <cell r="K1674">
            <v>0</v>
          </cell>
          <cell r="L1674">
            <v>0</v>
          </cell>
          <cell r="M1674" t="str">
            <v>No.11</v>
          </cell>
        </row>
        <row r="1675">
          <cell r="A1675" t="str">
            <v>철근가공및조립</v>
          </cell>
          <cell r="B1675" t="str">
            <v>보통</v>
          </cell>
          <cell r="C1675" t="str">
            <v>TON</v>
          </cell>
          <cell r="D1675">
            <v>2.7E-2</v>
          </cell>
          <cell r="E1675">
            <v>327000</v>
          </cell>
          <cell r="F1675">
            <v>8829</v>
          </cell>
          <cell r="G1675">
            <v>4000</v>
          </cell>
          <cell r="H1675">
            <v>108</v>
          </cell>
          <cell r="I1675">
            <v>317000</v>
          </cell>
          <cell r="J1675">
            <v>8559</v>
          </cell>
          <cell r="K1675">
            <v>6000</v>
          </cell>
          <cell r="L1675">
            <v>162</v>
          </cell>
          <cell r="M1675" t="str">
            <v>No.18</v>
          </cell>
        </row>
        <row r="1676">
          <cell r="A1676" t="str">
            <v>그레이팅 뚜껑설치</v>
          </cell>
          <cell r="B1676" t="str">
            <v>900X900mm</v>
          </cell>
          <cell r="C1676" t="str">
            <v>개소</v>
          </cell>
          <cell r="D1676">
            <v>1</v>
          </cell>
          <cell r="E1676">
            <v>120200</v>
          </cell>
          <cell r="F1676">
            <v>120200</v>
          </cell>
          <cell r="G1676">
            <v>82600</v>
          </cell>
          <cell r="H1676">
            <v>82600</v>
          </cell>
          <cell r="I1676">
            <v>36700</v>
          </cell>
          <cell r="J1676">
            <v>36700</v>
          </cell>
          <cell r="K1676">
            <v>900</v>
          </cell>
          <cell r="L1676">
            <v>900</v>
          </cell>
          <cell r="M1676" t="str">
            <v>No.84</v>
          </cell>
        </row>
        <row r="1678">
          <cell r="A1678" t="str">
            <v>사. 맨홀공</v>
          </cell>
          <cell r="F1678">
            <v>919768</v>
          </cell>
          <cell r="H1678">
            <v>186145</v>
          </cell>
          <cell r="J1678">
            <v>724427</v>
          </cell>
          <cell r="L1678">
            <v>9196</v>
          </cell>
        </row>
        <row r="1679">
          <cell r="A1679" t="str">
            <v>레미콘타설</v>
          </cell>
          <cell r="B1679" t="str">
            <v>철근구조물</v>
          </cell>
          <cell r="C1679" t="str">
            <v>M3</v>
          </cell>
          <cell r="D1679">
            <v>3.21</v>
          </cell>
          <cell r="E1679">
            <v>16000</v>
          </cell>
          <cell r="F1679">
            <v>51360</v>
          </cell>
          <cell r="G1679">
            <v>0</v>
          </cell>
          <cell r="H1679">
            <v>0</v>
          </cell>
          <cell r="I1679">
            <v>16000</v>
          </cell>
          <cell r="J1679">
            <v>51360</v>
          </cell>
          <cell r="K1679">
            <v>0</v>
          </cell>
          <cell r="L1679">
            <v>0</v>
          </cell>
          <cell r="M1679" t="str">
            <v>No.14</v>
          </cell>
        </row>
        <row r="1680">
          <cell r="A1680" t="str">
            <v>레미콘타설</v>
          </cell>
          <cell r="B1680" t="str">
            <v>무근구조물</v>
          </cell>
          <cell r="C1680" t="str">
            <v>M3</v>
          </cell>
          <cell r="D1680">
            <v>0.66</v>
          </cell>
          <cell r="E1680">
            <v>21700</v>
          </cell>
          <cell r="F1680">
            <v>14322</v>
          </cell>
          <cell r="G1680">
            <v>400</v>
          </cell>
          <cell r="H1680">
            <v>264</v>
          </cell>
          <cell r="I1680">
            <v>21000</v>
          </cell>
          <cell r="J1680">
            <v>13860</v>
          </cell>
          <cell r="K1680">
            <v>300</v>
          </cell>
          <cell r="L1680">
            <v>198</v>
          </cell>
          <cell r="M1680" t="str">
            <v>No.10</v>
          </cell>
        </row>
        <row r="1681">
          <cell r="A1681" t="str">
            <v>합판거푸집</v>
          </cell>
          <cell r="B1681" t="str">
            <v>0-7m:3회</v>
          </cell>
          <cell r="C1681" t="str">
            <v>M2</v>
          </cell>
          <cell r="D1681">
            <v>21.46</v>
          </cell>
          <cell r="E1681">
            <v>12000</v>
          </cell>
          <cell r="F1681">
            <v>257520</v>
          </cell>
          <cell r="G1681">
            <v>4000</v>
          </cell>
          <cell r="H1681">
            <v>85840</v>
          </cell>
          <cell r="I1681">
            <v>8000</v>
          </cell>
          <cell r="J1681">
            <v>171680</v>
          </cell>
          <cell r="K1681">
            <v>0</v>
          </cell>
          <cell r="L1681">
            <v>0</v>
          </cell>
          <cell r="M1681" t="str">
            <v>No.15</v>
          </cell>
        </row>
        <row r="1682">
          <cell r="A1682" t="str">
            <v>합판거푸집</v>
          </cell>
          <cell r="B1682" t="str">
            <v>0-7m:6회</v>
          </cell>
          <cell r="C1682" t="str">
            <v>M2</v>
          </cell>
          <cell r="D1682">
            <v>0.8</v>
          </cell>
          <cell r="E1682">
            <v>17100</v>
          </cell>
          <cell r="F1682">
            <v>13680</v>
          </cell>
          <cell r="G1682">
            <v>5300</v>
          </cell>
          <cell r="H1682">
            <v>4240</v>
          </cell>
          <cell r="I1682">
            <v>11800</v>
          </cell>
          <cell r="J1682">
            <v>9440</v>
          </cell>
          <cell r="K1682">
            <v>0</v>
          </cell>
          <cell r="L1682">
            <v>0</v>
          </cell>
          <cell r="M1682" t="str">
            <v>No.11</v>
          </cell>
        </row>
        <row r="1683">
          <cell r="A1683" t="str">
            <v>원형거푸집</v>
          </cell>
          <cell r="B1683" t="str">
            <v>3 회</v>
          </cell>
          <cell r="C1683" t="str">
            <v>M2</v>
          </cell>
          <cell r="D1683">
            <v>1.38</v>
          </cell>
          <cell r="E1683">
            <v>38600</v>
          </cell>
          <cell r="F1683">
            <v>53268</v>
          </cell>
          <cell r="G1683">
            <v>11500</v>
          </cell>
          <cell r="H1683">
            <v>15870</v>
          </cell>
          <cell r="I1683">
            <v>27100</v>
          </cell>
          <cell r="J1683">
            <v>37398</v>
          </cell>
          <cell r="K1683">
            <v>0</v>
          </cell>
          <cell r="L1683">
            <v>0</v>
          </cell>
          <cell r="M1683" t="str">
            <v>No.16</v>
          </cell>
        </row>
        <row r="1684">
          <cell r="A1684" t="str">
            <v>시공이음 설치</v>
          </cell>
          <cell r="B1684" t="str">
            <v>PVC,B=150X5mm</v>
          </cell>
          <cell r="C1684" t="str">
            <v>M</v>
          </cell>
          <cell r="D1684">
            <v>5</v>
          </cell>
          <cell r="E1684">
            <v>13700</v>
          </cell>
          <cell r="F1684">
            <v>68500</v>
          </cell>
          <cell r="G1684">
            <v>2400</v>
          </cell>
          <cell r="H1684">
            <v>12000</v>
          </cell>
          <cell r="I1684">
            <v>11300</v>
          </cell>
          <cell r="J1684">
            <v>56500</v>
          </cell>
          <cell r="K1684">
            <v>0</v>
          </cell>
          <cell r="L1684">
            <v>0</v>
          </cell>
          <cell r="M1684" t="str">
            <v>No.17</v>
          </cell>
        </row>
        <row r="1685">
          <cell r="A1685" t="str">
            <v>철근가공및조립</v>
          </cell>
          <cell r="B1685" t="str">
            <v>보통</v>
          </cell>
          <cell r="C1685" t="str">
            <v>TON</v>
          </cell>
          <cell r="D1685">
            <v>0.317</v>
          </cell>
          <cell r="E1685">
            <v>327000</v>
          </cell>
          <cell r="F1685">
            <v>103659</v>
          </cell>
          <cell r="G1685">
            <v>4000</v>
          </cell>
          <cell r="H1685">
            <v>1268</v>
          </cell>
          <cell r="I1685">
            <v>317000</v>
          </cell>
          <cell r="J1685">
            <v>100489</v>
          </cell>
          <cell r="K1685">
            <v>6000</v>
          </cell>
          <cell r="L1685">
            <v>1902</v>
          </cell>
          <cell r="M1685" t="str">
            <v>No.18</v>
          </cell>
        </row>
        <row r="1686">
          <cell r="A1686" t="str">
            <v>사다리설치(STS)</v>
          </cell>
          <cell r="C1686" t="str">
            <v>M</v>
          </cell>
          <cell r="D1686">
            <v>0.98</v>
          </cell>
          <cell r="E1686">
            <v>10900</v>
          </cell>
          <cell r="F1686">
            <v>10682</v>
          </cell>
          <cell r="G1686">
            <v>6600</v>
          </cell>
          <cell r="H1686">
            <v>6468</v>
          </cell>
          <cell r="I1686">
            <v>4100</v>
          </cell>
          <cell r="J1686">
            <v>4018</v>
          </cell>
          <cell r="K1686">
            <v>200</v>
          </cell>
          <cell r="L1686">
            <v>196</v>
          </cell>
          <cell r="M1686" t="str">
            <v>No.19</v>
          </cell>
        </row>
        <row r="1687">
          <cell r="A1687" t="str">
            <v>맨홀뚜껑설치</v>
          </cell>
          <cell r="B1687" t="str">
            <v>(주철재)</v>
          </cell>
          <cell r="C1687" t="str">
            <v>조</v>
          </cell>
          <cell r="D1687">
            <v>1</v>
          </cell>
          <cell r="E1687">
            <v>45800</v>
          </cell>
          <cell r="F1687">
            <v>45800</v>
          </cell>
          <cell r="G1687">
            <v>0</v>
          </cell>
          <cell r="H1687">
            <v>0</v>
          </cell>
          <cell r="I1687">
            <v>45800</v>
          </cell>
          <cell r="J1687">
            <v>45800</v>
          </cell>
          <cell r="K1687">
            <v>0</v>
          </cell>
          <cell r="L1687">
            <v>0</v>
          </cell>
          <cell r="M1687" t="str">
            <v>No.20</v>
          </cell>
        </row>
        <row r="1688">
          <cell r="A1688" t="str">
            <v>강관비계</v>
          </cell>
          <cell r="B1688" t="str">
            <v>3개월</v>
          </cell>
          <cell r="C1688" t="str">
            <v>M2</v>
          </cell>
          <cell r="D1688">
            <v>23</v>
          </cell>
          <cell r="E1688">
            <v>9200</v>
          </cell>
          <cell r="F1688">
            <v>211600</v>
          </cell>
          <cell r="G1688">
            <v>2300</v>
          </cell>
          <cell r="H1688">
            <v>52900</v>
          </cell>
          <cell r="I1688">
            <v>6600</v>
          </cell>
          <cell r="J1688">
            <v>151800</v>
          </cell>
          <cell r="K1688">
            <v>300</v>
          </cell>
          <cell r="L1688">
            <v>6900</v>
          </cell>
          <cell r="M1688" t="str">
            <v>No.33</v>
          </cell>
        </row>
        <row r="1689">
          <cell r="A1689" t="str">
            <v>강관동바리(3개월)</v>
          </cell>
          <cell r="B1689" t="str">
            <v>H=0-4.2M</v>
          </cell>
          <cell r="C1689" t="str">
            <v>공M3</v>
          </cell>
          <cell r="D1689">
            <v>1.1000000000000001</v>
          </cell>
          <cell r="E1689">
            <v>6300</v>
          </cell>
          <cell r="F1689">
            <v>6930</v>
          </cell>
          <cell r="G1689">
            <v>200</v>
          </cell>
          <cell r="H1689">
            <v>220</v>
          </cell>
          <cell r="I1689">
            <v>6100</v>
          </cell>
          <cell r="J1689">
            <v>6710</v>
          </cell>
          <cell r="K1689">
            <v>0</v>
          </cell>
          <cell r="L1689">
            <v>0</v>
          </cell>
          <cell r="M1689" t="str">
            <v>No.21</v>
          </cell>
        </row>
        <row r="1690">
          <cell r="A1690" t="str">
            <v>시공이음면정리(치핑)</v>
          </cell>
          <cell r="B1690" t="str">
            <v>인력</v>
          </cell>
          <cell r="C1690" t="str">
            <v>M2</v>
          </cell>
          <cell r="D1690">
            <v>1.25</v>
          </cell>
          <cell r="E1690">
            <v>900</v>
          </cell>
          <cell r="F1690">
            <v>1125</v>
          </cell>
          <cell r="G1690">
            <v>700</v>
          </cell>
          <cell r="H1690">
            <v>875</v>
          </cell>
          <cell r="I1690">
            <v>200</v>
          </cell>
          <cell r="J1690">
            <v>250</v>
          </cell>
          <cell r="K1690">
            <v>0</v>
          </cell>
          <cell r="L1690">
            <v>0</v>
          </cell>
          <cell r="M1690" t="str">
            <v>No.22</v>
          </cell>
        </row>
        <row r="1691">
          <cell r="A1691" t="str">
            <v>스페이서(T=75MM)</v>
          </cell>
          <cell r="C1691" t="str">
            <v>EA</v>
          </cell>
          <cell r="D1691">
            <v>4</v>
          </cell>
          <cell r="E1691">
            <v>19000</v>
          </cell>
          <cell r="F1691">
            <v>76000</v>
          </cell>
          <cell r="G1691">
            <v>500</v>
          </cell>
          <cell r="H1691">
            <v>2000</v>
          </cell>
          <cell r="I1691">
            <v>18500</v>
          </cell>
          <cell r="J1691">
            <v>74000</v>
          </cell>
          <cell r="K1691">
            <v>0</v>
          </cell>
          <cell r="L1691">
            <v>0</v>
          </cell>
        </row>
        <row r="1692">
          <cell r="A1692" t="str">
            <v>수팽창고무지수판 설치</v>
          </cell>
          <cell r="B1692" t="str">
            <v>20X10</v>
          </cell>
          <cell r="C1692" t="str">
            <v>M</v>
          </cell>
          <cell r="D1692">
            <v>0.91</v>
          </cell>
          <cell r="E1692">
            <v>3900</v>
          </cell>
          <cell r="F1692">
            <v>3549</v>
          </cell>
          <cell r="G1692">
            <v>3100</v>
          </cell>
          <cell r="H1692">
            <v>2821</v>
          </cell>
          <cell r="I1692">
            <v>800</v>
          </cell>
          <cell r="J1692">
            <v>728</v>
          </cell>
          <cell r="K1692">
            <v>0</v>
          </cell>
          <cell r="L1692">
            <v>0</v>
          </cell>
          <cell r="M1692" t="str">
            <v>No.23</v>
          </cell>
        </row>
        <row r="1693">
          <cell r="A1693" t="str">
            <v>양생(비닐)</v>
          </cell>
          <cell r="C1693" t="str">
            <v>M2</v>
          </cell>
          <cell r="D1693">
            <v>1.97</v>
          </cell>
          <cell r="E1693">
            <v>900</v>
          </cell>
          <cell r="F1693">
            <v>1773</v>
          </cell>
          <cell r="G1693">
            <v>700</v>
          </cell>
          <cell r="H1693">
            <v>1379</v>
          </cell>
          <cell r="I1693">
            <v>200</v>
          </cell>
          <cell r="J1693">
            <v>394</v>
          </cell>
          <cell r="K1693">
            <v>0</v>
          </cell>
          <cell r="L1693">
            <v>0</v>
          </cell>
          <cell r="M1693" t="str">
            <v>No.8</v>
          </cell>
        </row>
        <row r="1695">
          <cell r="A1695" t="str">
            <v>아. 기  타</v>
          </cell>
          <cell r="F1695">
            <v>1144163</v>
          </cell>
          <cell r="H1695">
            <v>46980</v>
          </cell>
          <cell r="J1695">
            <v>1067506</v>
          </cell>
          <cell r="L1695">
            <v>29677</v>
          </cell>
        </row>
        <row r="1696">
          <cell r="A1696" t="str">
            <v>레미콘타설</v>
          </cell>
          <cell r="B1696" t="str">
            <v>무근구조물</v>
          </cell>
          <cell r="C1696" t="str">
            <v>M3</v>
          </cell>
          <cell r="D1696">
            <v>0.28999999999999998</v>
          </cell>
          <cell r="E1696">
            <v>21700</v>
          </cell>
          <cell r="F1696">
            <v>6293</v>
          </cell>
          <cell r="G1696">
            <v>400</v>
          </cell>
          <cell r="H1696">
            <v>116</v>
          </cell>
          <cell r="I1696">
            <v>21000</v>
          </cell>
          <cell r="J1696">
            <v>6090</v>
          </cell>
          <cell r="K1696">
            <v>300</v>
          </cell>
          <cell r="L1696">
            <v>87</v>
          </cell>
          <cell r="M1696" t="str">
            <v>No.10</v>
          </cell>
        </row>
        <row r="1697">
          <cell r="A1697" t="str">
            <v>합판거푸집</v>
          </cell>
          <cell r="B1697" t="str">
            <v>0-7m:6회</v>
          </cell>
          <cell r="C1697" t="str">
            <v>M2</v>
          </cell>
          <cell r="D1697">
            <v>0.96</v>
          </cell>
          <cell r="E1697">
            <v>17100</v>
          </cell>
          <cell r="F1697">
            <v>16416</v>
          </cell>
          <cell r="G1697">
            <v>5300</v>
          </cell>
          <cell r="H1697">
            <v>5088</v>
          </cell>
          <cell r="I1697">
            <v>11800</v>
          </cell>
          <cell r="J1697">
            <v>11328</v>
          </cell>
          <cell r="K1697">
            <v>0</v>
          </cell>
          <cell r="L1697">
            <v>0</v>
          </cell>
          <cell r="M1697" t="str">
            <v>No.11</v>
          </cell>
        </row>
        <row r="1698">
          <cell r="A1698" t="str">
            <v>모래부설 및 다짐(B.H 0.7M3,관로기초)</v>
          </cell>
          <cell r="B1698" t="str">
            <v>기계90%+인력10%</v>
          </cell>
          <cell r="C1698" t="str">
            <v>M3</v>
          </cell>
          <cell r="D1698">
            <v>1.38</v>
          </cell>
          <cell r="E1698">
            <v>2300</v>
          </cell>
          <cell r="F1698">
            <v>3174</v>
          </cell>
          <cell r="G1698">
            <v>200</v>
          </cell>
          <cell r="H1698">
            <v>276</v>
          </cell>
          <cell r="I1698">
            <v>1600</v>
          </cell>
          <cell r="J1698">
            <v>2208</v>
          </cell>
          <cell r="K1698">
            <v>500</v>
          </cell>
          <cell r="L1698">
            <v>690</v>
          </cell>
          <cell r="M1698" t="str">
            <v>#.8</v>
          </cell>
        </row>
        <row r="1699">
          <cell r="A1699" t="str">
            <v>K.P메카니칼접합및부설(기계)</v>
          </cell>
          <cell r="B1699" t="str">
            <v>ø350M/M</v>
          </cell>
          <cell r="C1699" t="str">
            <v>개소</v>
          </cell>
          <cell r="D1699">
            <v>1</v>
          </cell>
          <cell r="E1699">
            <v>71500</v>
          </cell>
          <cell r="F1699">
            <v>71500</v>
          </cell>
          <cell r="G1699">
            <v>0</v>
          </cell>
          <cell r="H1699">
            <v>0</v>
          </cell>
          <cell r="I1699">
            <v>53400</v>
          </cell>
          <cell r="J1699">
            <v>53400</v>
          </cell>
          <cell r="K1699">
            <v>18100</v>
          </cell>
          <cell r="L1699">
            <v>18100</v>
          </cell>
          <cell r="M1699" t="str">
            <v>No.42</v>
          </cell>
        </row>
        <row r="1700">
          <cell r="A1700" t="str">
            <v>K.P메카니칼접합및부설(기계)</v>
          </cell>
          <cell r="B1700" t="str">
            <v>ø350M/M(이형관)</v>
          </cell>
          <cell r="C1700" t="str">
            <v>개소</v>
          </cell>
          <cell r="D1700">
            <v>2</v>
          </cell>
          <cell r="E1700">
            <v>19900</v>
          </cell>
          <cell r="F1700">
            <v>39800</v>
          </cell>
          <cell r="G1700">
            <v>0</v>
          </cell>
          <cell r="H1700">
            <v>0</v>
          </cell>
          <cell r="I1700">
            <v>14500</v>
          </cell>
          <cell r="J1700">
            <v>29000</v>
          </cell>
          <cell r="K1700">
            <v>5400</v>
          </cell>
          <cell r="L1700">
            <v>10800</v>
          </cell>
          <cell r="M1700" t="str">
            <v>No.46</v>
          </cell>
        </row>
        <row r="1701">
          <cell r="A1701" t="str">
            <v>플랜지관 접합및부설</v>
          </cell>
          <cell r="B1701" t="str">
            <v>ø350M/M(이형관)</v>
          </cell>
          <cell r="C1701" t="str">
            <v>개소</v>
          </cell>
          <cell r="D1701">
            <v>1</v>
          </cell>
          <cell r="E1701">
            <v>79500</v>
          </cell>
          <cell r="F1701">
            <v>79500</v>
          </cell>
          <cell r="G1701">
            <v>2200</v>
          </cell>
          <cell r="H1701">
            <v>2200</v>
          </cell>
          <cell r="I1701">
            <v>77300</v>
          </cell>
          <cell r="J1701">
            <v>77300</v>
          </cell>
          <cell r="K1701">
            <v>0</v>
          </cell>
          <cell r="L1701">
            <v>0</v>
          </cell>
          <cell r="M1701" t="str">
            <v>No.101</v>
          </cell>
        </row>
        <row r="1702">
          <cell r="A1702" t="str">
            <v>돌담헐기</v>
          </cell>
          <cell r="B1702" t="str">
            <v>B0.5 X H1.9</v>
          </cell>
          <cell r="C1702" t="str">
            <v>M2</v>
          </cell>
          <cell r="D1702">
            <v>39.299999999999997</v>
          </cell>
          <cell r="E1702">
            <v>23600</v>
          </cell>
          <cell r="F1702">
            <v>927480</v>
          </cell>
          <cell r="G1702">
            <v>1000</v>
          </cell>
          <cell r="H1702">
            <v>39300</v>
          </cell>
          <cell r="I1702">
            <v>22600</v>
          </cell>
          <cell r="J1702">
            <v>888180</v>
          </cell>
          <cell r="K1702">
            <v>0</v>
          </cell>
          <cell r="L1702">
            <v>0</v>
          </cell>
          <cell r="M1702" t="str">
            <v>No.86</v>
          </cell>
        </row>
        <row r="1704">
          <cell r="A1704" t="str">
            <v>4. 운 반 공</v>
          </cell>
          <cell r="F1704">
            <v>1510446</v>
          </cell>
          <cell r="H1704">
            <v>184800</v>
          </cell>
          <cell r="J1704">
            <v>201600</v>
          </cell>
          <cell r="L1704">
            <v>1124046</v>
          </cell>
        </row>
        <row r="1705">
          <cell r="A1705" t="str">
            <v>철근운반</v>
          </cell>
          <cell r="C1705" t="str">
            <v>TON</v>
          </cell>
          <cell r="D1705">
            <v>85.706000000000003</v>
          </cell>
          <cell r="E1705">
            <v>9000</v>
          </cell>
          <cell r="F1705">
            <v>771354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9000</v>
          </cell>
          <cell r="L1705">
            <v>771354</v>
          </cell>
          <cell r="M1705" t="str">
            <v>#.15</v>
          </cell>
        </row>
        <row r="1706">
          <cell r="A1706" t="str">
            <v>시멘트운반(40kg/대)</v>
          </cell>
          <cell r="C1706" t="str">
            <v>대</v>
          </cell>
          <cell r="D1706">
            <v>277</v>
          </cell>
          <cell r="E1706">
            <v>400</v>
          </cell>
          <cell r="F1706">
            <v>110800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400</v>
          </cell>
          <cell r="L1706">
            <v>110800</v>
          </cell>
          <cell r="M1706" t="str">
            <v>#.19</v>
          </cell>
        </row>
        <row r="1707">
          <cell r="A1707" t="str">
            <v>주철관 운반</v>
          </cell>
          <cell r="B1707" t="str">
            <v>Φ350M/M</v>
          </cell>
          <cell r="C1707" t="str">
            <v>본</v>
          </cell>
          <cell r="D1707">
            <v>1</v>
          </cell>
          <cell r="E1707">
            <v>3300</v>
          </cell>
          <cell r="F1707">
            <v>3300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3300</v>
          </cell>
          <cell r="L1707">
            <v>3300</v>
          </cell>
          <cell r="M1707" t="str">
            <v>#.23</v>
          </cell>
        </row>
        <row r="1708">
          <cell r="A1708" t="str">
            <v>주철관 운반</v>
          </cell>
          <cell r="B1708" t="str">
            <v>이형관</v>
          </cell>
          <cell r="C1708" t="str">
            <v>KG</v>
          </cell>
          <cell r="D1708">
            <v>117.92</v>
          </cell>
          <cell r="E1708">
            <v>100</v>
          </cell>
          <cell r="F1708">
            <v>11792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100</v>
          </cell>
          <cell r="L1708">
            <v>11792</v>
          </cell>
          <cell r="M1708" t="str">
            <v>#.17</v>
          </cell>
        </row>
        <row r="1709">
          <cell r="A1709" t="str">
            <v>보조기층운반</v>
          </cell>
          <cell r="C1709" t="str">
            <v>M3</v>
          </cell>
          <cell r="D1709">
            <v>84</v>
          </cell>
          <cell r="E1709">
            <v>7300</v>
          </cell>
          <cell r="F1709">
            <v>613200</v>
          </cell>
          <cell r="G1709">
            <v>2200</v>
          </cell>
          <cell r="H1709">
            <v>184800</v>
          </cell>
          <cell r="I1709">
            <v>2400</v>
          </cell>
          <cell r="J1709">
            <v>201600</v>
          </cell>
          <cell r="K1709">
            <v>2700</v>
          </cell>
          <cell r="L1709">
            <v>226800</v>
          </cell>
          <cell r="M1709" t="str">
            <v>#.18</v>
          </cell>
        </row>
        <row r="1719">
          <cell r="A1719" t="str">
            <v>⊙월평 중계펌프장 사급자재비(토목)</v>
          </cell>
          <cell r="C1719" t="str">
            <v>식</v>
          </cell>
          <cell r="D1719">
            <v>1</v>
          </cell>
          <cell r="F1719">
            <v>1817900</v>
          </cell>
          <cell r="H1719">
            <v>1817900</v>
          </cell>
          <cell r="J1719">
            <v>0</v>
          </cell>
          <cell r="L1719">
            <v>0</v>
          </cell>
        </row>
        <row r="1721">
          <cell r="A1721" t="str">
            <v>모  래</v>
          </cell>
          <cell r="C1721" t="str">
            <v>M3</v>
          </cell>
          <cell r="D1721">
            <v>35</v>
          </cell>
          <cell r="E1721">
            <v>17000</v>
          </cell>
          <cell r="F1721">
            <v>595000</v>
          </cell>
          <cell r="G1721">
            <v>17000</v>
          </cell>
          <cell r="H1721">
            <v>595000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A1722" t="str">
            <v>보조기층제</v>
          </cell>
          <cell r="C1722" t="str">
            <v>M3</v>
          </cell>
          <cell r="D1722">
            <v>84</v>
          </cell>
          <cell r="E1722">
            <v>6300</v>
          </cell>
          <cell r="F1722">
            <v>529200</v>
          </cell>
          <cell r="G1722">
            <v>6300</v>
          </cell>
          <cell r="H1722">
            <v>529200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A1723" t="str">
            <v>적벽돌</v>
          </cell>
          <cell r="B1723" t="str">
            <v>190*90*57</v>
          </cell>
          <cell r="C1723" t="str">
            <v>매</v>
          </cell>
          <cell r="D1723">
            <v>1612</v>
          </cell>
          <cell r="E1723">
            <v>200</v>
          </cell>
          <cell r="F1723">
            <v>322400</v>
          </cell>
          <cell r="G1723">
            <v>200</v>
          </cell>
          <cell r="H1723">
            <v>322400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A1724" t="str">
            <v>주철관 이형관</v>
          </cell>
          <cell r="B1724" t="str">
            <v>D300M/M이상 D600M/M이하</v>
          </cell>
          <cell r="C1724" t="str">
            <v>KG</v>
          </cell>
          <cell r="D1724">
            <v>117.92</v>
          </cell>
          <cell r="E1724">
            <v>2500</v>
          </cell>
          <cell r="F1724">
            <v>294800</v>
          </cell>
          <cell r="G1724">
            <v>2500</v>
          </cell>
          <cell r="H1724">
            <v>294800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A1725" t="str">
            <v>주철관 접합부품(K.P메카니칼접합)</v>
          </cell>
          <cell r="B1725" t="str">
            <v>D=350MM</v>
          </cell>
          <cell r="C1725" t="str">
            <v>SET</v>
          </cell>
          <cell r="D1725">
            <v>3</v>
          </cell>
          <cell r="E1725">
            <v>24000</v>
          </cell>
          <cell r="F1725">
            <v>72000</v>
          </cell>
          <cell r="G1725">
            <v>24000</v>
          </cell>
          <cell r="H1725">
            <v>72000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</row>
        <row r="1726">
          <cell r="A1726" t="str">
            <v>주철관 접합부품(플랜지접합)</v>
          </cell>
          <cell r="B1726" t="str">
            <v>D=350MM</v>
          </cell>
          <cell r="C1726" t="str">
            <v>SET</v>
          </cell>
          <cell r="D1726">
            <v>1</v>
          </cell>
          <cell r="E1726">
            <v>4500</v>
          </cell>
          <cell r="F1726">
            <v>4500</v>
          </cell>
          <cell r="G1726">
            <v>4500</v>
          </cell>
          <cell r="H1726">
            <v>4500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</row>
        <row r="1741">
          <cell r="A1741" t="str">
            <v>Ⅴ.중문동부 중계펌프장(토목)</v>
          </cell>
          <cell r="C1741" t="str">
            <v>식</v>
          </cell>
          <cell r="D1741">
            <v>1</v>
          </cell>
          <cell r="F1741">
            <v>204739233</v>
          </cell>
          <cell r="H1741">
            <v>39133896</v>
          </cell>
          <cell r="J1741">
            <v>148125384</v>
          </cell>
          <cell r="L1741">
            <v>17479953</v>
          </cell>
        </row>
        <row r="1743">
          <cell r="A1743" t="str">
            <v>1. 토    공</v>
          </cell>
          <cell r="F1743">
            <v>47242002</v>
          </cell>
          <cell r="H1743">
            <v>8677552</v>
          </cell>
          <cell r="J1743">
            <v>24906958</v>
          </cell>
          <cell r="L1743">
            <v>13657492</v>
          </cell>
        </row>
        <row r="1744">
          <cell r="A1744" t="str">
            <v>터파기:토사(육상),기계80+인력20</v>
          </cell>
          <cell r="B1744" t="str">
            <v>B.H 0.7㎥</v>
          </cell>
          <cell r="C1744" t="str">
            <v>M3</v>
          </cell>
          <cell r="D1744">
            <v>2758.35</v>
          </cell>
          <cell r="E1744">
            <v>2000</v>
          </cell>
          <cell r="F1744">
            <v>5516700</v>
          </cell>
          <cell r="G1744">
            <v>100</v>
          </cell>
          <cell r="H1744">
            <v>275835</v>
          </cell>
          <cell r="I1744">
            <v>1600</v>
          </cell>
          <cell r="J1744">
            <v>4413360</v>
          </cell>
          <cell r="K1744">
            <v>300</v>
          </cell>
          <cell r="L1744">
            <v>827505</v>
          </cell>
          <cell r="M1744" t="str">
            <v>#.2</v>
          </cell>
        </row>
        <row r="1745">
          <cell r="A1745" t="str">
            <v>터파기(인력)</v>
          </cell>
          <cell r="B1745" t="str">
            <v>토사,0-1m</v>
          </cell>
          <cell r="C1745" t="str">
            <v>M3</v>
          </cell>
          <cell r="D1745">
            <v>288.79000000000002</v>
          </cell>
          <cell r="E1745">
            <v>8800</v>
          </cell>
          <cell r="F1745">
            <v>2541352</v>
          </cell>
          <cell r="G1745">
            <v>0</v>
          </cell>
          <cell r="H1745">
            <v>0</v>
          </cell>
          <cell r="I1745">
            <v>8800</v>
          </cell>
          <cell r="J1745">
            <v>2541352</v>
          </cell>
          <cell r="K1745">
            <v>0</v>
          </cell>
          <cell r="L1745">
            <v>0</v>
          </cell>
          <cell r="M1745" t="str">
            <v>No.54</v>
          </cell>
        </row>
        <row r="1746">
          <cell r="A1746" t="str">
            <v>기계터파기(연암)</v>
          </cell>
          <cell r="B1746" t="str">
            <v>B.H0.7+브레이커</v>
          </cell>
          <cell r="C1746" t="str">
            <v>M3</v>
          </cell>
          <cell r="D1746">
            <v>892.59</v>
          </cell>
          <cell r="E1746">
            <v>18400</v>
          </cell>
          <cell r="F1746">
            <v>16423656</v>
          </cell>
          <cell r="G1746">
            <v>2800</v>
          </cell>
          <cell r="H1746">
            <v>2499252</v>
          </cell>
          <cell r="I1746">
            <v>7300</v>
          </cell>
          <cell r="J1746">
            <v>6515907</v>
          </cell>
          <cell r="K1746">
            <v>8300</v>
          </cell>
          <cell r="L1746">
            <v>7408497</v>
          </cell>
          <cell r="M1746" t="str">
            <v>#.3</v>
          </cell>
        </row>
        <row r="1747">
          <cell r="A1747" t="str">
            <v>되메우기 및 다짐</v>
          </cell>
          <cell r="B1747" t="str">
            <v>B.H 0.7+플래이트 콤펙터</v>
          </cell>
          <cell r="C1747" t="str">
            <v>M3</v>
          </cell>
          <cell r="D1747">
            <v>1878.61</v>
          </cell>
          <cell r="E1747">
            <v>3500</v>
          </cell>
          <cell r="F1747">
            <v>6575135</v>
          </cell>
          <cell r="G1747">
            <v>400</v>
          </cell>
          <cell r="H1747">
            <v>751444</v>
          </cell>
          <cell r="I1747">
            <v>2600</v>
          </cell>
          <cell r="J1747">
            <v>4884386</v>
          </cell>
          <cell r="K1747">
            <v>500</v>
          </cell>
          <cell r="L1747">
            <v>939305</v>
          </cell>
          <cell r="M1747" t="str">
            <v>#.4</v>
          </cell>
        </row>
        <row r="1748">
          <cell r="A1748" t="str">
            <v>되메우기</v>
          </cell>
          <cell r="B1748" t="str">
            <v>인력</v>
          </cell>
          <cell r="C1748" t="str">
            <v>M3</v>
          </cell>
          <cell r="D1748">
            <v>234.88</v>
          </cell>
          <cell r="E1748">
            <v>3400</v>
          </cell>
          <cell r="F1748">
            <v>798592</v>
          </cell>
          <cell r="G1748">
            <v>0</v>
          </cell>
          <cell r="H1748">
            <v>0</v>
          </cell>
          <cell r="I1748">
            <v>3400</v>
          </cell>
          <cell r="J1748">
            <v>798592</v>
          </cell>
          <cell r="K1748">
            <v>0</v>
          </cell>
          <cell r="L1748">
            <v>0</v>
          </cell>
          <cell r="M1748" t="str">
            <v>No.72</v>
          </cell>
        </row>
        <row r="1749">
          <cell r="A1749" t="str">
            <v>사토운반:토사</v>
          </cell>
          <cell r="B1749" t="str">
            <v>B.H0.7 + D.T15</v>
          </cell>
          <cell r="C1749" t="str">
            <v>M3</v>
          </cell>
          <cell r="D1749">
            <v>563.14</v>
          </cell>
          <cell r="E1749">
            <v>2500</v>
          </cell>
          <cell r="F1749">
            <v>1407850</v>
          </cell>
          <cell r="G1749">
            <v>900</v>
          </cell>
          <cell r="H1749">
            <v>506826</v>
          </cell>
          <cell r="I1749">
            <v>700</v>
          </cell>
          <cell r="J1749">
            <v>394198</v>
          </cell>
          <cell r="K1749">
            <v>900</v>
          </cell>
          <cell r="L1749">
            <v>506826</v>
          </cell>
          <cell r="M1749" t="str">
            <v>#.26</v>
          </cell>
        </row>
        <row r="1750">
          <cell r="A1750" t="str">
            <v>사토운반:연암</v>
          </cell>
          <cell r="B1750" t="str">
            <v>B.H0.7 + D.T15</v>
          </cell>
          <cell r="C1750" t="str">
            <v>M3</v>
          </cell>
          <cell r="D1750">
            <v>892.59</v>
          </cell>
          <cell r="E1750">
            <v>12000</v>
          </cell>
          <cell r="F1750">
            <v>10711080</v>
          </cell>
          <cell r="G1750">
            <v>4500</v>
          </cell>
          <cell r="H1750">
            <v>4016655</v>
          </cell>
          <cell r="I1750">
            <v>3500</v>
          </cell>
          <cell r="J1750">
            <v>3124065</v>
          </cell>
          <cell r="K1750">
            <v>4000</v>
          </cell>
          <cell r="L1750">
            <v>3570360</v>
          </cell>
          <cell r="M1750" t="str">
            <v>#.7</v>
          </cell>
        </row>
        <row r="1751">
          <cell r="A1751" t="str">
            <v>성토(토사)</v>
          </cell>
          <cell r="B1751" t="str">
            <v>발생토유용</v>
          </cell>
          <cell r="C1751" t="str">
            <v>M3</v>
          </cell>
          <cell r="D1751">
            <v>370.51</v>
          </cell>
          <cell r="E1751">
            <v>3000</v>
          </cell>
          <cell r="F1751">
            <v>1111530</v>
          </cell>
          <cell r="G1751">
            <v>1100</v>
          </cell>
          <cell r="H1751">
            <v>407561</v>
          </cell>
          <cell r="I1751">
            <v>1100</v>
          </cell>
          <cell r="J1751">
            <v>407561</v>
          </cell>
          <cell r="K1751">
            <v>800</v>
          </cell>
          <cell r="L1751">
            <v>296408</v>
          </cell>
          <cell r="M1751" t="str">
            <v>#.9</v>
          </cell>
        </row>
        <row r="1752">
          <cell r="A1752" t="str">
            <v>줄떼붙임</v>
          </cell>
          <cell r="C1752" t="str">
            <v>M2</v>
          </cell>
          <cell r="D1752">
            <v>64.989999999999995</v>
          </cell>
          <cell r="E1752">
            <v>3100</v>
          </cell>
          <cell r="F1752">
            <v>201469</v>
          </cell>
          <cell r="G1752">
            <v>600</v>
          </cell>
          <cell r="H1752">
            <v>38994</v>
          </cell>
          <cell r="I1752">
            <v>2500</v>
          </cell>
          <cell r="J1752">
            <v>162475</v>
          </cell>
          <cell r="K1752">
            <v>0</v>
          </cell>
          <cell r="L1752">
            <v>0</v>
          </cell>
          <cell r="M1752" t="str">
            <v>No.91</v>
          </cell>
        </row>
        <row r="1753">
          <cell r="A1753" t="str">
            <v>바닥면 고르기</v>
          </cell>
          <cell r="B1753" t="str">
            <v>연암</v>
          </cell>
          <cell r="C1753" t="str">
            <v>M2</v>
          </cell>
          <cell r="D1753">
            <v>361.97</v>
          </cell>
          <cell r="E1753">
            <v>5400</v>
          </cell>
          <cell r="F1753">
            <v>1954638</v>
          </cell>
          <cell r="G1753">
            <v>500</v>
          </cell>
          <cell r="H1753">
            <v>180985</v>
          </cell>
          <cell r="I1753">
            <v>4600</v>
          </cell>
          <cell r="J1753">
            <v>1665062</v>
          </cell>
          <cell r="K1753">
            <v>300</v>
          </cell>
          <cell r="L1753">
            <v>108591</v>
          </cell>
          <cell r="M1753" t="str">
            <v>No.2</v>
          </cell>
        </row>
        <row r="1755">
          <cell r="A1755" t="str">
            <v>2. 구조물공</v>
          </cell>
          <cell r="F1755">
            <v>128581658</v>
          </cell>
          <cell r="H1755">
            <v>21895408</v>
          </cell>
          <cell r="J1755">
            <v>105120072</v>
          </cell>
          <cell r="L1755">
            <v>1566178</v>
          </cell>
        </row>
        <row r="1756">
          <cell r="A1756" t="str">
            <v>레미콘타설</v>
          </cell>
          <cell r="B1756" t="str">
            <v>무근구조물</v>
          </cell>
          <cell r="C1756" t="str">
            <v>M3</v>
          </cell>
          <cell r="D1756">
            <v>30.35</v>
          </cell>
          <cell r="E1756">
            <v>21700</v>
          </cell>
          <cell r="F1756">
            <v>658595</v>
          </cell>
          <cell r="G1756">
            <v>400</v>
          </cell>
          <cell r="H1756">
            <v>12140</v>
          </cell>
          <cell r="I1756">
            <v>21000</v>
          </cell>
          <cell r="J1756">
            <v>637350</v>
          </cell>
          <cell r="K1756">
            <v>300</v>
          </cell>
          <cell r="L1756">
            <v>9105</v>
          </cell>
          <cell r="M1756" t="str">
            <v>No.10</v>
          </cell>
        </row>
        <row r="1757">
          <cell r="A1757" t="str">
            <v>레미콘타설</v>
          </cell>
          <cell r="B1757" t="str">
            <v>철근구조물</v>
          </cell>
          <cell r="C1757" t="str">
            <v>M3</v>
          </cell>
          <cell r="D1757">
            <v>669.85</v>
          </cell>
          <cell r="E1757">
            <v>16000</v>
          </cell>
          <cell r="F1757">
            <v>10717600</v>
          </cell>
          <cell r="G1757">
            <v>0</v>
          </cell>
          <cell r="H1757">
            <v>0</v>
          </cell>
          <cell r="I1757">
            <v>16000</v>
          </cell>
          <cell r="J1757">
            <v>10717600</v>
          </cell>
          <cell r="K1757">
            <v>0</v>
          </cell>
          <cell r="L1757">
            <v>0</v>
          </cell>
          <cell r="M1757" t="str">
            <v>No.14</v>
          </cell>
        </row>
        <row r="1758">
          <cell r="A1758" t="str">
            <v>합판거푸집</v>
          </cell>
          <cell r="B1758" t="str">
            <v>0-7m:6회</v>
          </cell>
          <cell r="C1758" t="str">
            <v>M2</v>
          </cell>
          <cell r="D1758">
            <v>7.6</v>
          </cell>
          <cell r="E1758">
            <v>17100</v>
          </cell>
          <cell r="F1758">
            <v>129960</v>
          </cell>
          <cell r="G1758">
            <v>5300</v>
          </cell>
          <cell r="H1758">
            <v>40280</v>
          </cell>
          <cell r="I1758">
            <v>11800</v>
          </cell>
          <cell r="J1758">
            <v>89680</v>
          </cell>
          <cell r="K1758">
            <v>0</v>
          </cell>
          <cell r="L1758">
            <v>0</v>
          </cell>
          <cell r="M1758" t="str">
            <v>No.11</v>
          </cell>
        </row>
        <row r="1759">
          <cell r="A1759" t="str">
            <v>합판거푸집</v>
          </cell>
          <cell r="B1759" t="str">
            <v>0-7m:3회</v>
          </cell>
          <cell r="C1759" t="str">
            <v>M2</v>
          </cell>
          <cell r="D1759">
            <v>682.82</v>
          </cell>
          <cell r="E1759">
            <v>12000</v>
          </cell>
          <cell r="F1759">
            <v>8193840</v>
          </cell>
          <cell r="G1759">
            <v>4000</v>
          </cell>
          <cell r="H1759">
            <v>2731280</v>
          </cell>
          <cell r="I1759">
            <v>8000</v>
          </cell>
          <cell r="J1759">
            <v>5462560</v>
          </cell>
          <cell r="K1759">
            <v>0</v>
          </cell>
          <cell r="L1759">
            <v>0</v>
          </cell>
          <cell r="M1759" t="str">
            <v>No.15</v>
          </cell>
        </row>
        <row r="1760">
          <cell r="A1760" t="str">
            <v>폼타이 합판거푸집</v>
          </cell>
          <cell r="B1760" t="str">
            <v>0-7m:T=600:3회</v>
          </cell>
          <cell r="C1760" t="str">
            <v>M2</v>
          </cell>
          <cell r="D1760">
            <v>328.88</v>
          </cell>
          <cell r="E1760">
            <v>18700</v>
          </cell>
          <cell r="F1760">
            <v>6150056</v>
          </cell>
          <cell r="G1760">
            <v>6700</v>
          </cell>
          <cell r="H1760">
            <v>2203496</v>
          </cell>
          <cell r="I1760">
            <v>12000</v>
          </cell>
          <cell r="J1760">
            <v>3946560</v>
          </cell>
          <cell r="K1760">
            <v>0</v>
          </cell>
          <cell r="L1760">
            <v>0</v>
          </cell>
          <cell r="M1760" t="str">
            <v>No.102</v>
          </cell>
        </row>
        <row r="1761">
          <cell r="A1761" t="str">
            <v>폼타이 합판거푸집</v>
          </cell>
          <cell r="B1761" t="str">
            <v>0-7m:T=500:3회</v>
          </cell>
          <cell r="C1761" t="str">
            <v>M2</v>
          </cell>
          <cell r="D1761">
            <v>471.82</v>
          </cell>
          <cell r="E1761">
            <v>18700</v>
          </cell>
          <cell r="F1761">
            <v>8823034</v>
          </cell>
          <cell r="G1761">
            <v>6700</v>
          </cell>
          <cell r="H1761">
            <v>3161194</v>
          </cell>
          <cell r="I1761">
            <v>12000</v>
          </cell>
          <cell r="J1761">
            <v>5661840</v>
          </cell>
          <cell r="K1761">
            <v>0</v>
          </cell>
          <cell r="L1761">
            <v>0</v>
          </cell>
          <cell r="M1761" t="str">
            <v>No.92</v>
          </cell>
        </row>
        <row r="1762">
          <cell r="A1762" t="str">
            <v>폼타이 합판거푸집</v>
          </cell>
          <cell r="B1762" t="str">
            <v>0-7m:T=400:3회</v>
          </cell>
          <cell r="C1762" t="str">
            <v>M2</v>
          </cell>
          <cell r="D1762">
            <v>74.8</v>
          </cell>
          <cell r="E1762">
            <v>18500</v>
          </cell>
          <cell r="F1762">
            <v>1383800</v>
          </cell>
          <cell r="G1762">
            <v>6600</v>
          </cell>
          <cell r="H1762">
            <v>493680</v>
          </cell>
          <cell r="I1762">
            <v>11900</v>
          </cell>
          <cell r="J1762">
            <v>890120</v>
          </cell>
          <cell r="K1762">
            <v>0</v>
          </cell>
          <cell r="L1762">
            <v>0</v>
          </cell>
          <cell r="M1762" t="str">
            <v>No.73</v>
          </cell>
        </row>
        <row r="1763">
          <cell r="A1763" t="str">
            <v>폼타이 합판거푸집</v>
          </cell>
          <cell r="B1763" t="str">
            <v>0-7m:T=300:3회</v>
          </cell>
          <cell r="C1763" t="str">
            <v>M2</v>
          </cell>
          <cell r="D1763">
            <v>100.72</v>
          </cell>
          <cell r="E1763">
            <v>18600</v>
          </cell>
          <cell r="F1763">
            <v>1873392</v>
          </cell>
          <cell r="G1763">
            <v>6600</v>
          </cell>
          <cell r="H1763">
            <v>664752</v>
          </cell>
          <cell r="I1763">
            <v>12000</v>
          </cell>
          <cell r="J1763">
            <v>1208640</v>
          </cell>
          <cell r="K1763">
            <v>0</v>
          </cell>
          <cell r="L1763">
            <v>0</v>
          </cell>
          <cell r="M1763" t="str">
            <v>No.74</v>
          </cell>
        </row>
        <row r="1764">
          <cell r="A1764" t="str">
            <v>강관동바리(3개월)</v>
          </cell>
          <cell r="B1764" t="str">
            <v>H=4.2-7.2M</v>
          </cell>
          <cell r="C1764" t="str">
            <v>공M3</v>
          </cell>
          <cell r="D1764">
            <v>33.56</v>
          </cell>
          <cell r="E1764">
            <v>7500</v>
          </cell>
          <cell r="F1764">
            <v>251700</v>
          </cell>
          <cell r="G1764">
            <v>200</v>
          </cell>
          <cell r="H1764">
            <v>6712</v>
          </cell>
          <cell r="I1764">
            <v>7300</v>
          </cell>
          <cell r="J1764">
            <v>244988</v>
          </cell>
          <cell r="K1764">
            <v>0</v>
          </cell>
          <cell r="L1764">
            <v>0</v>
          </cell>
          <cell r="M1764" t="str">
            <v>No.93</v>
          </cell>
        </row>
        <row r="1765">
          <cell r="A1765" t="str">
            <v>강관동바리(3개월)</v>
          </cell>
          <cell r="B1765" t="str">
            <v>H=0-4.2M</v>
          </cell>
          <cell r="C1765" t="str">
            <v>공M3</v>
          </cell>
          <cell r="D1765">
            <v>1190.28</v>
          </cell>
          <cell r="E1765">
            <v>6300</v>
          </cell>
          <cell r="F1765">
            <v>7498764</v>
          </cell>
          <cell r="G1765">
            <v>200</v>
          </cell>
          <cell r="H1765">
            <v>238056</v>
          </cell>
          <cell r="I1765">
            <v>6100</v>
          </cell>
          <cell r="J1765">
            <v>7260708</v>
          </cell>
          <cell r="K1765">
            <v>0</v>
          </cell>
          <cell r="L1765">
            <v>0</v>
          </cell>
          <cell r="M1765" t="str">
            <v>No.21</v>
          </cell>
        </row>
        <row r="1766">
          <cell r="A1766" t="str">
            <v>강관비계</v>
          </cell>
          <cell r="B1766" t="str">
            <v>3개월</v>
          </cell>
          <cell r="C1766" t="str">
            <v>M2</v>
          </cell>
          <cell r="D1766">
            <v>450.8</v>
          </cell>
          <cell r="E1766">
            <v>9200</v>
          </cell>
          <cell r="F1766">
            <v>4147360</v>
          </cell>
          <cell r="G1766">
            <v>2300</v>
          </cell>
          <cell r="H1766">
            <v>1036840</v>
          </cell>
          <cell r="I1766">
            <v>6600</v>
          </cell>
          <cell r="J1766">
            <v>2975280</v>
          </cell>
          <cell r="K1766">
            <v>300</v>
          </cell>
          <cell r="L1766">
            <v>135240</v>
          </cell>
          <cell r="M1766" t="str">
            <v>No.33</v>
          </cell>
        </row>
        <row r="1767">
          <cell r="A1767" t="str">
            <v>시공이음 설치</v>
          </cell>
          <cell r="B1767" t="str">
            <v>PVC,B=230X5mm</v>
          </cell>
          <cell r="C1767" t="str">
            <v>M</v>
          </cell>
          <cell r="D1767">
            <v>126.76</v>
          </cell>
          <cell r="E1767">
            <v>14600</v>
          </cell>
          <cell r="F1767">
            <v>1850696</v>
          </cell>
          <cell r="G1767">
            <v>3400</v>
          </cell>
          <cell r="H1767">
            <v>430984</v>
          </cell>
          <cell r="I1767">
            <v>11200</v>
          </cell>
          <cell r="J1767">
            <v>1419712</v>
          </cell>
          <cell r="K1767">
            <v>0</v>
          </cell>
          <cell r="L1767">
            <v>0</v>
          </cell>
          <cell r="M1767" t="str">
            <v>No.75</v>
          </cell>
        </row>
        <row r="1768">
          <cell r="A1768" t="str">
            <v>시공이음면정리(치핑)</v>
          </cell>
          <cell r="B1768" t="str">
            <v>인력</v>
          </cell>
          <cell r="C1768" t="str">
            <v>M2</v>
          </cell>
          <cell r="D1768">
            <v>89.42</v>
          </cell>
          <cell r="E1768">
            <v>19000</v>
          </cell>
          <cell r="F1768">
            <v>1698980</v>
          </cell>
          <cell r="G1768">
            <v>500</v>
          </cell>
          <cell r="H1768">
            <v>44710</v>
          </cell>
          <cell r="I1768">
            <v>18500</v>
          </cell>
          <cell r="J1768">
            <v>1654270</v>
          </cell>
          <cell r="K1768">
            <v>0</v>
          </cell>
          <cell r="L1768">
            <v>0</v>
          </cell>
          <cell r="M1768" t="str">
            <v>No.22</v>
          </cell>
        </row>
        <row r="1769">
          <cell r="A1769" t="str">
            <v>스페이서(T=110MM)</v>
          </cell>
          <cell r="C1769" t="str">
            <v>EA</v>
          </cell>
          <cell r="D1769">
            <v>790</v>
          </cell>
          <cell r="E1769">
            <v>90</v>
          </cell>
          <cell r="F1769">
            <v>71100</v>
          </cell>
          <cell r="G1769">
            <v>90</v>
          </cell>
          <cell r="H1769">
            <v>71100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A1770" t="str">
            <v>스페이서(T=80MM)</v>
          </cell>
          <cell r="C1770" t="str">
            <v>EA</v>
          </cell>
          <cell r="D1770">
            <v>4194</v>
          </cell>
          <cell r="E1770">
            <v>60</v>
          </cell>
          <cell r="F1770">
            <v>251640</v>
          </cell>
          <cell r="G1770">
            <v>60</v>
          </cell>
          <cell r="H1770">
            <v>251640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A1771" t="str">
            <v>폼타이거푸집 구멍체움</v>
          </cell>
          <cell r="C1771" t="str">
            <v>EA</v>
          </cell>
          <cell r="D1771">
            <v>1045</v>
          </cell>
          <cell r="E1771">
            <v>250</v>
          </cell>
          <cell r="F1771">
            <v>261250</v>
          </cell>
          <cell r="G1771">
            <v>0</v>
          </cell>
          <cell r="H1771">
            <v>0</v>
          </cell>
          <cell r="I1771">
            <v>250</v>
          </cell>
          <cell r="J1771">
            <v>261250</v>
          </cell>
          <cell r="K1771">
            <v>0</v>
          </cell>
          <cell r="L1771">
            <v>0</v>
          </cell>
          <cell r="M1771" t="str">
            <v>No.76</v>
          </cell>
        </row>
        <row r="1772">
          <cell r="A1772" t="str">
            <v>에폭시방수</v>
          </cell>
          <cell r="B1772" t="str">
            <v>수용성에폭시3회</v>
          </cell>
          <cell r="C1772" t="str">
            <v>M2</v>
          </cell>
          <cell r="D1772">
            <v>409.24</v>
          </cell>
          <cell r="E1772">
            <v>19600</v>
          </cell>
          <cell r="F1772">
            <v>8021104</v>
          </cell>
          <cell r="G1772">
            <v>10300</v>
          </cell>
          <cell r="H1772">
            <v>4215172</v>
          </cell>
          <cell r="I1772">
            <v>9300</v>
          </cell>
          <cell r="J1772">
            <v>3805932</v>
          </cell>
          <cell r="K1772">
            <v>0</v>
          </cell>
          <cell r="L1772">
            <v>0</v>
          </cell>
          <cell r="M1772" t="str">
            <v>No.77</v>
          </cell>
        </row>
        <row r="1773">
          <cell r="A1773" t="str">
            <v>FRP COVER</v>
          </cell>
          <cell r="B1773" t="str">
            <v>2000X1000</v>
          </cell>
          <cell r="C1773" t="str">
            <v>EA</v>
          </cell>
          <cell r="D1773">
            <v>2</v>
          </cell>
          <cell r="E1773">
            <v>300000</v>
          </cell>
          <cell r="F1773">
            <v>600000</v>
          </cell>
          <cell r="G1773">
            <v>250000</v>
          </cell>
          <cell r="H1773">
            <v>500000</v>
          </cell>
          <cell r="I1773">
            <v>50000</v>
          </cell>
          <cell r="J1773">
            <v>100000</v>
          </cell>
          <cell r="K1773">
            <v>0</v>
          </cell>
          <cell r="L1773">
            <v>0</v>
          </cell>
        </row>
        <row r="1774">
          <cell r="A1774" t="str">
            <v>수동게이트</v>
          </cell>
          <cell r="B1774" t="str">
            <v>D400M/M</v>
          </cell>
          <cell r="C1774" t="str">
            <v>조</v>
          </cell>
          <cell r="D1774">
            <v>1</v>
          </cell>
          <cell r="E1774">
            <v>1860000</v>
          </cell>
          <cell r="F1774">
            <v>1860000</v>
          </cell>
          <cell r="G1774">
            <v>1390000</v>
          </cell>
          <cell r="H1774">
            <v>1390000</v>
          </cell>
          <cell r="I1774">
            <v>470000</v>
          </cell>
          <cell r="J1774">
            <v>470000</v>
          </cell>
          <cell r="K1774">
            <v>0</v>
          </cell>
          <cell r="L1774">
            <v>0</v>
          </cell>
        </row>
        <row r="1775">
          <cell r="A1775" t="str">
            <v>스핀들</v>
          </cell>
          <cell r="B1775" t="str">
            <v>D38M/M</v>
          </cell>
          <cell r="C1775" t="str">
            <v>M</v>
          </cell>
          <cell r="D1775">
            <v>4.25</v>
          </cell>
          <cell r="E1775">
            <v>200000</v>
          </cell>
          <cell r="F1775">
            <v>850000</v>
          </cell>
          <cell r="G1775">
            <v>150000</v>
          </cell>
          <cell r="H1775">
            <v>637500</v>
          </cell>
          <cell r="I1775">
            <v>50000</v>
          </cell>
          <cell r="J1775">
            <v>212500</v>
          </cell>
          <cell r="K1775">
            <v>0</v>
          </cell>
          <cell r="L1775">
            <v>0</v>
          </cell>
        </row>
        <row r="1776">
          <cell r="A1776" t="str">
            <v>권양기</v>
          </cell>
          <cell r="B1776" t="str">
            <v>2호</v>
          </cell>
          <cell r="C1776" t="str">
            <v>대</v>
          </cell>
          <cell r="D1776">
            <v>1</v>
          </cell>
          <cell r="E1776">
            <v>860000</v>
          </cell>
          <cell r="F1776">
            <v>860000</v>
          </cell>
          <cell r="G1776">
            <v>560000</v>
          </cell>
          <cell r="H1776">
            <v>560000</v>
          </cell>
          <cell r="I1776">
            <v>300000</v>
          </cell>
          <cell r="J1776">
            <v>300000</v>
          </cell>
          <cell r="K1776">
            <v>0</v>
          </cell>
          <cell r="L1776">
            <v>0</v>
          </cell>
        </row>
        <row r="1777">
          <cell r="A1777" t="str">
            <v>S.T.S Plate C.설치(TYPE-A)</v>
          </cell>
          <cell r="B1777" t="str">
            <v>1000X600</v>
          </cell>
          <cell r="C1777" t="str">
            <v>EA</v>
          </cell>
          <cell r="D1777">
            <v>1</v>
          </cell>
          <cell r="E1777">
            <v>193800</v>
          </cell>
          <cell r="F1777">
            <v>193800</v>
          </cell>
          <cell r="G1777">
            <v>99600</v>
          </cell>
          <cell r="H1777">
            <v>99600</v>
          </cell>
          <cell r="I1777">
            <v>84300</v>
          </cell>
          <cell r="J1777">
            <v>84300</v>
          </cell>
          <cell r="K1777">
            <v>9900</v>
          </cell>
          <cell r="L1777">
            <v>9900</v>
          </cell>
          <cell r="M1777" t="str">
            <v>No.94</v>
          </cell>
        </row>
        <row r="1778">
          <cell r="A1778" t="str">
            <v>S.T.S Plate C.설치(TYPE-D)</v>
          </cell>
          <cell r="B1778" t="str">
            <v>1200X600</v>
          </cell>
          <cell r="C1778" t="str">
            <v>EA</v>
          </cell>
          <cell r="D1778">
            <v>2</v>
          </cell>
          <cell r="E1778">
            <v>213200</v>
          </cell>
          <cell r="F1778">
            <v>426400</v>
          </cell>
          <cell r="G1778">
            <v>120000</v>
          </cell>
          <cell r="H1778">
            <v>240000</v>
          </cell>
          <cell r="I1778">
            <v>81300</v>
          </cell>
          <cell r="J1778">
            <v>162600</v>
          </cell>
          <cell r="K1778">
            <v>11900</v>
          </cell>
          <cell r="L1778">
            <v>23800</v>
          </cell>
          <cell r="M1778" t="str">
            <v>No.97</v>
          </cell>
        </row>
        <row r="1779">
          <cell r="A1779" t="str">
            <v>S.T.S Plate C.설치(TYPE-A)</v>
          </cell>
          <cell r="B1779" t="str">
            <v>800X700</v>
          </cell>
          <cell r="C1779" t="str">
            <v>EA</v>
          </cell>
          <cell r="D1779">
            <v>2</v>
          </cell>
          <cell r="E1779">
            <v>192200</v>
          </cell>
          <cell r="F1779">
            <v>384400</v>
          </cell>
          <cell r="G1779">
            <v>98300</v>
          </cell>
          <cell r="H1779">
            <v>196600</v>
          </cell>
          <cell r="I1779">
            <v>84000</v>
          </cell>
          <cell r="J1779">
            <v>168000</v>
          </cell>
          <cell r="K1779">
            <v>9900</v>
          </cell>
          <cell r="L1779">
            <v>19800</v>
          </cell>
          <cell r="M1779" t="str">
            <v>No.103</v>
          </cell>
        </row>
        <row r="1780">
          <cell r="A1780" t="str">
            <v>S.T.S Plate C.설치(TYPE-B)</v>
          </cell>
          <cell r="B1780" t="str">
            <v>1800X1600</v>
          </cell>
          <cell r="C1780" t="str">
            <v>EA</v>
          </cell>
          <cell r="D1780">
            <v>4</v>
          </cell>
          <cell r="E1780">
            <v>481000</v>
          </cell>
          <cell r="F1780">
            <v>1924000</v>
          </cell>
          <cell r="G1780">
            <v>296000</v>
          </cell>
          <cell r="H1780">
            <v>1184000</v>
          </cell>
          <cell r="I1780">
            <v>147000</v>
          </cell>
          <cell r="J1780">
            <v>588000</v>
          </cell>
          <cell r="K1780">
            <v>38000</v>
          </cell>
          <cell r="L1780">
            <v>152000</v>
          </cell>
          <cell r="M1780" t="str">
            <v>No.104</v>
          </cell>
        </row>
        <row r="1781">
          <cell r="A1781" t="str">
            <v>S.T.S Plate C.설치(TYPE-D)</v>
          </cell>
          <cell r="B1781" t="str">
            <v>2100X700</v>
          </cell>
          <cell r="C1781" t="str">
            <v>EA</v>
          </cell>
          <cell r="D1781">
            <v>2</v>
          </cell>
          <cell r="E1781">
            <v>288000</v>
          </cell>
          <cell r="F1781">
            <v>576000</v>
          </cell>
          <cell r="G1781">
            <v>175000</v>
          </cell>
          <cell r="H1781">
            <v>350000</v>
          </cell>
          <cell r="I1781">
            <v>95000</v>
          </cell>
          <cell r="J1781">
            <v>190000</v>
          </cell>
          <cell r="K1781">
            <v>18000</v>
          </cell>
          <cell r="L1781">
            <v>36000</v>
          </cell>
          <cell r="M1781" t="str">
            <v>No.105</v>
          </cell>
        </row>
        <row r="1782">
          <cell r="A1782" t="str">
            <v>흙채움</v>
          </cell>
          <cell r="C1782" t="str">
            <v>M3</v>
          </cell>
          <cell r="D1782">
            <v>83.3</v>
          </cell>
          <cell r="E1782">
            <v>1200</v>
          </cell>
          <cell r="F1782">
            <v>99960</v>
          </cell>
          <cell r="G1782">
            <v>200</v>
          </cell>
          <cell r="H1782">
            <v>16660</v>
          </cell>
          <cell r="I1782">
            <v>600</v>
          </cell>
          <cell r="J1782">
            <v>49980</v>
          </cell>
          <cell r="K1782">
            <v>400</v>
          </cell>
          <cell r="L1782">
            <v>33320</v>
          </cell>
          <cell r="M1782" t="str">
            <v>#.29</v>
          </cell>
        </row>
        <row r="1783">
          <cell r="A1783" t="str">
            <v>사다리설치(STS)</v>
          </cell>
          <cell r="C1783" t="str">
            <v>M</v>
          </cell>
          <cell r="D1783">
            <v>13.75</v>
          </cell>
          <cell r="E1783">
            <v>10900</v>
          </cell>
          <cell r="F1783">
            <v>149875</v>
          </cell>
          <cell r="G1783">
            <v>6600</v>
          </cell>
          <cell r="H1783">
            <v>90750</v>
          </cell>
          <cell r="I1783">
            <v>4100</v>
          </cell>
          <cell r="J1783">
            <v>56375</v>
          </cell>
          <cell r="K1783">
            <v>200</v>
          </cell>
          <cell r="L1783">
            <v>2750</v>
          </cell>
          <cell r="M1783" t="str">
            <v>No.19</v>
          </cell>
        </row>
        <row r="1784">
          <cell r="A1784" t="str">
            <v>수팽창고무지수판 설치</v>
          </cell>
          <cell r="B1784" t="str">
            <v>20X10</v>
          </cell>
          <cell r="C1784" t="str">
            <v>M</v>
          </cell>
          <cell r="D1784">
            <v>3.77</v>
          </cell>
          <cell r="E1784">
            <v>3900</v>
          </cell>
          <cell r="F1784">
            <v>14703</v>
          </cell>
          <cell r="G1784">
            <v>3100</v>
          </cell>
          <cell r="H1784">
            <v>11687</v>
          </cell>
          <cell r="I1784">
            <v>800</v>
          </cell>
          <cell r="J1784">
            <v>3016</v>
          </cell>
          <cell r="K1784">
            <v>0</v>
          </cell>
          <cell r="L1784">
            <v>0</v>
          </cell>
          <cell r="M1784" t="str">
            <v>No.23</v>
          </cell>
        </row>
        <row r="1785">
          <cell r="A1785" t="str">
            <v>P.V.C 파이프(VG1)</v>
          </cell>
          <cell r="B1785" t="str">
            <v>Φ100M/M</v>
          </cell>
          <cell r="C1785" t="str">
            <v>M</v>
          </cell>
          <cell r="D1785">
            <v>0.9</v>
          </cell>
          <cell r="E1785">
            <v>6800</v>
          </cell>
          <cell r="F1785">
            <v>6120</v>
          </cell>
          <cell r="G1785">
            <v>6500</v>
          </cell>
          <cell r="H1785">
            <v>5850</v>
          </cell>
          <cell r="I1785">
            <v>300</v>
          </cell>
          <cell r="J1785">
            <v>270</v>
          </cell>
          <cell r="K1785">
            <v>0</v>
          </cell>
          <cell r="L1785">
            <v>0</v>
          </cell>
        </row>
        <row r="1786">
          <cell r="A1786" t="str">
            <v>P.V.C 파이프(VG1)</v>
          </cell>
          <cell r="B1786" t="str">
            <v>Φ200M/M</v>
          </cell>
          <cell r="C1786" t="str">
            <v>M</v>
          </cell>
          <cell r="D1786">
            <v>1.2</v>
          </cell>
          <cell r="E1786">
            <v>20600</v>
          </cell>
          <cell r="F1786">
            <v>24720</v>
          </cell>
          <cell r="G1786">
            <v>19200</v>
          </cell>
          <cell r="H1786">
            <v>23040</v>
          </cell>
          <cell r="I1786">
            <v>1400</v>
          </cell>
          <cell r="J1786">
            <v>1680</v>
          </cell>
          <cell r="K1786">
            <v>0</v>
          </cell>
          <cell r="L1786">
            <v>0</v>
          </cell>
        </row>
        <row r="1787">
          <cell r="A1787" t="str">
            <v>난간설치(TYPE-B수평)</v>
          </cell>
          <cell r="C1787" t="str">
            <v>M</v>
          </cell>
          <cell r="D1787">
            <v>17.75</v>
          </cell>
          <cell r="E1787">
            <v>45400</v>
          </cell>
          <cell r="F1787">
            <v>805850</v>
          </cell>
          <cell r="G1787">
            <v>8200</v>
          </cell>
          <cell r="H1787">
            <v>145550</v>
          </cell>
          <cell r="I1787">
            <v>36000</v>
          </cell>
          <cell r="J1787">
            <v>639000</v>
          </cell>
          <cell r="K1787">
            <v>1200</v>
          </cell>
          <cell r="L1787">
            <v>21300</v>
          </cell>
          <cell r="M1787" t="str">
            <v>No.99</v>
          </cell>
        </row>
        <row r="1788">
          <cell r="A1788" t="str">
            <v>난간설치(TYPE-A경사)</v>
          </cell>
          <cell r="C1788" t="str">
            <v>M</v>
          </cell>
          <cell r="D1788">
            <v>5.45</v>
          </cell>
          <cell r="E1788">
            <v>45400</v>
          </cell>
          <cell r="F1788">
            <v>247430</v>
          </cell>
          <cell r="G1788">
            <v>8200</v>
          </cell>
          <cell r="H1788">
            <v>44690</v>
          </cell>
          <cell r="I1788">
            <v>36000</v>
          </cell>
          <cell r="J1788">
            <v>196200</v>
          </cell>
          <cell r="K1788">
            <v>1200</v>
          </cell>
          <cell r="L1788">
            <v>6540</v>
          </cell>
          <cell r="M1788" t="str">
            <v>No.100</v>
          </cell>
        </row>
        <row r="1789">
          <cell r="A1789" t="str">
            <v>철근가공및조립</v>
          </cell>
          <cell r="B1789" t="str">
            <v>복잡</v>
          </cell>
          <cell r="C1789" t="str">
            <v>TON</v>
          </cell>
          <cell r="D1789">
            <v>159.489</v>
          </cell>
          <cell r="E1789">
            <v>361000</v>
          </cell>
          <cell r="F1789">
            <v>57575529</v>
          </cell>
          <cell r="G1789">
            <v>5000</v>
          </cell>
          <cell r="H1789">
            <v>797445</v>
          </cell>
          <cell r="I1789">
            <v>349000</v>
          </cell>
          <cell r="J1789">
            <v>55661661</v>
          </cell>
          <cell r="K1789">
            <v>7000</v>
          </cell>
          <cell r="L1789">
            <v>1116423</v>
          </cell>
          <cell r="M1789" t="str">
            <v>No.81</v>
          </cell>
        </row>
        <row r="1791">
          <cell r="A1791" t="str">
            <v>3. 부대시설공</v>
          </cell>
          <cell r="F1791">
            <v>26741905</v>
          </cell>
          <cell r="H1791">
            <v>8431136</v>
          </cell>
          <cell r="J1791">
            <v>17956754</v>
          </cell>
          <cell r="L1791">
            <v>354015</v>
          </cell>
        </row>
        <row r="1792">
          <cell r="A1792" t="str">
            <v>가. 콘크리트 포장</v>
          </cell>
          <cell r="F1792">
            <v>8093966</v>
          </cell>
          <cell r="H1792">
            <v>2653454</v>
          </cell>
          <cell r="J1792">
            <v>5354390</v>
          </cell>
          <cell r="L1792">
            <v>86122</v>
          </cell>
        </row>
        <row r="1793">
          <cell r="A1793" t="str">
            <v>레미콘타설</v>
          </cell>
          <cell r="B1793" t="str">
            <v>무근구조물</v>
          </cell>
          <cell r="C1793" t="str">
            <v>M3</v>
          </cell>
          <cell r="D1793">
            <v>148</v>
          </cell>
          <cell r="E1793">
            <v>21700</v>
          </cell>
          <cell r="F1793">
            <v>3211600</v>
          </cell>
          <cell r="G1793">
            <v>400</v>
          </cell>
          <cell r="H1793">
            <v>59200</v>
          </cell>
          <cell r="I1793">
            <v>21000</v>
          </cell>
          <cell r="J1793">
            <v>3108000</v>
          </cell>
          <cell r="K1793">
            <v>300</v>
          </cell>
          <cell r="L1793">
            <v>44400</v>
          </cell>
          <cell r="M1793" t="str">
            <v>No.10</v>
          </cell>
        </row>
        <row r="1794">
          <cell r="A1794" t="str">
            <v>모래부설(B.H 0.7M3)</v>
          </cell>
          <cell r="B1794" t="str">
            <v>기계90%+인력10%</v>
          </cell>
          <cell r="C1794" t="str">
            <v>M3</v>
          </cell>
          <cell r="D1794">
            <v>5.64</v>
          </cell>
          <cell r="E1794">
            <v>1300</v>
          </cell>
          <cell r="F1794">
            <v>7332</v>
          </cell>
          <cell r="G1794">
            <v>200</v>
          </cell>
          <cell r="H1794">
            <v>1128</v>
          </cell>
          <cell r="I1794">
            <v>700</v>
          </cell>
          <cell r="J1794">
            <v>3948</v>
          </cell>
          <cell r="K1794">
            <v>400</v>
          </cell>
          <cell r="L1794">
            <v>2256</v>
          </cell>
          <cell r="M1794" t="str">
            <v>#.14</v>
          </cell>
        </row>
        <row r="1795">
          <cell r="A1795" t="str">
            <v>보조기층포설 및 다짐</v>
          </cell>
          <cell r="B1795" t="str">
            <v>T=30cm</v>
          </cell>
          <cell r="C1795" t="str">
            <v>M3</v>
          </cell>
          <cell r="D1795">
            <v>56.38</v>
          </cell>
          <cell r="E1795">
            <v>2800</v>
          </cell>
          <cell r="F1795">
            <v>157864</v>
          </cell>
          <cell r="G1795">
            <v>400</v>
          </cell>
          <cell r="H1795">
            <v>22552</v>
          </cell>
          <cell r="I1795">
            <v>1700</v>
          </cell>
          <cell r="J1795">
            <v>95846</v>
          </cell>
          <cell r="K1795">
            <v>700</v>
          </cell>
          <cell r="L1795">
            <v>39466</v>
          </cell>
          <cell r="M1795" t="str">
            <v>#.11</v>
          </cell>
        </row>
        <row r="1796">
          <cell r="A1796" t="str">
            <v>신 축 재</v>
          </cell>
          <cell r="B1796" t="str">
            <v>T=1.5cm</v>
          </cell>
          <cell r="C1796" t="str">
            <v>M2</v>
          </cell>
          <cell r="D1796">
            <v>7.52</v>
          </cell>
          <cell r="E1796">
            <v>12600</v>
          </cell>
          <cell r="F1796">
            <v>94752</v>
          </cell>
          <cell r="G1796">
            <v>12000</v>
          </cell>
          <cell r="H1796">
            <v>90240</v>
          </cell>
          <cell r="I1796">
            <v>600</v>
          </cell>
          <cell r="J1796">
            <v>4512</v>
          </cell>
          <cell r="K1796">
            <v>0</v>
          </cell>
          <cell r="L1796">
            <v>0</v>
          </cell>
        </row>
        <row r="1797">
          <cell r="A1797" t="str">
            <v>양생(비닐)</v>
          </cell>
          <cell r="C1797" t="str">
            <v>M2</v>
          </cell>
          <cell r="D1797">
            <v>187.92</v>
          </cell>
          <cell r="E1797">
            <v>900</v>
          </cell>
          <cell r="F1797">
            <v>169128</v>
          </cell>
          <cell r="G1797">
            <v>700</v>
          </cell>
          <cell r="H1797">
            <v>131544</v>
          </cell>
          <cell r="I1797">
            <v>200</v>
          </cell>
          <cell r="J1797">
            <v>37584</v>
          </cell>
          <cell r="K1797">
            <v>0</v>
          </cell>
          <cell r="L1797">
            <v>0</v>
          </cell>
          <cell r="M1797" t="str">
            <v>No.8</v>
          </cell>
        </row>
        <row r="1798">
          <cell r="A1798" t="str">
            <v>콘크리트포장 포설</v>
          </cell>
          <cell r="B1798" t="str">
            <v>T=20cm</v>
          </cell>
          <cell r="C1798" t="str">
            <v>M3</v>
          </cell>
          <cell r="D1798">
            <v>37.58</v>
          </cell>
          <cell r="E1798">
            <v>103500</v>
          </cell>
          <cell r="F1798">
            <v>3889530</v>
          </cell>
          <cell r="G1798">
            <v>52500</v>
          </cell>
          <cell r="H1798">
            <v>1972950</v>
          </cell>
          <cell r="I1798">
            <v>51000</v>
          </cell>
          <cell r="J1798">
            <v>1916580</v>
          </cell>
          <cell r="K1798">
            <v>0</v>
          </cell>
          <cell r="L1798">
            <v>0</v>
          </cell>
          <cell r="M1798" t="str">
            <v>No.6</v>
          </cell>
        </row>
        <row r="1799">
          <cell r="A1799" t="str">
            <v>와이어메쉬깔기</v>
          </cell>
          <cell r="B1799" t="str">
            <v>#8X100X100</v>
          </cell>
          <cell r="C1799" t="str">
            <v>M2</v>
          </cell>
          <cell r="D1799">
            <v>187.92</v>
          </cell>
          <cell r="E1799">
            <v>3000</v>
          </cell>
          <cell r="F1799">
            <v>563760</v>
          </cell>
          <cell r="G1799">
            <v>2000</v>
          </cell>
          <cell r="H1799">
            <v>375840</v>
          </cell>
          <cell r="I1799">
            <v>1000</v>
          </cell>
          <cell r="J1799">
            <v>187920</v>
          </cell>
          <cell r="K1799">
            <v>0</v>
          </cell>
          <cell r="L1799">
            <v>0</v>
          </cell>
          <cell r="M1799" t="str">
            <v>No.7</v>
          </cell>
        </row>
        <row r="1801">
          <cell r="A1801" t="str">
            <v>나. U형 측구</v>
          </cell>
          <cell r="F1801">
            <v>8398877</v>
          </cell>
          <cell r="H1801">
            <v>4726965</v>
          </cell>
          <cell r="J1801">
            <v>3625609</v>
          </cell>
          <cell r="L1801">
            <v>46303</v>
          </cell>
        </row>
        <row r="1802">
          <cell r="A1802" t="str">
            <v>레미콘타설</v>
          </cell>
          <cell r="B1802" t="str">
            <v>철근구조물</v>
          </cell>
          <cell r="C1802" t="str">
            <v>M3</v>
          </cell>
          <cell r="D1802">
            <v>21.53</v>
          </cell>
          <cell r="E1802">
            <v>16000</v>
          </cell>
          <cell r="F1802">
            <v>344480</v>
          </cell>
          <cell r="G1802">
            <v>0</v>
          </cell>
          <cell r="H1802">
            <v>0</v>
          </cell>
          <cell r="I1802">
            <v>16000</v>
          </cell>
          <cell r="J1802">
            <v>344480</v>
          </cell>
          <cell r="K1802">
            <v>0</v>
          </cell>
          <cell r="L1802">
            <v>0</v>
          </cell>
          <cell r="M1802" t="str">
            <v>No.14</v>
          </cell>
        </row>
        <row r="1803">
          <cell r="A1803" t="str">
            <v>레미콘타설</v>
          </cell>
          <cell r="B1803" t="str">
            <v>무근구조물</v>
          </cell>
          <cell r="C1803" t="str">
            <v>M3</v>
          </cell>
          <cell r="D1803">
            <v>6.55</v>
          </cell>
          <cell r="E1803">
            <v>21700</v>
          </cell>
          <cell r="F1803">
            <v>142135</v>
          </cell>
          <cell r="G1803">
            <v>400</v>
          </cell>
          <cell r="H1803">
            <v>2620</v>
          </cell>
          <cell r="I1803">
            <v>21000</v>
          </cell>
          <cell r="J1803">
            <v>137550</v>
          </cell>
          <cell r="K1803">
            <v>300</v>
          </cell>
          <cell r="L1803">
            <v>1965</v>
          </cell>
          <cell r="M1803" t="str">
            <v>No.10</v>
          </cell>
        </row>
        <row r="1804">
          <cell r="A1804" t="str">
            <v>합판거푸집</v>
          </cell>
          <cell r="B1804" t="str">
            <v>0-7m:3회</v>
          </cell>
          <cell r="C1804" t="str">
            <v>M2</v>
          </cell>
          <cell r="D1804">
            <v>177.84</v>
          </cell>
          <cell r="E1804">
            <v>12000</v>
          </cell>
          <cell r="F1804">
            <v>2134080</v>
          </cell>
          <cell r="G1804">
            <v>4000</v>
          </cell>
          <cell r="H1804">
            <v>711360</v>
          </cell>
          <cell r="I1804">
            <v>8000</v>
          </cell>
          <cell r="J1804">
            <v>1422720</v>
          </cell>
          <cell r="K1804">
            <v>0</v>
          </cell>
          <cell r="L1804">
            <v>0</v>
          </cell>
          <cell r="M1804" t="str">
            <v>No.15</v>
          </cell>
        </row>
        <row r="1805">
          <cell r="A1805" t="str">
            <v>합판거푸집</v>
          </cell>
          <cell r="B1805" t="str">
            <v>0-7m:6회</v>
          </cell>
          <cell r="C1805" t="str">
            <v>M2</v>
          </cell>
          <cell r="D1805">
            <v>18.72</v>
          </cell>
          <cell r="E1805">
            <v>17100</v>
          </cell>
          <cell r="F1805">
            <v>320112</v>
          </cell>
          <cell r="G1805">
            <v>5300</v>
          </cell>
          <cell r="H1805">
            <v>99216</v>
          </cell>
          <cell r="I1805">
            <v>11800</v>
          </cell>
          <cell r="J1805">
            <v>220896</v>
          </cell>
          <cell r="K1805">
            <v>0</v>
          </cell>
          <cell r="L1805">
            <v>0</v>
          </cell>
          <cell r="M1805" t="str">
            <v>No.11</v>
          </cell>
        </row>
        <row r="1806">
          <cell r="A1806" t="str">
            <v>철근가공및조립</v>
          </cell>
          <cell r="B1806" t="str">
            <v>간단</v>
          </cell>
          <cell r="C1806" t="str">
            <v>TON</v>
          </cell>
          <cell r="D1806">
            <v>1.123</v>
          </cell>
          <cell r="E1806">
            <v>290000</v>
          </cell>
          <cell r="F1806">
            <v>325670</v>
          </cell>
          <cell r="G1806">
            <v>3000</v>
          </cell>
          <cell r="H1806">
            <v>3369</v>
          </cell>
          <cell r="I1806">
            <v>281000</v>
          </cell>
          <cell r="J1806">
            <v>315563</v>
          </cell>
          <cell r="K1806">
            <v>6000</v>
          </cell>
          <cell r="L1806">
            <v>6738</v>
          </cell>
          <cell r="M1806" t="str">
            <v>No.82</v>
          </cell>
        </row>
        <row r="1807">
          <cell r="A1807" t="str">
            <v>그레이팅 뚜껑설치</v>
          </cell>
          <cell r="B1807" t="str">
            <v>500X1000mm</v>
          </cell>
          <cell r="C1807" t="str">
            <v>개소</v>
          </cell>
          <cell r="D1807">
            <v>94</v>
          </cell>
          <cell r="E1807">
            <v>54600</v>
          </cell>
          <cell r="F1807">
            <v>5132400</v>
          </cell>
          <cell r="G1807">
            <v>41600</v>
          </cell>
          <cell r="H1807">
            <v>3910400</v>
          </cell>
          <cell r="I1807">
            <v>12600</v>
          </cell>
          <cell r="J1807">
            <v>1184400</v>
          </cell>
          <cell r="K1807">
            <v>400</v>
          </cell>
          <cell r="L1807">
            <v>37600</v>
          </cell>
          <cell r="M1807" t="str">
            <v>No.83</v>
          </cell>
        </row>
        <row r="1809">
          <cell r="A1809" t="str">
            <v>다. 돌담쌓기</v>
          </cell>
          <cell r="F1809">
            <v>7637900</v>
          </cell>
          <cell r="H1809">
            <v>165800</v>
          </cell>
          <cell r="J1809">
            <v>7337000</v>
          </cell>
          <cell r="L1809">
            <v>135100</v>
          </cell>
        </row>
        <row r="1810">
          <cell r="A1810" t="str">
            <v>레미콘타설</v>
          </cell>
          <cell r="B1810" t="str">
            <v>무근구조물</v>
          </cell>
          <cell r="C1810" t="str">
            <v>M3</v>
          </cell>
          <cell r="D1810">
            <v>7</v>
          </cell>
          <cell r="E1810">
            <v>21700</v>
          </cell>
          <cell r="F1810">
            <v>151900</v>
          </cell>
          <cell r="G1810">
            <v>400</v>
          </cell>
          <cell r="H1810">
            <v>2800</v>
          </cell>
          <cell r="I1810">
            <v>21000</v>
          </cell>
          <cell r="J1810">
            <v>147000</v>
          </cell>
          <cell r="K1810">
            <v>300</v>
          </cell>
          <cell r="L1810">
            <v>2100</v>
          </cell>
          <cell r="M1810" t="str">
            <v>No.10</v>
          </cell>
        </row>
        <row r="1811">
          <cell r="A1811" t="str">
            <v>합판거푸집</v>
          </cell>
          <cell r="B1811" t="str">
            <v>0-7m:6회</v>
          </cell>
          <cell r="C1811" t="str">
            <v>M2</v>
          </cell>
          <cell r="D1811">
            <v>20</v>
          </cell>
          <cell r="E1811">
            <v>17100</v>
          </cell>
          <cell r="F1811">
            <v>342000</v>
          </cell>
          <cell r="G1811">
            <v>5300</v>
          </cell>
          <cell r="H1811">
            <v>106000</v>
          </cell>
          <cell r="I1811">
            <v>11800</v>
          </cell>
          <cell r="J1811">
            <v>236000</v>
          </cell>
          <cell r="K1811">
            <v>0</v>
          </cell>
          <cell r="L1811">
            <v>0</v>
          </cell>
          <cell r="M1811" t="str">
            <v>No.11</v>
          </cell>
        </row>
        <row r="1812">
          <cell r="A1812" t="str">
            <v>돌담쌓기(파쇄암활용)</v>
          </cell>
          <cell r="B1812" t="str">
            <v>B0.5 X H1.9</v>
          </cell>
          <cell r="C1812" t="str">
            <v>M2</v>
          </cell>
          <cell r="D1812">
            <v>190</v>
          </cell>
          <cell r="E1812">
            <v>37600</v>
          </cell>
          <cell r="F1812">
            <v>7144000</v>
          </cell>
          <cell r="G1812">
            <v>300</v>
          </cell>
          <cell r="H1812">
            <v>57000</v>
          </cell>
          <cell r="I1812">
            <v>36600</v>
          </cell>
          <cell r="J1812">
            <v>6954000</v>
          </cell>
          <cell r="K1812">
            <v>700</v>
          </cell>
          <cell r="L1812">
            <v>133000</v>
          </cell>
          <cell r="M1812" t="str">
            <v>No.85</v>
          </cell>
        </row>
        <row r="1814">
          <cell r="A1814" t="str">
            <v>라. 도로경계석 설치</v>
          </cell>
          <cell r="F1814">
            <v>144384</v>
          </cell>
          <cell r="H1814">
            <v>37367</v>
          </cell>
          <cell r="J1814">
            <v>106942</v>
          </cell>
          <cell r="L1814">
            <v>75</v>
          </cell>
        </row>
        <row r="1815">
          <cell r="A1815" t="str">
            <v>레미콘타설</v>
          </cell>
          <cell r="B1815" t="str">
            <v>무근구조물</v>
          </cell>
          <cell r="C1815" t="str">
            <v>M3</v>
          </cell>
          <cell r="D1815">
            <v>0.25</v>
          </cell>
          <cell r="E1815">
            <v>21700</v>
          </cell>
          <cell r="F1815">
            <v>5425</v>
          </cell>
          <cell r="G1815">
            <v>400</v>
          </cell>
          <cell r="H1815">
            <v>100</v>
          </cell>
          <cell r="I1815">
            <v>21000</v>
          </cell>
          <cell r="J1815">
            <v>5250</v>
          </cell>
          <cell r="K1815">
            <v>300</v>
          </cell>
          <cell r="L1815">
            <v>75</v>
          </cell>
          <cell r="M1815" t="str">
            <v>No.10</v>
          </cell>
        </row>
        <row r="1816">
          <cell r="A1816" t="str">
            <v>합판거푸집</v>
          </cell>
          <cell r="B1816" t="str">
            <v>0-7m:6회</v>
          </cell>
          <cell r="C1816" t="str">
            <v>M2</v>
          </cell>
          <cell r="D1816">
            <v>2.4900000000000002</v>
          </cell>
          <cell r="E1816">
            <v>17100</v>
          </cell>
          <cell r="F1816">
            <v>42579</v>
          </cell>
          <cell r="G1816">
            <v>5300</v>
          </cell>
          <cell r="H1816">
            <v>13197</v>
          </cell>
          <cell r="I1816">
            <v>11800</v>
          </cell>
          <cell r="J1816">
            <v>29382</v>
          </cell>
          <cell r="K1816">
            <v>0</v>
          </cell>
          <cell r="L1816">
            <v>0</v>
          </cell>
          <cell r="M1816" t="str">
            <v>No.11</v>
          </cell>
        </row>
        <row r="1817">
          <cell r="A1817" t="str">
            <v>모  르  터</v>
          </cell>
          <cell r="B1817" t="str">
            <v>1 : 3</v>
          </cell>
          <cell r="C1817" t="str">
            <v>M3</v>
          </cell>
          <cell r="D1817">
            <v>2.5000000000000001E-3</v>
          </cell>
          <cell r="E1817">
            <v>40000</v>
          </cell>
          <cell r="F1817">
            <v>100</v>
          </cell>
          <cell r="G1817">
            <v>0</v>
          </cell>
          <cell r="H1817">
            <v>0</v>
          </cell>
          <cell r="I1817">
            <v>40000</v>
          </cell>
          <cell r="J1817">
            <v>100</v>
          </cell>
          <cell r="K1817">
            <v>0</v>
          </cell>
          <cell r="L1817">
            <v>0</v>
          </cell>
          <cell r="M1817" t="str">
            <v>No.37</v>
          </cell>
        </row>
        <row r="1818">
          <cell r="A1818" t="str">
            <v>도로경계석 설치(신설)</v>
          </cell>
          <cell r="B1818" t="str">
            <v>120X120X500</v>
          </cell>
          <cell r="C1818" t="str">
            <v>M</v>
          </cell>
          <cell r="D1818">
            <v>8.3000000000000007</v>
          </cell>
          <cell r="E1818">
            <v>11600</v>
          </cell>
          <cell r="F1818">
            <v>96280</v>
          </cell>
          <cell r="G1818">
            <v>2900</v>
          </cell>
          <cell r="H1818">
            <v>24070</v>
          </cell>
          <cell r="I1818">
            <v>8700</v>
          </cell>
          <cell r="J1818">
            <v>72210</v>
          </cell>
          <cell r="K1818">
            <v>0</v>
          </cell>
          <cell r="L1818">
            <v>0</v>
          </cell>
          <cell r="M1818" t="str">
            <v>No.87</v>
          </cell>
        </row>
        <row r="1820">
          <cell r="A1820" t="str">
            <v>마. 집 수 정</v>
          </cell>
          <cell r="F1820">
            <v>329429</v>
          </cell>
          <cell r="H1820">
            <v>141152</v>
          </cell>
          <cell r="J1820">
            <v>186805</v>
          </cell>
          <cell r="L1820">
            <v>1472</v>
          </cell>
        </row>
        <row r="1821">
          <cell r="A1821" t="str">
            <v>레미콘타설</v>
          </cell>
          <cell r="B1821" t="str">
            <v>철근구조물</v>
          </cell>
          <cell r="C1821" t="str">
            <v>M3</v>
          </cell>
          <cell r="D1821">
            <v>1.54</v>
          </cell>
          <cell r="E1821">
            <v>16000</v>
          </cell>
          <cell r="F1821">
            <v>24640</v>
          </cell>
          <cell r="G1821">
            <v>0</v>
          </cell>
          <cell r="H1821">
            <v>0</v>
          </cell>
          <cell r="I1821">
            <v>16000</v>
          </cell>
          <cell r="J1821">
            <v>24640</v>
          </cell>
          <cell r="K1821">
            <v>0</v>
          </cell>
          <cell r="L1821">
            <v>0</v>
          </cell>
          <cell r="M1821" t="str">
            <v>No.14</v>
          </cell>
        </row>
        <row r="1822">
          <cell r="A1822" t="str">
            <v>레미콘타설</v>
          </cell>
          <cell r="B1822" t="str">
            <v>무근구조물</v>
          </cell>
          <cell r="C1822" t="str">
            <v>M3</v>
          </cell>
          <cell r="D1822">
            <v>0.26</v>
          </cell>
          <cell r="E1822">
            <v>21700</v>
          </cell>
          <cell r="F1822">
            <v>5642</v>
          </cell>
          <cell r="G1822">
            <v>400</v>
          </cell>
          <cell r="H1822">
            <v>104</v>
          </cell>
          <cell r="I1822">
            <v>21000</v>
          </cell>
          <cell r="J1822">
            <v>5460</v>
          </cell>
          <cell r="K1822">
            <v>300</v>
          </cell>
          <cell r="L1822">
            <v>78</v>
          </cell>
          <cell r="M1822" t="str">
            <v>No.10</v>
          </cell>
        </row>
        <row r="1823">
          <cell r="A1823" t="str">
            <v>합판거푸집</v>
          </cell>
          <cell r="B1823" t="str">
            <v>0-7m:3회</v>
          </cell>
          <cell r="C1823" t="str">
            <v>M2</v>
          </cell>
          <cell r="D1823">
            <v>12.64</v>
          </cell>
          <cell r="E1823">
            <v>12000</v>
          </cell>
          <cell r="F1823">
            <v>151680</v>
          </cell>
          <cell r="G1823">
            <v>4000</v>
          </cell>
          <cell r="H1823">
            <v>50560</v>
          </cell>
          <cell r="I1823">
            <v>8000</v>
          </cell>
          <cell r="J1823">
            <v>101120</v>
          </cell>
          <cell r="K1823">
            <v>0</v>
          </cell>
          <cell r="L1823">
            <v>0</v>
          </cell>
          <cell r="M1823" t="str">
            <v>No.15</v>
          </cell>
        </row>
        <row r="1824">
          <cell r="A1824" t="str">
            <v>합판거푸집</v>
          </cell>
          <cell r="B1824" t="str">
            <v>0-7m:6회</v>
          </cell>
          <cell r="C1824" t="str">
            <v>M2</v>
          </cell>
          <cell r="D1824">
            <v>0.64</v>
          </cell>
          <cell r="E1824">
            <v>17100</v>
          </cell>
          <cell r="F1824">
            <v>10944</v>
          </cell>
          <cell r="G1824">
            <v>5300</v>
          </cell>
          <cell r="H1824">
            <v>3392</v>
          </cell>
          <cell r="I1824">
            <v>11800</v>
          </cell>
          <cell r="J1824">
            <v>7552</v>
          </cell>
          <cell r="K1824">
            <v>0</v>
          </cell>
          <cell r="L1824">
            <v>0</v>
          </cell>
          <cell r="M1824" t="str">
            <v>No.11</v>
          </cell>
        </row>
        <row r="1825">
          <cell r="A1825" t="str">
            <v>철근가공및조립</v>
          </cell>
          <cell r="B1825" t="str">
            <v>보통</v>
          </cell>
          <cell r="C1825" t="str">
            <v>TON</v>
          </cell>
          <cell r="D1825">
            <v>4.9000000000000002E-2</v>
          </cell>
          <cell r="E1825">
            <v>327000</v>
          </cell>
          <cell r="F1825">
            <v>16023</v>
          </cell>
          <cell r="G1825">
            <v>4000</v>
          </cell>
          <cell r="H1825">
            <v>196</v>
          </cell>
          <cell r="I1825">
            <v>317000</v>
          </cell>
          <cell r="J1825">
            <v>15533</v>
          </cell>
          <cell r="K1825">
            <v>6000</v>
          </cell>
          <cell r="L1825">
            <v>294</v>
          </cell>
          <cell r="M1825" t="str">
            <v>No.18</v>
          </cell>
        </row>
        <row r="1826">
          <cell r="A1826" t="str">
            <v>그레이팅 뚜껑설치</v>
          </cell>
          <cell r="B1826" t="str">
            <v>1000X1000mm</v>
          </cell>
          <cell r="C1826" t="str">
            <v>개소</v>
          </cell>
          <cell r="D1826">
            <v>1</v>
          </cell>
          <cell r="E1826">
            <v>120500</v>
          </cell>
          <cell r="F1826">
            <v>120500</v>
          </cell>
          <cell r="G1826">
            <v>86900</v>
          </cell>
          <cell r="H1826">
            <v>86900</v>
          </cell>
          <cell r="I1826">
            <v>32500</v>
          </cell>
          <cell r="J1826">
            <v>32500</v>
          </cell>
          <cell r="K1826">
            <v>1100</v>
          </cell>
          <cell r="L1826">
            <v>1100</v>
          </cell>
          <cell r="M1826" t="str">
            <v>No.71</v>
          </cell>
        </row>
        <row r="1828">
          <cell r="A1828" t="str">
            <v>바. 출입문 설치</v>
          </cell>
          <cell r="F1828">
            <v>1405872</v>
          </cell>
          <cell r="H1828">
            <v>590962</v>
          </cell>
          <cell r="J1828">
            <v>814634</v>
          </cell>
          <cell r="L1828">
            <v>276</v>
          </cell>
        </row>
        <row r="1829">
          <cell r="A1829" t="str">
            <v>레미콘타설</v>
          </cell>
          <cell r="B1829" t="str">
            <v>철근구조물</v>
          </cell>
          <cell r="C1829" t="str">
            <v>M3</v>
          </cell>
          <cell r="D1829">
            <v>0.64</v>
          </cell>
          <cell r="E1829">
            <v>16000</v>
          </cell>
          <cell r="F1829">
            <v>10240</v>
          </cell>
          <cell r="G1829">
            <v>0</v>
          </cell>
          <cell r="H1829">
            <v>0</v>
          </cell>
          <cell r="I1829">
            <v>16000</v>
          </cell>
          <cell r="J1829">
            <v>10240</v>
          </cell>
          <cell r="K1829">
            <v>0</v>
          </cell>
          <cell r="L1829">
            <v>0</v>
          </cell>
          <cell r="M1829" t="str">
            <v>No.14</v>
          </cell>
        </row>
        <row r="1830">
          <cell r="A1830" t="str">
            <v>레미콘타설</v>
          </cell>
          <cell r="B1830" t="str">
            <v>무근구조물</v>
          </cell>
          <cell r="C1830" t="str">
            <v>M3</v>
          </cell>
          <cell r="D1830">
            <v>0.32</v>
          </cell>
          <cell r="E1830">
            <v>21700</v>
          </cell>
          <cell r="F1830">
            <v>6944</v>
          </cell>
          <cell r="G1830">
            <v>400</v>
          </cell>
          <cell r="H1830">
            <v>128</v>
          </cell>
          <cell r="I1830">
            <v>21000</v>
          </cell>
          <cell r="J1830">
            <v>6720</v>
          </cell>
          <cell r="K1830">
            <v>300</v>
          </cell>
          <cell r="L1830">
            <v>96</v>
          </cell>
          <cell r="M1830" t="str">
            <v>No.10</v>
          </cell>
        </row>
        <row r="1831">
          <cell r="A1831" t="str">
            <v>합판거푸집</v>
          </cell>
          <cell r="B1831" t="str">
            <v>0-7m:6회</v>
          </cell>
          <cell r="C1831" t="str">
            <v>M2</v>
          </cell>
          <cell r="D1831">
            <v>4.4800000000000004</v>
          </cell>
          <cell r="E1831">
            <v>17100</v>
          </cell>
          <cell r="F1831">
            <v>76608</v>
          </cell>
          <cell r="G1831">
            <v>5300</v>
          </cell>
          <cell r="H1831">
            <v>23744</v>
          </cell>
          <cell r="I1831">
            <v>11800</v>
          </cell>
          <cell r="J1831">
            <v>52864</v>
          </cell>
          <cell r="K1831">
            <v>0</v>
          </cell>
          <cell r="L1831">
            <v>0</v>
          </cell>
          <cell r="M1831" t="str">
            <v>No.11</v>
          </cell>
        </row>
        <row r="1832">
          <cell r="A1832" t="str">
            <v>철근가공및조립</v>
          </cell>
          <cell r="B1832" t="str">
            <v>간단</v>
          </cell>
          <cell r="C1832" t="str">
            <v>TON</v>
          </cell>
          <cell r="D1832">
            <v>0.03</v>
          </cell>
          <cell r="E1832">
            <v>290000</v>
          </cell>
          <cell r="F1832">
            <v>8700</v>
          </cell>
          <cell r="G1832">
            <v>3000</v>
          </cell>
          <cell r="H1832">
            <v>90</v>
          </cell>
          <cell r="I1832">
            <v>281000</v>
          </cell>
          <cell r="J1832">
            <v>8430</v>
          </cell>
          <cell r="K1832">
            <v>6000</v>
          </cell>
          <cell r="L1832">
            <v>180</v>
          </cell>
          <cell r="M1832" t="str">
            <v>No.82</v>
          </cell>
        </row>
        <row r="1833">
          <cell r="A1833" t="str">
            <v>모  르  터</v>
          </cell>
          <cell r="B1833" t="str">
            <v>1 : 3</v>
          </cell>
          <cell r="C1833" t="str">
            <v>M3</v>
          </cell>
          <cell r="D1833">
            <v>0.48</v>
          </cell>
          <cell r="E1833">
            <v>40000</v>
          </cell>
          <cell r="F1833">
            <v>19200</v>
          </cell>
          <cell r="G1833">
            <v>0</v>
          </cell>
          <cell r="H1833">
            <v>0</v>
          </cell>
          <cell r="I1833">
            <v>40000</v>
          </cell>
          <cell r="J1833">
            <v>19200</v>
          </cell>
          <cell r="K1833">
            <v>0</v>
          </cell>
          <cell r="L1833">
            <v>0</v>
          </cell>
          <cell r="M1833" t="str">
            <v>No.37</v>
          </cell>
        </row>
        <row r="1834">
          <cell r="A1834" t="str">
            <v>적벽돌쌓기</v>
          </cell>
          <cell r="B1834" t="str">
            <v>1.0B,표준형</v>
          </cell>
          <cell r="C1834" t="str">
            <v>M2</v>
          </cell>
          <cell r="D1834">
            <v>12.2</v>
          </cell>
          <cell r="E1834">
            <v>21900</v>
          </cell>
          <cell r="F1834">
            <v>267180</v>
          </cell>
          <cell r="G1834">
            <v>0</v>
          </cell>
          <cell r="H1834">
            <v>0</v>
          </cell>
          <cell r="I1834">
            <v>21900</v>
          </cell>
          <cell r="J1834">
            <v>267180</v>
          </cell>
          <cell r="K1834">
            <v>0</v>
          </cell>
          <cell r="L1834">
            <v>0</v>
          </cell>
          <cell r="M1834" t="str">
            <v>No.36</v>
          </cell>
        </row>
        <row r="1835">
          <cell r="A1835" t="str">
            <v>출입문 설치</v>
          </cell>
          <cell r="B1835" t="str">
            <v>B=4.0M</v>
          </cell>
          <cell r="C1835" t="str">
            <v>개소</v>
          </cell>
          <cell r="D1835">
            <v>1</v>
          </cell>
          <cell r="E1835">
            <v>1017000</v>
          </cell>
          <cell r="F1835">
            <v>1017000</v>
          </cell>
          <cell r="G1835">
            <v>567000</v>
          </cell>
          <cell r="H1835">
            <v>567000</v>
          </cell>
          <cell r="I1835">
            <v>450000</v>
          </cell>
          <cell r="J1835">
            <v>450000</v>
          </cell>
          <cell r="K1835">
            <v>0</v>
          </cell>
          <cell r="L1835">
            <v>0</v>
          </cell>
        </row>
        <row r="1837">
          <cell r="A1837" t="str">
            <v>사. 기  타</v>
          </cell>
          <cell r="F1837">
            <v>731477</v>
          </cell>
          <cell r="H1837">
            <v>115436</v>
          </cell>
          <cell r="J1837">
            <v>531374</v>
          </cell>
          <cell r="L1837">
            <v>84667</v>
          </cell>
        </row>
        <row r="1838">
          <cell r="A1838" t="str">
            <v>레미콘타설</v>
          </cell>
          <cell r="B1838" t="str">
            <v>무근구조물</v>
          </cell>
          <cell r="C1838" t="str">
            <v>M3</v>
          </cell>
          <cell r="D1838">
            <v>0.28999999999999998</v>
          </cell>
          <cell r="E1838">
            <v>21700</v>
          </cell>
          <cell r="F1838">
            <v>6293</v>
          </cell>
          <cell r="G1838">
            <v>400</v>
          </cell>
          <cell r="H1838">
            <v>116</v>
          </cell>
          <cell r="I1838">
            <v>21000</v>
          </cell>
          <cell r="J1838">
            <v>6090</v>
          </cell>
          <cell r="K1838">
            <v>300</v>
          </cell>
          <cell r="L1838">
            <v>87</v>
          </cell>
          <cell r="M1838" t="str">
            <v>No.10</v>
          </cell>
        </row>
        <row r="1839">
          <cell r="A1839" t="str">
            <v>합판거푸집</v>
          </cell>
          <cell r="B1839" t="str">
            <v>0-7m:6회</v>
          </cell>
          <cell r="C1839" t="str">
            <v>M2</v>
          </cell>
          <cell r="D1839">
            <v>0.96</v>
          </cell>
          <cell r="E1839">
            <v>17100</v>
          </cell>
          <cell r="F1839">
            <v>16416</v>
          </cell>
          <cell r="G1839">
            <v>5300</v>
          </cell>
          <cell r="H1839">
            <v>5088</v>
          </cell>
          <cell r="I1839">
            <v>11800</v>
          </cell>
          <cell r="J1839">
            <v>11328</v>
          </cell>
          <cell r="K1839">
            <v>0</v>
          </cell>
          <cell r="L1839">
            <v>0</v>
          </cell>
          <cell r="M1839" t="str">
            <v>No.11</v>
          </cell>
        </row>
        <row r="1840">
          <cell r="A1840" t="str">
            <v>모래부설 및 다짐(B.H 0.7M3,관로기초)</v>
          </cell>
          <cell r="B1840" t="str">
            <v>기계90%+인력10%</v>
          </cell>
          <cell r="C1840" t="str">
            <v>M3</v>
          </cell>
          <cell r="D1840">
            <v>15.16</v>
          </cell>
          <cell r="E1840">
            <v>2300</v>
          </cell>
          <cell r="F1840">
            <v>34868</v>
          </cell>
          <cell r="G1840">
            <v>200</v>
          </cell>
          <cell r="H1840">
            <v>3032</v>
          </cell>
          <cell r="I1840">
            <v>1600</v>
          </cell>
          <cell r="J1840">
            <v>24256</v>
          </cell>
          <cell r="K1840">
            <v>500</v>
          </cell>
          <cell r="L1840">
            <v>7580</v>
          </cell>
          <cell r="M1840" t="str">
            <v>#.8</v>
          </cell>
        </row>
        <row r="1841">
          <cell r="A1841" t="str">
            <v>이중벽P.E관 접합및부설</v>
          </cell>
          <cell r="B1841" t="str">
            <v>Φ250M/M</v>
          </cell>
          <cell r="C1841" t="str">
            <v>개소</v>
          </cell>
          <cell r="D1841">
            <v>2</v>
          </cell>
          <cell r="E1841">
            <v>4000</v>
          </cell>
          <cell r="F1841">
            <v>8000</v>
          </cell>
          <cell r="G1841">
            <v>0</v>
          </cell>
          <cell r="H1841">
            <v>0</v>
          </cell>
          <cell r="I1841">
            <v>4000</v>
          </cell>
          <cell r="J1841">
            <v>8000</v>
          </cell>
          <cell r="K1841">
            <v>0</v>
          </cell>
          <cell r="L1841">
            <v>0</v>
          </cell>
          <cell r="M1841" t="str">
            <v>No.24</v>
          </cell>
        </row>
        <row r="1842">
          <cell r="A1842" t="str">
            <v>K.P메카니칼접합및부설(기계)</v>
          </cell>
          <cell r="B1842" t="str">
            <v>ø450M/M</v>
          </cell>
          <cell r="C1842" t="str">
            <v>개소</v>
          </cell>
          <cell r="D1842">
            <v>2</v>
          </cell>
          <cell r="E1842">
            <v>139100</v>
          </cell>
          <cell r="F1842">
            <v>278200</v>
          </cell>
          <cell r="G1842">
            <v>39700</v>
          </cell>
          <cell r="H1842">
            <v>79400</v>
          </cell>
          <cell r="I1842">
            <v>78600</v>
          </cell>
          <cell r="J1842">
            <v>157200</v>
          </cell>
          <cell r="K1842">
            <v>20800</v>
          </cell>
          <cell r="L1842">
            <v>41600</v>
          </cell>
          <cell r="M1842" t="str">
            <v>No.63</v>
          </cell>
        </row>
        <row r="1843">
          <cell r="A1843" t="str">
            <v>K.P메카니칼접합및부설(기계)</v>
          </cell>
          <cell r="B1843" t="str">
            <v>ø450M/M(이형관)</v>
          </cell>
          <cell r="C1843" t="str">
            <v>개소</v>
          </cell>
          <cell r="D1843">
            <v>6</v>
          </cell>
          <cell r="E1843">
            <v>31400</v>
          </cell>
          <cell r="F1843">
            <v>188400</v>
          </cell>
          <cell r="G1843">
            <v>0</v>
          </cell>
          <cell r="H1843">
            <v>0</v>
          </cell>
          <cell r="I1843">
            <v>25500</v>
          </cell>
          <cell r="J1843">
            <v>153000</v>
          </cell>
          <cell r="K1843">
            <v>5900</v>
          </cell>
          <cell r="L1843">
            <v>35400</v>
          </cell>
          <cell r="M1843" t="str">
            <v>No.65</v>
          </cell>
        </row>
        <row r="1844">
          <cell r="A1844" t="str">
            <v>플랜지관 접합및부설</v>
          </cell>
          <cell r="B1844" t="str">
            <v>ø450M/M(이형관)</v>
          </cell>
          <cell r="C1844" t="str">
            <v>개소</v>
          </cell>
          <cell r="D1844">
            <v>1</v>
          </cell>
          <cell r="E1844">
            <v>170700</v>
          </cell>
          <cell r="F1844">
            <v>170700</v>
          </cell>
          <cell r="G1844">
            <v>27700</v>
          </cell>
          <cell r="H1844">
            <v>27700</v>
          </cell>
          <cell r="I1844">
            <v>143000</v>
          </cell>
          <cell r="J1844">
            <v>143000</v>
          </cell>
          <cell r="K1844">
            <v>0</v>
          </cell>
          <cell r="L1844">
            <v>0</v>
          </cell>
          <cell r="M1844" t="str">
            <v>No.106</v>
          </cell>
        </row>
        <row r="1845">
          <cell r="A1845" t="str">
            <v>P.V.C관 접합(슬리브접합)</v>
          </cell>
          <cell r="B1845" t="str">
            <v>D25M/M</v>
          </cell>
          <cell r="C1845" t="str">
            <v>개소</v>
          </cell>
          <cell r="D1845">
            <v>5</v>
          </cell>
          <cell r="E1845">
            <v>5720</v>
          </cell>
          <cell r="F1845">
            <v>28600</v>
          </cell>
          <cell r="G1845">
            <v>20</v>
          </cell>
          <cell r="H1845">
            <v>100</v>
          </cell>
          <cell r="I1845">
            <v>5700</v>
          </cell>
          <cell r="J1845">
            <v>28500</v>
          </cell>
          <cell r="K1845">
            <v>0</v>
          </cell>
          <cell r="L1845">
            <v>0</v>
          </cell>
          <cell r="M1845" t="str">
            <v>No.89</v>
          </cell>
        </row>
        <row r="1847">
          <cell r="A1847" t="str">
            <v>4. 운 반 공</v>
          </cell>
          <cell r="F1847">
            <v>2173668</v>
          </cell>
          <cell r="H1847">
            <v>129800</v>
          </cell>
          <cell r="J1847">
            <v>141600</v>
          </cell>
          <cell r="L1847">
            <v>1902268</v>
          </cell>
        </row>
        <row r="1848">
          <cell r="A1848" t="str">
            <v>철근운반</v>
          </cell>
          <cell r="C1848" t="str">
            <v>TON</v>
          </cell>
          <cell r="D1848">
            <v>165.512</v>
          </cell>
          <cell r="E1848">
            <v>9000</v>
          </cell>
          <cell r="F1848">
            <v>1489608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9000</v>
          </cell>
          <cell r="L1848">
            <v>1489608</v>
          </cell>
          <cell r="M1848" t="str">
            <v>#.15</v>
          </cell>
        </row>
        <row r="1849">
          <cell r="A1849" t="str">
            <v>시멘트운반(40kg/대)</v>
          </cell>
          <cell r="C1849" t="str">
            <v>대</v>
          </cell>
          <cell r="D1849">
            <v>382</v>
          </cell>
          <cell r="E1849">
            <v>400</v>
          </cell>
          <cell r="F1849">
            <v>152800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400</v>
          </cell>
          <cell r="L1849">
            <v>152800</v>
          </cell>
          <cell r="M1849" t="str">
            <v>#.19</v>
          </cell>
        </row>
        <row r="1850">
          <cell r="A1850" t="str">
            <v>주철관 운반</v>
          </cell>
          <cell r="B1850" t="str">
            <v>Φ450M/M</v>
          </cell>
          <cell r="C1850" t="str">
            <v>본</v>
          </cell>
          <cell r="D1850">
            <v>2</v>
          </cell>
          <cell r="E1850">
            <v>4300</v>
          </cell>
          <cell r="F1850">
            <v>8600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4300</v>
          </cell>
          <cell r="L1850">
            <v>8600</v>
          </cell>
          <cell r="M1850" t="str">
            <v>#.25</v>
          </cell>
        </row>
        <row r="1851">
          <cell r="A1851" t="str">
            <v>주철관 운반</v>
          </cell>
          <cell r="B1851" t="str">
            <v>이형관</v>
          </cell>
          <cell r="C1851" t="str">
            <v>KG</v>
          </cell>
          <cell r="D1851">
            <v>919.6</v>
          </cell>
          <cell r="E1851">
            <v>100</v>
          </cell>
          <cell r="F1851">
            <v>91960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100</v>
          </cell>
          <cell r="L1851">
            <v>91960</v>
          </cell>
          <cell r="M1851" t="str">
            <v>#.17</v>
          </cell>
        </row>
        <row r="1852">
          <cell r="A1852" t="str">
            <v>보조기층운반</v>
          </cell>
          <cell r="C1852" t="str">
            <v>M3</v>
          </cell>
          <cell r="D1852">
            <v>59</v>
          </cell>
          <cell r="E1852">
            <v>7300</v>
          </cell>
          <cell r="F1852">
            <v>430700</v>
          </cell>
          <cell r="G1852">
            <v>2200</v>
          </cell>
          <cell r="H1852">
            <v>129800</v>
          </cell>
          <cell r="I1852">
            <v>2400</v>
          </cell>
          <cell r="J1852">
            <v>141600</v>
          </cell>
          <cell r="K1852">
            <v>2700</v>
          </cell>
          <cell r="L1852">
            <v>159300</v>
          </cell>
          <cell r="M1852" t="str">
            <v>#.18</v>
          </cell>
        </row>
        <row r="1873">
          <cell r="A1873" t="str">
            <v>⊙중문동부 중계펌프장 사급자재비(토목)</v>
          </cell>
          <cell r="C1873" t="str">
            <v>식</v>
          </cell>
          <cell r="D1873">
            <v>1</v>
          </cell>
          <cell r="F1873">
            <v>6718100</v>
          </cell>
          <cell r="H1873">
            <v>6718100</v>
          </cell>
          <cell r="J1873">
            <v>0</v>
          </cell>
          <cell r="L1873">
            <v>0</v>
          </cell>
        </row>
        <row r="1875">
          <cell r="A1875" t="str">
            <v>모  래</v>
          </cell>
          <cell r="C1875" t="str">
            <v>M3</v>
          </cell>
          <cell r="D1875">
            <v>56</v>
          </cell>
          <cell r="E1875">
            <v>17000</v>
          </cell>
          <cell r="F1875">
            <v>952000</v>
          </cell>
          <cell r="G1875">
            <v>17000</v>
          </cell>
          <cell r="H1875">
            <v>952000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</row>
        <row r="1876">
          <cell r="A1876" t="str">
            <v>보조기층제</v>
          </cell>
          <cell r="C1876" t="str">
            <v>M3</v>
          </cell>
          <cell r="D1876">
            <v>59</v>
          </cell>
          <cell r="E1876">
            <v>6300</v>
          </cell>
          <cell r="F1876">
            <v>371700</v>
          </cell>
          <cell r="G1876">
            <v>6300</v>
          </cell>
          <cell r="H1876">
            <v>371700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A1877" t="str">
            <v>적벽돌</v>
          </cell>
          <cell r="B1877" t="str">
            <v>190*90*57</v>
          </cell>
          <cell r="C1877" t="str">
            <v>매</v>
          </cell>
          <cell r="D1877">
            <v>1612</v>
          </cell>
          <cell r="E1877">
            <v>200</v>
          </cell>
          <cell r="F1877">
            <v>322400</v>
          </cell>
          <cell r="G1877">
            <v>200</v>
          </cell>
          <cell r="H1877">
            <v>322400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A1878" t="str">
            <v>이중벽 P.E관</v>
          </cell>
          <cell r="B1878" t="str">
            <v>Φ250M/M</v>
          </cell>
          <cell r="C1878" t="str">
            <v>본</v>
          </cell>
          <cell r="D1878">
            <v>2</v>
          </cell>
          <cell r="E1878">
            <v>127200</v>
          </cell>
          <cell r="F1878">
            <v>254400</v>
          </cell>
          <cell r="G1878">
            <v>127200</v>
          </cell>
          <cell r="H1878">
            <v>254400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A1879" t="str">
            <v>이중벽 P.E관</v>
          </cell>
          <cell r="B1879" t="str">
            <v>Φ400M/M</v>
          </cell>
          <cell r="C1879" t="str">
            <v>본</v>
          </cell>
          <cell r="D1879">
            <v>8</v>
          </cell>
          <cell r="E1879">
            <v>279600</v>
          </cell>
          <cell r="F1879">
            <v>2236800</v>
          </cell>
          <cell r="G1879">
            <v>279600</v>
          </cell>
          <cell r="H1879">
            <v>2236800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A1880" t="str">
            <v>주철관 이형관</v>
          </cell>
          <cell r="B1880" t="str">
            <v>D300M/M이상 D600M/M이하</v>
          </cell>
          <cell r="C1880" t="str">
            <v>KG</v>
          </cell>
          <cell r="D1880">
            <v>919.6</v>
          </cell>
          <cell r="E1880">
            <v>2500</v>
          </cell>
          <cell r="F1880">
            <v>2299000</v>
          </cell>
          <cell r="G1880">
            <v>2500</v>
          </cell>
          <cell r="H1880">
            <v>2299000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A1881" t="str">
            <v>주철관 접합부품(K.P메카니칼접합)</v>
          </cell>
          <cell r="B1881" t="str">
            <v>D=450MM</v>
          </cell>
          <cell r="C1881" t="str">
            <v>SET</v>
          </cell>
          <cell r="D1881">
            <v>8</v>
          </cell>
          <cell r="E1881">
            <v>34400</v>
          </cell>
          <cell r="F1881">
            <v>275200</v>
          </cell>
          <cell r="G1881">
            <v>34400</v>
          </cell>
          <cell r="H1881">
            <v>275200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A1882" t="str">
            <v>주철관 접합부품(플랜지접합)</v>
          </cell>
          <cell r="B1882" t="str">
            <v>D=450MM</v>
          </cell>
          <cell r="C1882" t="str">
            <v>SET</v>
          </cell>
          <cell r="D1882">
            <v>1</v>
          </cell>
          <cell r="E1882">
            <v>6600</v>
          </cell>
          <cell r="F1882">
            <v>6600</v>
          </cell>
          <cell r="G1882">
            <v>6600</v>
          </cell>
          <cell r="H1882">
            <v>6600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95">
          <cell r="A1895" t="str">
            <v>Ⅵ.부 대 공</v>
          </cell>
          <cell r="C1895" t="str">
            <v>식</v>
          </cell>
          <cell r="D1895">
            <v>1</v>
          </cell>
          <cell r="F1895">
            <v>114212924</v>
          </cell>
          <cell r="H1895">
            <v>33940540</v>
          </cell>
          <cell r="J1895">
            <v>65457340</v>
          </cell>
          <cell r="L1895">
            <v>14815044</v>
          </cell>
        </row>
        <row r="1896">
          <cell r="A1896" t="str">
            <v>가.현장사무소</v>
          </cell>
          <cell r="F1896">
            <v>73831440</v>
          </cell>
          <cell r="H1896">
            <v>25097340</v>
          </cell>
          <cell r="J1896">
            <v>47857340</v>
          </cell>
          <cell r="L1896">
            <v>876760</v>
          </cell>
        </row>
        <row r="1897">
          <cell r="A1897" t="str">
            <v>현장사무소</v>
          </cell>
          <cell r="B1897" t="str">
            <v>12개월</v>
          </cell>
          <cell r="C1897" t="str">
            <v>㎡</v>
          </cell>
          <cell r="D1897">
            <v>200</v>
          </cell>
          <cell r="E1897">
            <v>119778</v>
          </cell>
          <cell r="F1897">
            <v>23955600</v>
          </cell>
          <cell r="G1897">
            <v>38050</v>
          </cell>
          <cell r="H1897">
            <v>7610000</v>
          </cell>
          <cell r="I1897">
            <v>80415</v>
          </cell>
          <cell r="J1897">
            <v>16083000</v>
          </cell>
          <cell r="K1897">
            <v>1313</v>
          </cell>
          <cell r="L1897">
            <v>262600</v>
          </cell>
          <cell r="M1897" t="str">
            <v>No.107</v>
          </cell>
        </row>
        <row r="1898">
          <cell r="A1898" t="str">
            <v>창  고</v>
          </cell>
          <cell r="B1898" t="str">
            <v>12개월</v>
          </cell>
          <cell r="C1898" t="str">
            <v>㎡</v>
          </cell>
          <cell r="D1898">
            <v>120</v>
          </cell>
          <cell r="E1898">
            <v>76236</v>
          </cell>
          <cell r="F1898">
            <v>9148320</v>
          </cell>
          <cell r="G1898">
            <v>29051</v>
          </cell>
          <cell r="H1898">
            <v>3486120</v>
          </cell>
          <cell r="I1898">
            <v>46151</v>
          </cell>
          <cell r="J1898">
            <v>5538120</v>
          </cell>
          <cell r="K1898">
            <v>1034</v>
          </cell>
          <cell r="L1898">
            <v>124080</v>
          </cell>
          <cell r="M1898" t="str">
            <v>No.108</v>
          </cell>
        </row>
        <row r="1899">
          <cell r="A1899" t="str">
            <v>작 업 소</v>
          </cell>
          <cell r="B1899" t="str">
            <v>12개월</v>
          </cell>
          <cell r="C1899" t="str">
            <v>㎡</v>
          </cell>
          <cell r="D1899">
            <v>220</v>
          </cell>
          <cell r="E1899">
            <v>76236</v>
          </cell>
          <cell r="F1899">
            <v>16771920</v>
          </cell>
          <cell r="G1899">
            <v>29051</v>
          </cell>
          <cell r="H1899">
            <v>6391220</v>
          </cell>
          <cell r="I1899">
            <v>46151</v>
          </cell>
          <cell r="J1899">
            <v>10153220</v>
          </cell>
          <cell r="K1899">
            <v>1034</v>
          </cell>
          <cell r="L1899">
            <v>227480</v>
          </cell>
          <cell r="M1899" t="str">
            <v>No.109</v>
          </cell>
        </row>
        <row r="1900">
          <cell r="A1900" t="str">
            <v>합 숙 소</v>
          </cell>
          <cell r="B1900" t="str">
            <v>12개월</v>
          </cell>
          <cell r="C1900" t="str">
            <v>㎡</v>
          </cell>
          <cell r="D1900">
            <v>200</v>
          </cell>
          <cell r="E1900">
            <v>119778</v>
          </cell>
          <cell r="F1900">
            <v>23955600</v>
          </cell>
          <cell r="G1900">
            <v>38050</v>
          </cell>
          <cell r="H1900">
            <v>7610000</v>
          </cell>
          <cell r="I1900">
            <v>80415</v>
          </cell>
          <cell r="J1900">
            <v>16083000</v>
          </cell>
          <cell r="K1900">
            <v>1313</v>
          </cell>
          <cell r="L1900">
            <v>262600</v>
          </cell>
          <cell r="M1900" t="str">
            <v>No.110</v>
          </cell>
        </row>
        <row r="1901">
          <cell r="A1901" t="str">
            <v>나.감독관차량</v>
          </cell>
          <cell r="C1901" t="str">
            <v>식</v>
          </cell>
          <cell r="D1901">
            <v>1</v>
          </cell>
          <cell r="E1901">
            <v>6281484</v>
          </cell>
          <cell r="F1901">
            <v>6281484</v>
          </cell>
          <cell r="G1901">
            <v>1843200</v>
          </cell>
          <cell r="H1901">
            <v>1843200</v>
          </cell>
          <cell r="I1901">
            <v>0</v>
          </cell>
          <cell r="J1901">
            <v>0</v>
          </cell>
          <cell r="K1901">
            <v>4438284</v>
          </cell>
          <cell r="L1901">
            <v>4438284</v>
          </cell>
        </row>
        <row r="1902">
          <cell r="A1902" t="str">
            <v>다. 시 험 비</v>
          </cell>
          <cell r="F1902">
            <v>34100000</v>
          </cell>
          <cell r="H1902">
            <v>7000000</v>
          </cell>
          <cell r="J1902">
            <v>17600000</v>
          </cell>
          <cell r="L1902">
            <v>9500000</v>
          </cell>
        </row>
        <row r="1903">
          <cell r="A1903" t="str">
            <v>선정시험</v>
          </cell>
          <cell r="C1903" t="str">
            <v>식</v>
          </cell>
          <cell r="D1903">
            <v>1</v>
          </cell>
          <cell r="E1903">
            <v>12600000</v>
          </cell>
          <cell r="F1903">
            <v>12600000</v>
          </cell>
          <cell r="G1903">
            <v>3000000</v>
          </cell>
          <cell r="H1903">
            <v>3000000</v>
          </cell>
          <cell r="I1903">
            <v>6600000</v>
          </cell>
          <cell r="J1903">
            <v>6600000</v>
          </cell>
          <cell r="K1903">
            <v>3000000</v>
          </cell>
          <cell r="L1903">
            <v>3000000</v>
          </cell>
          <cell r="M1903" t="str">
            <v>No.111</v>
          </cell>
        </row>
        <row r="1904">
          <cell r="A1904" t="str">
            <v>관리시험</v>
          </cell>
          <cell r="C1904" t="str">
            <v>식</v>
          </cell>
          <cell r="D1904">
            <v>1</v>
          </cell>
          <cell r="E1904">
            <v>14000000</v>
          </cell>
          <cell r="F1904">
            <v>14000000</v>
          </cell>
          <cell r="G1904">
            <v>2500000</v>
          </cell>
          <cell r="H1904">
            <v>2500000</v>
          </cell>
          <cell r="I1904">
            <v>7000000</v>
          </cell>
          <cell r="J1904">
            <v>7000000</v>
          </cell>
          <cell r="K1904">
            <v>4500000</v>
          </cell>
          <cell r="L1904">
            <v>4500000</v>
          </cell>
          <cell r="M1904" t="str">
            <v>No.112</v>
          </cell>
        </row>
        <row r="1905">
          <cell r="A1905" t="str">
            <v>검사시험</v>
          </cell>
          <cell r="C1905" t="str">
            <v>식</v>
          </cell>
          <cell r="D1905">
            <v>1</v>
          </cell>
          <cell r="E1905">
            <v>7500000</v>
          </cell>
          <cell r="F1905">
            <v>7500000</v>
          </cell>
          <cell r="G1905">
            <v>1500000</v>
          </cell>
          <cell r="H1905">
            <v>1500000</v>
          </cell>
          <cell r="I1905">
            <v>4000000</v>
          </cell>
          <cell r="J1905">
            <v>4000000</v>
          </cell>
          <cell r="K1905">
            <v>2000000</v>
          </cell>
          <cell r="L1905">
            <v>2000000</v>
          </cell>
          <cell r="M1905" t="str">
            <v>No.113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직재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단가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소요인원산정"/>
      <sheetName val="표지"/>
      <sheetName val="표지 (2)"/>
      <sheetName val="총괄표(전체)"/>
      <sheetName val="도시계획재정비-1"/>
      <sheetName val="단계별집행계획-1"/>
      <sheetName val="경관계획-1"/>
      <sheetName val="지형도면고시-1"/>
      <sheetName val="토지적성평가내역서-1"/>
      <sheetName val="수치도면제작편집-1"/>
      <sheetName val="수치도면제작부표"/>
      <sheetName val="수치도면제작노임단가"/>
      <sheetName val="마송측량-1"/>
      <sheetName val="측량노임단가"/>
      <sheetName val="측량증가계수"/>
      <sheetName val="DATE"/>
      <sheetName val="실행내역 "/>
      <sheetName val="횡배수관"/>
      <sheetName val="TOTAL3"/>
      <sheetName val="직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52K444"/>
      <sheetName val="철산"/>
      <sheetName val="252K735"/>
      <sheetName val="254K643"/>
      <sheetName val="D(함)개소별"/>
      <sheetName val="구교개소별"/>
      <sheetName val="날개벽(좌,우=60도-4개)"/>
      <sheetName val="수량집계표"/>
      <sheetName val="배수유공블럭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내역"/>
      <sheetName val="재정비내역"/>
      <sheetName val="지적고시내역"/>
      <sheetName val="재정비직인"/>
      <sheetName val="지적고시직인"/>
      <sheetName val="Sheet2"/>
      <sheetName val="Sheet3"/>
      <sheetName val="약품공급2"/>
      <sheetName val="기기리스트"/>
      <sheetName val="직접인건비"/>
      <sheetName val="현장조사"/>
      <sheetName val="#REF"/>
      <sheetName val="교각토공"/>
      <sheetName val="DATE"/>
      <sheetName val="INPUT"/>
      <sheetName val="Sheet17"/>
      <sheetName val="패널"/>
      <sheetName val="노임"/>
      <sheetName val="자재단가"/>
      <sheetName val="측량노임단가"/>
      <sheetName val="계수시트"/>
      <sheetName val="원가계산서"/>
      <sheetName val="노임단가 및 기계경비"/>
      <sheetName val="교각별철근수량집계표"/>
      <sheetName val="내역(설계)"/>
      <sheetName val="1000 DB구축 부표"/>
      <sheetName val="단가"/>
      <sheetName val="일위대가(가설)"/>
      <sheetName val="옥외 전력간선공사"/>
      <sheetName val="ABUT수량-A1"/>
      <sheetName val="암거날개벽재료집계"/>
      <sheetName val="익산"/>
      <sheetName val="노임단가"/>
      <sheetName val="설계명세서"/>
      <sheetName val="예산명세서"/>
      <sheetName val="자료입력"/>
      <sheetName val="재정비2"/>
      <sheetName val="Sheet1"/>
      <sheetName val="건축내역"/>
      <sheetName val="2공구산출내역"/>
      <sheetName val="단가산출(T)"/>
      <sheetName val="단위수량"/>
      <sheetName val="범례표"/>
      <sheetName val="설계예산서"/>
      <sheetName val="내역1"/>
      <sheetName val="설계기준"/>
      <sheetName val="1. 설계조건 2.단면가정 3. 하중계산"/>
      <sheetName val="DATA 입력란"/>
      <sheetName val="원가계산서구조조정"/>
      <sheetName val="입찰안"/>
      <sheetName val="6PILE  (돌출)"/>
    </sheetNames>
    <sheetDataSet>
      <sheetData sheetId="0" refreshError="1"/>
      <sheetData sheetId="1">
        <row r="20">
          <cell r="F20">
            <v>295000000</v>
          </cell>
        </row>
      </sheetData>
      <sheetData sheetId="2">
        <row r="16">
          <cell r="F16">
            <v>613000000</v>
          </cell>
        </row>
      </sheetData>
      <sheetData sheetId="3">
        <row r="11">
          <cell r="J11">
            <v>14141729.6</v>
          </cell>
        </row>
        <row r="19">
          <cell r="J19">
            <v>15168793.299999999</v>
          </cell>
        </row>
        <row r="35">
          <cell r="J35">
            <v>21000397.299999997</v>
          </cell>
        </row>
        <row r="51">
          <cell r="J51">
            <v>5805011.8999999994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  <sheetName val="단가조사"/>
      <sheetName val="일위대가목차"/>
      <sheetName val="단가(1)"/>
      <sheetName val="단위수량"/>
      <sheetName val="기본단가표"/>
      <sheetName val="일위대가표"/>
      <sheetName val="단가산출"/>
      <sheetName val="물가대비표"/>
      <sheetName val="요율"/>
      <sheetName val="실행내역 "/>
      <sheetName val="1단계총괄내역서"/>
      <sheetName val="Macro1"/>
      <sheetName val="2000년1차"/>
      <sheetName val="예산명세서"/>
      <sheetName val="설계명세서"/>
      <sheetName val="자료입력"/>
      <sheetName val="일위대가"/>
      <sheetName val="단가조사-예비품"/>
      <sheetName val="Mc1"/>
      <sheetName val="1공구산출내역서"/>
      <sheetName val="백암비스타내역"/>
      <sheetName val="단가조사서"/>
      <sheetName val="공통단가"/>
      <sheetName val="운반비"/>
      <sheetName val="용산3(영광)"/>
      <sheetName val="내역서"/>
      <sheetName val="일위"/>
      <sheetName val="노임"/>
      <sheetName val="단가"/>
      <sheetName val="간지"/>
      <sheetName val="조명시설"/>
      <sheetName val="노임단가"/>
      <sheetName val="식재가격"/>
      <sheetName val="식재총괄"/>
      <sheetName val="일위목록"/>
      <sheetName val="동력부하계산"/>
      <sheetName val="단위단가"/>
      <sheetName val="경산"/>
      <sheetName val="단가일람"/>
      <sheetName val="단위량당중기"/>
      <sheetName val="9811"/>
      <sheetName val="건축내역"/>
      <sheetName val="06 일위대가목록"/>
      <sheetName val="가로등내역서"/>
      <sheetName val="단가대비표"/>
      <sheetName val="웅진교-S2"/>
      <sheetName val="예가표"/>
      <sheetName val="노임단가표"/>
      <sheetName val="시설C"/>
      <sheetName val="2공구산출내역"/>
      <sheetName val="DATA"/>
      <sheetName val="데이타"/>
      <sheetName val="변압기 및 발전기 용량"/>
      <sheetName val="임율_(2)"/>
      <sheetName val="단가표"/>
      <sheetName val="공량산출서"/>
      <sheetName val="b_balju_cho"/>
      <sheetName val="보도공제면적"/>
      <sheetName val="Sheet15"/>
      <sheetName val="단가일람 (2)"/>
      <sheetName val="터파기및재료"/>
      <sheetName val="관급자재"/>
      <sheetName val="밸브설치"/>
      <sheetName val="DATE"/>
      <sheetName val="직재"/>
      <sheetName val="조끼"/>
      <sheetName val="C.배수관공"/>
      <sheetName val="단"/>
      <sheetName val="측량노임단가"/>
      <sheetName val="연습"/>
      <sheetName val="단가비교표"/>
      <sheetName val="예산서"/>
      <sheetName val="ABUT수량-A1"/>
      <sheetName val="자  재"/>
      <sheetName val="건축외주"/>
      <sheetName val="재정비직인"/>
      <sheetName val="재정비내역"/>
      <sheetName val="지적고시내역"/>
      <sheetName val="일위_파일"/>
      <sheetName val="공사요율"/>
      <sheetName val="TOTAL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경제요청"/>
      <sheetName val="경제분석"/>
      <sheetName val="결재전"/>
      <sheetName val="사업비수지예산서"/>
      <sheetName val="사업비내역"/>
      <sheetName val="요율"/>
      <sheetName val="공사요율"/>
      <sheetName val="지급.용지매수"/>
      <sheetName val="용지매수공사비"/>
      <sheetName val="&lt;공사비총괄&gt;"/>
      <sheetName val="&lt;수원공공사비총괄&gt;"/>
      <sheetName val="&lt;배수장공사비총괄&gt;"/>
      <sheetName val="배수장공사비"/>
      <sheetName val="토공재료집계"/>
      <sheetName val="장공작물집계"/>
      <sheetName val="토공집계"/>
      <sheetName val="공작물"/>
      <sheetName val="&lt;배수문공사비총괄&gt;"/>
      <sheetName val="배수문공사비"/>
      <sheetName val="배수문공작물"/>
      <sheetName val="&lt;평야부공사비총괄&gt;"/>
      <sheetName val="평야부공사비"/>
      <sheetName val="배수로집계"/>
      <sheetName val="&lt;부대공사비총괄&gt;"/>
      <sheetName val="부대공사"/>
      <sheetName val="자재대(총)"/>
      <sheetName val="배수장자재대"/>
      <sheetName val="평야부자재대"/>
      <sheetName val="지급자재"/>
      <sheetName val="접속도로1"/>
      <sheetName val="3지구단위"/>
      <sheetName val="수목데이타 "/>
      <sheetName val="TOTAL3"/>
      <sheetName val="진주방향"/>
      <sheetName val="마산방향"/>
      <sheetName val="마산방향철근집계"/>
      <sheetName val="9811"/>
      <sheetName val="내역서"/>
      <sheetName val="직접인건비"/>
      <sheetName val="공사비"/>
      <sheetName val="남양주부대"/>
      <sheetName val="산수배수"/>
      <sheetName val="석재장조사"/>
      <sheetName val="수량산출"/>
      <sheetName val="2000년1차"/>
      <sheetName val="직접경비"/>
      <sheetName val="범례표"/>
      <sheetName val="토목"/>
      <sheetName val="현장관리비"/>
      <sheetName val="단가"/>
      <sheetName val="DATE"/>
      <sheetName val="재정비직인"/>
      <sheetName val="재정비내역"/>
      <sheetName val="지적고시내역"/>
      <sheetName val="지구단위계획"/>
      <sheetName val="자료"/>
      <sheetName val="증감대비"/>
      <sheetName val="우,오수"/>
      <sheetName val="실행내역 "/>
      <sheetName val="직재"/>
      <sheetName val="data"/>
      <sheetName val="지구단위계획내역서"/>
      <sheetName val="경율산정.XLS"/>
      <sheetName val="중기조종사 단위단가"/>
      <sheetName val="산출근거"/>
      <sheetName val="갑지"/>
      <sheetName val="설계예산서"/>
      <sheetName val="일위대가"/>
      <sheetName val="9509"/>
      <sheetName val="내역"/>
      <sheetName val="대로근거"/>
      <sheetName val="노임단가명세서"/>
      <sheetName val="횡배수관"/>
      <sheetName val="Sheet1"/>
      <sheetName val="Sheet1 (2)"/>
      <sheetName val="기기리스트"/>
      <sheetName val="관로공사"/>
      <sheetName val="직노"/>
      <sheetName val="포장공"/>
      <sheetName val="배수공"/>
      <sheetName val="토공"/>
      <sheetName val="DATA 입력부"/>
      <sheetName val="상수구조화편집부표"/>
      <sheetName val="제출내역 (2)"/>
      <sheetName val="일위대가-택지부문(변경)"/>
      <sheetName val="밸브설치"/>
      <sheetName val="1000 DB구축 부표"/>
      <sheetName val="용역비산출"/>
      <sheetName val="총 괄 표"/>
      <sheetName val="인구"/>
      <sheetName val="소일위대가코드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터널총괄표"/>
      <sheetName val="개좌터널내역"/>
      <sheetName val="관급자재내역"/>
      <sheetName val="인건비"/>
      <sheetName val="비탈면보호공수량산출"/>
      <sheetName val="개좌터널통신내역서(2004.04)"/>
    </sheetNames>
    <sheetDataSet>
      <sheetData sheetId="0" refreshError="1"/>
      <sheetData sheetId="1"/>
      <sheetData sheetId="2" refreshError="1"/>
      <sheetData sheetId="3">
        <row r="3">
          <cell r="B3" t="str">
            <v>건축목공</v>
          </cell>
        </row>
      </sheetData>
      <sheetData sheetId="4" refreshError="1"/>
      <sheetData sheetId="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경제표지"/>
      <sheetName val="목차"/>
      <sheetName val="1.일반사항"/>
      <sheetName val="2.종합검토"/>
      <sheetName val="3.투자비"/>
      <sheetName val="4.운전비"/>
      <sheetName val="첨부1-1"/>
      <sheetName val="첨부1-2"/>
      <sheetName val="첨부1-5"/>
      <sheetName val="첨부1-6"/>
      <sheetName val="첨부1-7"/>
      <sheetName val="첨부2"/>
      <sheetName val="경송부(430)3"/>
      <sheetName val="자료"/>
      <sheetName val="개요"/>
      <sheetName val="기안"/>
      <sheetName val="마케팅"/>
      <sheetName val="추정손익"/>
      <sheetName val="할당"/>
      <sheetName val="실적"/>
      <sheetName val="원가"/>
      <sheetName val="제목"/>
      <sheetName val="원가,목표"/>
      <sheetName val="판매"/>
      <sheetName val="판촉"/>
      <sheetName val="협조"/>
      <sheetName val="노무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>
            <v>150</v>
          </cell>
          <cell r="H7">
            <v>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주박물관-표지"/>
      <sheetName val="공주박물관-시공테크갑지2안"/>
      <sheetName val="내역서2안"/>
      <sheetName val="춘천박물관일위대가"/>
      <sheetName val="일위대가 "/>
      <sheetName val="조습패널면적단가"/>
      <sheetName val="견적대비표"/>
      <sheetName val="조습패널견적대비표"/>
      <sheetName val="단가조사표1"/>
      <sheetName val="노임조사표"/>
      <sheetName val="일반수장고"/>
      <sheetName val="측량노임단가"/>
      <sheetName val="실행내역 "/>
      <sheetName val="Mc1"/>
      <sheetName val="Macro1"/>
      <sheetName val="단가산출"/>
      <sheetName val="단가표"/>
      <sheetName val="단가"/>
      <sheetName val="맨홀_공사비"/>
      <sheetName val="단가일람"/>
      <sheetName val="조경일람"/>
      <sheetName val="AV시스템"/>
      <sheetName val="대,유,램"/>
      <sheetName val="기본일위"/>
      <sheetName val="설직재-1"/>
      <sheetName val="노임단가"/>
      <sheetName val="식재가격"/>
      <sheetName val="식재총괄"/>
      <sheetName val="일위목록"/>
      <sheetName val="직노"/>
      <sheetName val="기타"/>
      <sheetName val="N賃率-職"/>
      <sheetName val="Sheet1"/>
      <sheetName val="수목표준대가"/>
      <sheetName val="소포내역 (2)"/>
      <sheetName val="단가조사"/>
      <sheetName val="일위대가(건축)"/>
      <sheetName val="횡배수관집현황(2공구)"/>
      <sheetName val="직재"/>
      <sheetName val="노임단"/>
      <sheetName val="배수공"/>
      <sheetName val="운반공"/>
      <sheetName val="자재단"/>
      <sheetName val="장비단"/>
      <sheetName val="부대공"/>
      <sheetName val="일위대가목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총괄 "/>
      <sheetName val="원가계산서"/>
      <sheetName val="집계(건축)"/>
      <sheetName val="고분전시관"/>
      <sheetName val="노출전시관 "/>
      <sheetName val="야외화장실#1"/>
      <sheetName val="야외화장실#2"/>
      <sheetName val="토목+조경"/>
      <sheetName val="설비"/>
      <sheetName val="현장비용"/>
      <sheetName val="표지 (2)"/>
      <sheetName val="골조공사"/>
      <sheetName val="골조공사 (공)"/>
      <sheetName val="창호,유리,금속,수장"/>
      <sheetName val="건축내역"/>
      <sheetName val="공사요율"/>
      <sheetName val="대성동고분군(실행내역서)"/>
      <sheetName val="측량노임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위대가"/>
      <sheetName val="단가"/>
      <sheetName val="맨홀_공사비"/>
      <sheetName val="#REF"/>
      <sheetName val="표지"/>
      <sheetName val="총괄표"/>
      <sheetName val="토질조사"/>
      <sheetName val="조성계획 및 지구단위계획"/>
      <sheetName val="교통영향평가"/>
      <sheetName val="환경영향평가"/>
      <sheetName val="수량산출(환경)"/>
      <sheetName val="에너지사용계획"/>
      <sheetName val="에너지일위대가"/>
      <sheetName val="에너지사용계획산근"/>
      <sheetName val="기본설계"/>
      <sheetName val="문화재지표조사"/>
      <sheetName val="관광수요예측"/>
      <sheetName val="고시단가"/>
      <sheetName val="심사물량"/>
      <sheetName val="심사계산"/>
      <sheetName val="직접인건비"/>
      <sheetName val="내역서"/>
      <sheetName val="자재단가"/>
      <sheetName val="산출근거"/>
      <sheetName val="기초단가"/>
      <sheetName val="각종단가"/>
      <sheetName val="Sheet3"/>
      <sheetName val="1000 DB구축 부표"/>
      <sheetName val="2공구산출내역"/>
      <sheetName val="도로정위치부표"/>
      <sheetName val="도로조사부표"/>
      <sheetName val="단가산출(T)"/>
      <sheetName val="현장조사"/>
      <sheetName val="물가자료"/>
      <sheetName val="TOTAL3"/>
      <sheetName val="06 일위대가목록"/>
      <sheetName val="지구단위계획"/>
      <sheetName val="내역서01"/>
      <sheetName val="VXXX"/>
      <sheetName val="XXXX"/>
      <sheetName val="000000"/>
      <sheetName val="원가비율"/>
      <sheetName val="기술자 산출"/>
      <sheetName val="원가계산요약"/>
      <sheetName val="원가계산"/>
      <sheetName val="산출내역"/>
      <sheetName val="제잡비"/>
      <sheetName val="일위대가(1-24)"/>
      <sheetName val="일위대가(25-)"/>
      <sheetName val="노임단가"/>
      <sheetName val="물가정보"/>
      <sheetName val="입력단가"/>
      <sheetName val="96갑지"/>
      <sheetName val="DB구축"/>
      <sheetName val="용역단가"/>
      <sheetName val="2.재료비"/>
      <sheetName val="1.인건비"/>
      <sheetName val="12.보오링"/>
      <sheetName val="18.공내수압탄성자연"/>
      <sheetName val="설계기준"/>
      <sheetName val="내역1"/>
      <sheetName val="기자재비"/>
      <sheetName val="환경인력"/>
      <sheetName val="ABUT수량-A1"/>
      <sheetName val="익산"/>
      <sheetName val="재정비직인"/>
      <sheetName val="재정비내역"/>
      <sheetName val="입력변수"/>
      <sheetName val="지적고시내역"/>
      <sheetName val="가중치"/>
      <sheetName val="난이도"/>
      <sheetName val="setup"/>
      <sheetName val="기초자료"/>
      <sheetName val="설비"/>
      <sheetName val="조명시설"/>
      <sheetName val="변수"/>
      <sheetName val="경율산정"/>
      <sheetName val="내역서1999.8최종"/>
      <sheetName val="감리원배치기준"/>
      <sheetName val="검측감리공제요율"/>
      <sheetName val="시공감리공제요율"/>
      <sheetName val="쌍송교"/>
      <sheetName val="2003상반기노임기준"/>
      <sheetName val="노단"/>
      <sheetName val="제출내역 (2)"/>
      <sheetName val="단"/>
      <sheetName val="1-4-2.관(약)"/>
      <sheetName val="BID"/>
      <sheetName val="type-F"/>
      <sheetName val="요율"/>
      <sheetName val="70%"/>
      <sheetName val="설계예시"/>
      <sheetName val="상세"/>
      <sheetName val="중기사용료산출근거"/>
      <sheetName val="단가산출2"/>
      <sheetName val="단가 및 재료비"/>
      <sheetName val="공수"/>
      <sheetName val="산근"/>
      <sheetName val="노임목록"/>
      <sheetName val="일위목록"/>
      <sheetName val="자재목록"/>
      <sheetName val="토사(PE)"/>
      <sheetName val="CT "/>
      <sheetName val="기초도면제작"/>
      <sheetName val="주출입구조사"/>
      <sheetName val="Sheet1"/>
      <sheetName val="횡배수관설치현황"/>
      <sheetName val="Sheet1 (2)"/>
      <sheetName val="내역서2안"/>
      <sheetName val="공통단가"/>
      <sheetName val="운반비"/>
      <sheetName val="직접경비"/>
      <sheetName val="Mc1"/>
      <sheetName val="data"/>
      <sheetName val="지구단위계획내역서"/>
      <sheetName val="단가대비표"/>
      <sheetName val="용역비내역-진짜"/>
      <sheetName val="99노임기준"/>
      <sheetName val="측량노임단가"/>
      <sheetName val="일위대가표"/>
      <sheetName val="DATE"/>
      <sheetName val="9811"/>
      <sheetName val="제품목록"/>
      <sheetName val="사용자입력"/>
      <sheetName val="예산서"/>
      <sheetName val="지급자재"/>
      <sheetName val="공비대비"/>
      <sheetName val="범례표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가계산"/>
      <sheetName val="1안"/>
      <sheetName val="2안"/>
      <sheetName val="3안"/>
      <sheetName val="건축내역"/>
      <sheetName val="일위목록"/>
      <sheetName val="내역서2안"/>
      <sheetName val="통장출금액"/>
      <sheetName val="원가"/>
      <sheetName val="사업수지"/>
      <sheetName val="일위대가표"/>
      <sheetName val="단가"/>
      <sheetName val="측량노임단가"/>
      <sheetName val="수량산출"/>
      <sheetName val="재노경"/>
      <sheetName val="도급내역5+800"/>
      <sheetName val="도급내역"/>
      <sheetName val="수지예산"/>
      <sheetName val="일위대가목록"/>
      <sheetName val="단가산출"/>
      <sheetName val="일용노임단가2001상"/>
      <sheetName val="참조자료"/>
      <sheetName val="일위대가"/>
      <sheetName val="맨홀_공사비"/>
      <sheetName val="DATE"/>
      <sheetName val="과천MAIN"/>
      <sheetName val="현장관리비"/>
      <sheetName val="단가일람"/>
      <sheetName val="조경일람"/>
      <sheetName val="단가조사"/>
      <sheetName val="총 괄 표"/>
      <sheetName val="일위대가(4층원격)"/>
      <sheetName val="공사요율"/>
      <sheetName val="TOTAL3"/>
      <sheetName val="직재"/>
      <sheetName val="접속도로1"/>
      <sheetName val="data"/>
      <sheetName val="변수"/>
      <sheetName val="총_괄_표"/>
      <sheetName val="실행철강하도"/>
      <sheetName val="Macro1"/>
      <sheetName val="횡배수관집현황(2공구)"/>
      <sheetName val="토목내역서 (도급단가)"/>
      <sheetName val="감가상각"/>
      <sheetName val="기초자료"/>
      <sheetName val="대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E-MUL"/>
      <sheetName val="단가"/>
      <sheetName val="맨홀_공사비"/>
      <sheetName val="일위대가(건축)"/>
      <sheetName val="삼원"/>
      <sheetName val="그린"/>
      <sheetName val="한창-을"/>
      <sheetName val="내역"/>
      <sheetName val="품셈"/>
      <sheetName val="수량산출"/>
      <sheetName val="단가조사"/>
      <sheetName val="일위대가(출입)"/>
      <sheetName val="노임단가"/>
      <sheetName val="단가일람"/>
      <sheetName val="단위량당중기"/>
      <sheetName val="이토변실(A3-LINE)"/>
      <sheetName val="data"/>
      <sheetName val="DATA1"/>
      <sheetName val="CABLE SIZE-1"/>
      <sheetName val="일위대가목차"/>
      <sheetName val="건축내역"/>
      <sheetName val="단가조사서"/>
      <sheetName val="도급내역"/>
      <sheetName val="단가산출"/>
      <sheetName val="토목"/>
      <sheetName val="Macro1"/>
      <sheetName val="을지"/>
      <sheetName val="일용노임단가"/>
      <sheetName val="고분전시관"/>
      <sheetName val="설비"/>
      <sheetName val="내역서2안"/>
      <sheetName val="단가(기자재)"/>
      <sheetName val="일위"/>
      <sheetName val="일집"/>
      <sheetName val="1.설계기준 "/>
      <sheetName val="직노"/>
      <sheetName val="48단가"/>
      <sheetName val="49단가"/>
      <sheetName val="단가(1)"/>
      <sheetName val="대,유,램"/>
      <sheetName val="투찰추정"/>
      <sheetName val="변압기 및 발전기 용량"/>
      <sheetName val="단위수량"/>
      <sheetName val="Mc1"/>
      <sheetName val="쌍송교"/>
      <sheetName val="(암정)관급"/>
      <sheetName val="Sheet1"/>
      <sheetName val="단  가  대  비  표"/>
      <sheetName val="일  위  대  가  목  록"/>
      <sheetName val="목차"/>
      <sheetName val="노임"/>
      <sheetName val="기본자료"/>
      <sheetName val="물가대비표"/>
      <sheetName val="요율"/>
      <sheetName val="7단가"/>
      <sheetName val="데이타"/>
      <sheetName val="토적단위"/>
      <sheetName val="소방"/>
      <sheetName val="자재단가"/>
      <sheetName val="인건비(VOICE)"/>
      <sheetName val="실행예산서"/>
      <sheetName val="FCR양식(1)"/>
      <sheetName val="단위목록"/>
      <sheetName val="평균터파기고(1-2,ASP)"/>
      <sheetName val="참조자료"/>
      <sheetName val="맨홀수량산출"/>
      <sheetName val="조견표"/>
      <sheetName val="백암비스타내역"/>
      <sheetName val="일위대가"/>
      <sheetName val="노무비"/>
      <sheetName val="공종목록표"/>
      <sheetName val="9811"/>
      <sheetName val="참조-(1)"/>
    </sheetNames>
    <definedNames>
      <definedName name="단중입력"/>
      <definedName name="프로그램.메인_메뉴호출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비교견적 (2)"/>
      <sheetName val="비교견적"/>
      <sheetName val="1단계"/>
      <sheetName val="2단계"/>
      <sheetName val="견적리스트"/>
      <sheetName val="견적가"/>
      <sheetName val="기본"/>
      <sheetName val="교각계산"/>
      <sheetName val="삼원"/>
      <sheetName val="그린"/>
      <sheetName val="한창-을"/>
      <sheetName val="내역"/>
      <sheetName val="품셈"/>
      <sheetName val="단가"/>
      <sheetName val="수량산출"/>
      <sheetName val="설비"/>
      <sheetName val="인건비"/>
      <sheetName val="일위대가(가설)"/>
      <sheetName val="예정(3)"/>
      <sheetName val="동원(3)"/>
      <sheetName val="일위대가표"/>
      <sheetName val="총괄내역서"/>
      <sheetName val="금액내역서"/>
      <sheetName val="9902"/>
      <sheetName val="집계표"/>
      <sheetName val="내역서"/>
      <sheetName val="기기"/>
      <sheetName val="일위대가"/>
      <sheetName val="k-103경고문"/>
      <sheetName val="일위산출"/>
      <sheetName val="청천내"/>
      <sheetName val="경산"/>
      <sheetName val="갑지"/>
      <sheetName val="자재단가표"/>
      <sheetName val="밸브설치"/>
      <sheetName val="#REF"/>
      <sheetName val="단가1"/>
      <sheetName val="Y-WORK"/>
      <sheetName val="부하계산서"/>
      <sheetName val="부하(성남)"/>
      <sheetName val="TYPE1"/>
      <sheetName val="적격분석"/>
      <sheetName val="토량산출서"/>
      <sheetName val="진주방향"/>
      <sheetName val="부대공Ⅱ"/>
      <sheetName val="부안일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N賃率-職"/>
      <sheetName val="1안"/>
      <sheetName val="Baby일위대가"/>
      <sheetName val="2공구산출내역"/>
      <sheetName val="철거산출근거"/>
      <sheetName val="내역서2안"/>
      <sheetName val="도급내역"/>
      <sheetName val="내역서"/>
      <sheetName val="KKK"/>
      <sheetName val="역T형교대-2수량"/>
      <sheetName val="COPING-1"/>
      <sheetName val="통장출금액"/>
      <sheetName val="당사"/>
      <sheetName val="일위대가목차"/>
      <sheetName val="차액보증"/>
      <sheetName val="일위대가"/>
      <sheetName val="DATE"/>
      <sheetName val="예산총괄표"/>
      <sheetName val="TANK견적대지"/>
      <sheetName val="횡배수관집현황(2공구)"/>
      <sheetName val="측량노임단가"/>
      <sheetName val="Sheet5"/>
      <sheetName val="토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팽성원가계산서"/>
      <sheetName val="집계표"/>
      <sheetName val="기자재비"/>
      <sheetName val="설치비"/>
      <sheetName val="대당설치비"/>
      <sheetName val="배관공사비"/>
      <sheetName val="일위대가"/>
      <sheetName val="팽성내역-도급"/>
      <sheetName val="내역서2안"/>
      <sheetName val="1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XXXXXX"/>
      <sheetName val="VXXX"/>
      <sheetName val="진짜내역"/>
      <sheetName val="총괄"/>
      <sheetName val="집계"/>
      <sheetName val="내역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VXXXXX"/>
      <sheetName val="적용대가"/>
      <sheetName val="지수내역"/>
      <sheetName val="노(97.1,97.9,98.1)"/>
      <sheetName val="노임단가"/>
      <sheetName val="Baby일위대가"/>
      <sheetName val="철거산출근거"/>
      <sheetName val="일위대가"/>
      <sheetName val="일위대가목록"/>
      <sheetName val="내역서2안"/>
      <sheetName val="Sheet1"/>
      <sheetName val="일위_파일"/>
      <sheetName val="견적서"/>
      <sheetName val="간접비"/>
      <sheetName val="저"/>
      <sheetName val="표지"/>
      <sheetName val="소비자가"/>
      <sheetName val="KKK"/>
      <sheetName val="출력은 금물"/>
      <sheetName val="연결관암거"/>
      <sheetName val="내역서(삼호)"/>
      <sheetName val="Sheet3"/>
      <sheetName val="도급내역서"/>
      <sheetName val="2공구산출내역"/>
      <sheetName val="데리네이타현황"/>
      <sheetName val="금액내역서"/>
      <sheetName val="단가조사"/>
      <sheetName val="일위대가(건축)"/>
      <sheetName val=" 냉각수펌프"/>
      <sheetName val="경산"/>
      <sheetName val="단가 "/>
      <sheetName val="COVER"/>
      <sheetName val="직재"/>
      <sheetName val="#REF"/>
      <sheetName val="부분별수량산출(조합기초)"/>
      <sheetName val="기자재비"/>
      <sheetName val="차액보증"/>
      <sheetName val="수량산출"/>
      <sheetName val="물가자료"/>
      <sheetName val="적용건축"/>
      <sheetName val="단위중량"/>
      <sheetName val="내역서"/>
      <sheetName val="Sheet2"/>
      <sheetName val="식재일위대가"/>
      <sheetName val="J直材4"/>
      <sheetName val="일위대가(4층원격)"/>
      <sheetName val="일위대가(출입)"/>
      <sheetName val="EJ"/>
      <sheetName val="대,유,램"/>
      <sheetName val="국별인원"/>
      <sheetName val="3BL공동구 수량"/>
      <sheetName val="현장관리비 산출내역"/>
      <sheetName val="중기사용료"/>
      <sheetName val="토목내역서 (도급단가)"/>
      <sheetName val="노(97_1,97_9,98_1)"/>
      <sheetName val="출력은_금물"/>
      <sheetName val="_냉각수펌프"/>
      <sheetName val="단가_"/>
      <sheetName val="쌍송교"/>
      <sheetName val="Sheet5"/>
      <sheetName val="수공기"/>
      <sheetName val="공통(20-91)"/>
      <sheetName val="기둥(원형)"/>
      <sheetName val="기초공"/>
      <sheetName val="기계경비(시간당)"/>
      <sheetName val="램머"/>
      <sheetName val="설계예시"/>
      <sheetName val="사업부배부A"/>
      <sheetName val="정부노임단가"/>
      <sheetName val="일반전기C"/>
      <sheetName val="일위대가표"/>
      <sheetName val="sst,stl창호"/>
      <sheetName val="도급내역"/>
      <sheetName val="기계설비표선정수장"/>
      <sheetName val="기초일위대가"/>
      <sheetName val="단가대비표"/>
      <sheetName val="산출기초"/>
      <sheetName val="기계내역"/>
      <sheetName val="9GNG운반"/>
      <sheetName val="Sheet1 (2)"/>
      <sheetName val="소방"/>
      <sheetName val="COL"/>
      <sheetName val="터파기및재료"/>
      <sheetName val="2F 회의실견적(5_14 일대)"/>
      <sheetName val="N賃率-職"/>
      <sheetName val="Macro1"/>
      <sheetName val="단가조사서"/>
      <sheetName val="손익분석"/>
      <sheetName val="건축부하"/>
      <sheetName val="약전닥트"/>
      <sheetName val="일지-H"/>
      <sheetName val="김포IO"/>
      <sheetName val="LD"/>
      <sheetName val="FA설치명세"/>
      <sheetName val="처리단락"/>
      <sheetName val="조건표"/>
      <sheetName val="Sheet38"/>
      <sheetName val="부속동"/>
      <sheetName val="일위목록"/>
      <sheetName val="1안"/>
      <sheetName val="설직재-1"/>
      <sheetName val="부대공"/>
      <sheetName val="포장공"/>
      <sheetName val="토공"/>
      <sheetName val="ilch"/>
      <sheetName val="을"/>
      <sheetName val="DATA"/>
      <sheetName val="데이타"/>
      <sheetName val="골조시행"/>
      <sheetName val="산출내역서"/>
      <sheetName val="Base"/>
      <sheetName val="전담운영PM"/>
      <sheetName val="부대내역"/>
      <sheetName val="공량(1월22일)"/>
      <sheetName val="원내역"/>
      <sheetName val="설계기준"/>
      <sheetName val="예산총괄표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품셈"/>
      <sheetName val="단가산출"/>
      <sheetName val="Y-WORK"/>
      <sheetName val="전기일위대가"/>
      <sheetName val="시설물기초"/>
      <sheetName val="BOQ(전체)"/>
      <sheetName val="1구간BOQ"/>
      <sheetName val="공주-교대(A1)"/>
      <sheetName val="아파트건축"/>
      <sheetName val="원가계산"/>
      <sheetName val="수정내역"/>
      <sheetName val="실행내역"/>
      <sheetName val="전시원"/>
      <sheetName val="전시내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단가산출서"/>
      <sheetName val="재료단가"/>
      <sheetName val="현장"/>
      <sheetName val="예산M11A"/>
      <sheetName val="건축내역"/>
      <sheetName val="101동"/>
      <sheetName val="2000년1차"/>
      <sheetName val="2000전체분"/>
      <sheetName val="출자한도"/>
      <sheetName val="교통대책내역"/>
      <sheetName val="일대-1"/>
      <sheetName val="공사개요(서광주)"/>
      <sheetName val="백암비스타내역"/>
      <sheetName val="MAIN_TABLE"/>
      <sheetName val="기본일위"/>
      <sheetName val="I一般比"/>
      <sheetName val="기초자료"/>
      <sheetName val="용산1(해보)"/>
      <sheetName val="샘플표지"/>
      <sheetName val="대보~세기"/>
      <sheetName val="AHU집계"/>
      <sheetName val="대운반(철재)"/>
      <sheetName val="수지예산"/>
      <sheetName val="일위"/>
      <sheetName val="산출-설비"/>
      <sheetName val="흥양2교토공집계표"/>
      <sheetName val="C3"/>
      <sheetName val="납부서"/>
      <sheetName val="건축원가"/>
      <sheetName val="을지"/>
      <sheetName val="대목"/>
      <sheetName val="1차 내역서"/>
      <sheetName val="일위대가내역"/>
      <sheetName val="목록"/>
      <sheetName val="ESCO개보수공사"/>
      <sheetName val="가로등내역서"/>
      <sheetName val="외주비"/>
      <sheetName val="일반공사"/>
      <sheetName val="공사미수"/>
      <sheetName val="대공종"/>
      <sheetName val="말뚝지지력산정"/>
      <sheetName val="주소"/>
      <sheetName val="Mc1"/>
      <sheetName val="WORK"/>
      <sheetName val="ELECTRIC"/>
      <sheetName val="내역(100%)"/>
      <sheetName val="표지1"/>
      <sheetName val="단"/>
      <sheetName val="산출근거(단청공사)"/>
      <sheetName val="갑지(추정)"/>
      <sheetName val="사업수지"/>
      <sheetName val="WEIGHT LIST"/>
      <sheetName val="POL6차-PIPING"/>
      <sheetName val="물량"/>
      <sheetName val="산#2-1 (2)"/>
      <sheetName val="산#3-1"/>
      <sheetName val="인건비"/>
      <sheetName val="재집"/>
      <sheetName val="기본단가표"/>
      <sheetName val="식재인부"/>
      <sheetName val="재료"/>
      <sheetName val="영창26"/>
      <sheetName val="요율"/>
      <sheetName val="공사비총괄표"/>
      <sheetName val="본공사"/>
      <sheetName val="적용토목"/>
      <sheetName val="갑지"/>
      <sheetName val="기초내역서"/>
      <sheetName val="대가목록표"/>
      <sheetName val="내역서중"/>
      <sheetName val="일위(PANEL)"/>
      <sheetName val="대로근거"/>
      <sheetName val="관로토공"/>
      <sheetName val="우수관"/>
      <sheetName val="토사(PE)"/>
      <sheetName val="실행"/>
      <sheetName val="설계서"/>
      <sheetName val="골재산출"/>
      <sheetName val="산근"/>
      <sheetName val="AIR SHOWER(3인용)"/>
      <sheetName val="연부97-1"/>
      <sheetName val="자갈,시멘트,모래산출"/>
      <sheetName val="자료"/>
      <sheetName val="총괄표"/>
      <sheetName val="차수공개요"/>
      <sheetName val="조명율표"/>
      <sheetName val="본체"/>
      <sheetName val="5공철탑검토표"/>
      <sheetName val="4공철탑검토"/>
      <sheetName val="철탑공사"/>
      <sheetName val="예산"/>
      <sheetName val="Customer Databas"/>
      <sheetName val="위생설비"/>
      <sheetName val="스포회원매출"/>
      <sheetName val="원가 (2)"/>
      <sheetName val="#2_일위대가목록"/>
      <sheetName val="일위대가목차"/>
      <sheetName val="패널"/>
      <sheetName val="TANK견적대지"/>
      <sheetName val="인사자료총집계"/>
      <sheetName val="공사예산하조서(O.K)"/>
      <sheetName val="중기일위대가"/>
      <sheetName val="공량산출서"/>
      <sheetName val="별표"/>
      <sheetName val="건축공사실행"/>
      <sheetName val="PSCbeam설계"/>
      <sheetName val="tggwan(mac)"/>
      <sheetName val="공조기휀"/>
      <sheetName val="DAN"/>
      <sheetName val="백호우계수"/>
      <sheetName val="공사비"/>
      <sheetName val="1공구내역"/>
      <sheetName val="실행철강하도"/>
      <sheetName val="일위목록-기"/>
      <sheetName val="BOX전기내역"/>
      <sheetName val="원가계산서"/>
      <sheetName val="CTEMCOST"/>
      <sheetName val="식재수량표"/>
      <sheetName val="길어깨(현황)"/>
      <sheetName val="MOTOR"/>
      <sheetName val="60명당사(총괄)"/>
      <sheetName val="성곽내역서"/>
      <sheetName val="공종별내역서"/>
      <sheetName val="공통가설공사"/>
      <sheetName val="공통가설"/>
      <sheetName val="SG"/>
      <sheetName val="합천내역"/>
      <sheetName val="BID"/>
      <sheetName val="INPUT"/>
      <sheetName val="70%"/>
      <sheetName val="단위단가"/>
      <sheetName val="요약&amp;결과"/>
      <sheetName val="일위목록데이타"/>
      <sheetName val="(4-2)열관류값-2"/>
      <sheetName val="금융"/>
      <sheetName val="전기"/>
      <sheetName val="전기단가조사서"/>
      <sheetName val="화전내"/>
      <sheetName val="현장관리비데이타"/>
      <sheetName val="공내역"/>
      <sheetName val="소각장스케줄"/>
      <sheetName val="danga"/>
      <sheetName val="TEMP"/>
      <sheetName val="JA"/>
      <sheetName val="연결관단위"/>
      <sheetName val="중기손료"/>
      <sheetName val="기초단가"/>
      <sheetName val="도시가스현황"/>
      <sheetName val="Inst."/>
      <sheetName val="원가계산 (2)"/>
      <sheetName val="노무비"/>
      <sheetName val="배수공"/>
      <sheetName val="★도급내역"/>
      <sheetName val="자재단가"/>
      <sheetName val="48전력선로일위"/>
      <sheetName val="산출근거"/>
      <sheetName val="교각별철근수량집계표"/>
      <sheetName val="당초"/>
      <sheetName val="NYS"/>
      <sheetName val="단중표"/>
      <sheetName val="지질조사"/>
      <sheetName val="코드표"/>
      <sheetName val="토공(우물통,기타) "/>
      <sheetName val="공사직종별노임"/>
      <sheetName val="LF자재단가"/>
      <sheetName val="견적"/>
      <sheetName val="특외대"/>
      <sheetName val="RE9604"/>
      <sheetName val="재료비노무비"/>
      <sheetName val="중기"/>
      <sheetName val="교수설계"/>
      <sheetName val="토공 total"/>
      <sheetName val="식생블럭단위수량"/>
      <sheetName val="도급기성"/>
      <sheetName val="설비단가표"/>
      <sheetName val=" HIT-&gt;HMC 견적(3900)"/>
      <sheetName val="96정변2"/>
      <sheetName val="asd"/>
      <sheetName val="6PILE  (돌출)"/>
      <sheetName val="지하"/>
      <sheetName val="Sheet6"/>
      <sheetName val="LEGEND"/>
      <sheetName val="오수공수량집계표"/>
      <sheetName val="기술부대조건"/>
      <sheetName val="노무,재료"/>
      <sheetName val="물량입력"/>
      <sheetName val="노임,재료비"/>
      <sheetName val="사다리"/>
      <sheetName val="CIVIL4"/>
      <sheetName val="내역(원안-대안)"/>
      <sheetName val="조명시설"/>
      <sheetName val="도급견적가"/>
      <sheetName val="율촌법률사무소2내역"/>
      <sheetName val="102역사"/>
      <sheetName val="입찰안"/>
      <sheetName val="일위(철거)"/>
      <sheetName val="guard(mac)"/>
      <sheetName val="예가표"/>
      <sheetName val="6호기"/>
      <sheetName val="당진1,2호기전선관설치및접지4차공사내역서-을지"/>
      <sheetName val="금액집계"/>
      <sheetName val="노무비 근거"/>
      <sheetName val="조경일람"/>
      <sheetName val="전기일위목록"/>
      <sheetName val="기계공사비집계(원안)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계수시트"/>
      <sheetName val="설_(3)"/>
      <sheetName val="설_(2)"/>
      <sheetName val="3BL공동구_수량"/>
      <sheetName val="001"/>
      <sheetName val="단위내역서"/>
      <sheetName val="본체철근표"/>
      <sheetName val="단가비교표_공통1"/>
      <sheetName val="AIR_SHOWER(3인용)"/>
      <sheetName val="Customer_Databas"/>
      <sheetName val="토공(우물통,기타)_"/>
      <sheetName val="원가_(2)"/>
      <sheetName val="_HIT-&gt;HMC_견적(3900)"/>
      <sheetName val="내역서(중수)"/>
      <sheetName val="수주추정"/>
      <sheetName val="내역서1"/>
      <sheetName val="200"/>
      <sheetName val="부대공Ⅱ"/>
      <sheetName val="1.설계조건"/>
      <sheetName val="일위대가1"/>
      <sheetName val="계약서"/>
      <sheetName val="DATE"/>
      <sheetName val="설계조건"/>
      <sheetName val="배수내역"/>
      <sheetName val="기흥하도용"/>
      <sheetName val="공사개요"/>
      <sheetName val="간접1"/>
      <sheetName val="장비가동"/>
      <sheetName val="민감도"/>
      <sheetName val="단가표"/>
      <sheetName val="제작비추산총괄표"/>
      <sheetName val="갑"/>
      <sheetName val="대치판정"/>
      <sheetName val="원가서"/>
      <sheetName val="카메라"/>
      <sheetName val="유림콘도"/>
      <sheetName val="첨부1"/>
      <sheetName val="ELEC"/>
      <sheetName val="N賃率_職"/>
      <sheetName val="역공종"/>
      <sheetName val="CAT_5"/>
      <sheetName val="시멘트"/>
      <sheetName val="E총15"/>
      <sheetName val="약품공급2"/>
      <sheetName val="공사착공계"/>
      <sheetName val="주beam"/>
      <sheetName val="터널조도"/>
      <sheetName val="총수량집계표"/>
      <sheetName val="sub"/>
      <sheetName val="청주(철골발주의뢰서)"/>
      <sheetName val="반포2차"/>
      <sheetName val="하도급원가계산총괄표(식재)"/>
      <sheetName val="부하자료"/>
      <sheetName val="찍기"/>
      <sheetName val="특별땅고르기"/>
      <sheetName val="내역서(기성청구)"/>
      <sheetName val="내역관리1"/>
      <sheetName val="효성CB 1P기초"/>
      <sheetName val="경영상태"/>
      <sheetName val="국내"/>
      <sheetName val="내역서 제출"/>
      <sheetName val="물량표"/>
      <sheetName val="2000년 공정표"/>
      <sheetName val="토공집계표"/>
      <sheetName val="세골재  T2 변경 현황"/>
      <sheetName val="상가분양"/>
      <sheetName val="직접공사비"/>
      <sheetName val="JUCKEYK"/>
      <sheetName val="1공구산출내역서"/>
      <sheetName val="토공_total"/>
      <sheetName val="6PILE__(돌출)"/>
      <sheetName val="노 무 비"/>
      <sheetName val="간접(90)"/>
      <sheetName val="현장경비"/>
      <sheetName val="보증수수료산출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3본사"/>
      <sheetName val="기타 정보통신공사"/>
      <sheetName val="내역서 "/>
      <sheetName val="화재 탐지 설비"/>
      <sheetName val="포승중환경개선공사(변경)"/>
      <sheetName val="내역(설계)"/>
      <sheetName val="갑지1"/>
      <sheetName val="전선 및 전선관"/>
      <sheetName val="제-노임"/>
      <sheetName val="제직재"/>
      <sheetName val="연습"/>
      <sheetName val="산출0"/>
      <sheetName val="내역전기"/>
      <sheetName val="부대"/>
      <sheetName val="일위CODE"/>
      <sheetName val="gyun"/>
      <sheetName val="도로정위치부표"/>
      <sheetName val="도로조사부표"/>
      <sheetName val="수량집계"/>
      <sheetName val="잡비계산"/>
      <sheetName val="인건-측정"/>
      <sheetName val="소운반"/>
      <sheetName val="집수정단면도 (2)"/>
      <sheetName val="내역1"/>
      <sheetName val="Sheet1_(2)"/>
      <sheetName val="2F_회의실견적(5_14_일대)"/>
      <sheetName val="냉천부속동"/>
      <sheetName val="ITEM"/>
      <sheetName val="TABLE"/>
      <sheetName val="RAHMEN"/>
      <sheetName val="식재가격"/>
      <sheetName val="식재총괄"/>
      <sheetName val="AV시스템"/>
      <sheetName val="20관리비율"/>
      <sheetName val="민속촌메뉴"/>
      <sheetName val="2F 회의실견적_5_14 일대_"/>
      <sheetName val="97"/>
      <sheetName val="일위대가목록 "/>
      <sheetName val="백룡교차로"/>
      <sheetName val="산정교차로"/>
      <sheetName val="신영교차로"/>
      <sheetName val="(1)본선수량집계"/>
      <sheetName val="3.2제조설비"/>
      <sheetName val="01상노임"/>
      <sheetName val="내역표지"/>
      <sheetName val="유기공정"/>
      <sheetName val="원본"/>
      <sheetName val="인원계획-미화"/>
      <sheetName val="Sheet7(ㅅ)"/>
      <sheetName val="현장관리비"/>
      <sheetName val="교각1"/>
      <sheetName val="단1"/>
      <sheetName val="한전일위"/>
      <sheetName val="ABUT수량-A1"/>
      <sheetName val="P-1"/>
      <sheetName val="파일의이용"/>
      <sheetName val="매입-계약"/>
      <sheetName val="일(4)"/>
      <sheetName val="분석"/>
      <sheetName val="원형1호맨홀토공수량"/>
      <sheetName val="부하계산서"/>
      <sheetName val="우각부보강"/>
      <sheetName val="A조"/>
      <sheetName val="콤보박스와 리스트박스의 연결"/>
      <sheetName val="우배수"/>
      <sheetName val="설계서을"/>
      <sheetName val="9509"/>
      <sheetName val="품셈TABLE"/>
      <sheetName val="1"/>
      <sheetName val="입력정보"/>
      <sheetName val="ÀÏ¸í"/>
      <sheetName val="ÀÏ¸í95"/>
      <sheetName val="ÀÏºñ"/>
      <sheetName val="ÀÏºñ95"/>
      <sheetName val="°æ¸í"/>
      <sheetName val="°æ¸í95"/>
      <sheetName val="°æ¹è"/>
      <sheetName val="°æ¹è95"/>
      <sheetName val="ÀÓÀ²"/>
      <sheetName val="ÀÓÀ²95"/>
      <sheetName val="°£³ëºñ"/>
      <sheetName val="°£³ëºñ95"/>
      <sheetName val="Á÷³ë"/>
      <sheetName val="°øÁ¤À²"/>
      <sheetName val="°ÇÁý"/>
      <sheetName val="°ÇÃà"/>
      <sheetName val="±â¼³Áý"/>
      <sheetName val="¼³Áý"/>
      <sheetName val="ÁøÂ¥³»¿ª"/>
      <sheetName val="ÃÑ°ý"/>
      <sheetName val="Áý°è"/>
      <sheetName val="³»¿ª"/>
      <sheetName val="°ø·®Áý"/>
      <sheetName val="´Ü°¡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û¿ë´ë°¡"/>
      <sheetName val="Áö¼ö³»¿ª"/>
      <sheetName val="³ë(97.1,97.9,98.1)"/>
      <sheetName val="³ëÀÓ´Ü°¡"/>
      <sheetName val="ÀÏÀ§´ë°¡¸ñ·Ï"/>
      <sheetName val="³»¿ª¼­2¾È"/>
      <sheetName val="ÀÏÀ§_ÆÄÀÏ"/>
      <sheetName val="°ßÀû¼­"/>
      <sheetName val="Ãâ·ÂÀº ±Ý¹°"/>
      <sheetName val="ÀÏÀ§´ë°¡"/>
      <sheetName val="Ã¶°Å»êÃâ±Ù°Å"/>
      <sheetName val="ÀÏÀ§´ë°¡(°ÇÃà)"/>
      <sheetName val="BabyÀÏÀ§´ë°¡"/>
      <sheetName val=" ³Ã°¢¼öÆßÇÁ"/>
      <sheetName val="°æ»ê"/>
      <sheetName val="´Ü°¡ "/>
      <sheetName val="Á÷Àç"/>
      <sheetName val="¼ÒºñÀÚ°¡"/>
      <sheetName val="¼ö·®»êÃâ"/>
      <sheetName val="´Ü°¡Á¶»ç"/>
      <sheetName val="Àú"/>
      <sheetName val="³»¿ª¼­(»ïÈ£)"/>
      <sheetName val="°£Á¢ºñ"/>
      <sheetName val="ÀÏÀ§´ë°¡(ÃâÀÔ)"/>
      <sheetName val="2°ø±¸»êÃâ³»¿ª"/>
      <sheetName val="½ÄÀçÀÏÀ§´ë°¡"/>
      <sheetName val="´ë,À¯,·¥"/>
      <sheetName val="±¹º°ÀÎ¿ø"/>
      <sheetName val="JòÁî§4"/>
      <sheetName val="ÀÏÀ§´ë°¡(4Ãþ¿ø°Ý)"/>
      <sheetName val="±âÃÊÀÏÀ§´ë°¡"/>
      <sheetName val="´Ü°¡´ëºñÇ¥"/>
      <sheetName val="»êÃâ±âÃÊ"/>
      <sheetName val="¿¬°á°ü¾Ï°Å"/>
      <sheetName val="Àû¿ë°ÇÃà"/>
      <sheetName val="Ç¥Áö"/>
      <sheetName val="±â°è³»¿ª"/>
      <sheetName val="µµ±Þ³»¿ª¼­"/>
      <sheetName val="9GNG¿î¹Ý"/>
      <sheetName val="±â°è°æºñ(½Ã°£´ç)"/>
      <sheetName val="·¥¸Ó"/>
      <sheetName val="Â÷¾×º¸Áõ"/>
      <sheetName val="ºÎºÐº°¼ö·®»êÃâ(Á¶ÇÕ±âÃÊ)"/>
      <sheetName val="¼Ò¹æ"/>
      <sheetName val="ÅÍÆÄ±â¹×Àç·á"/>
      <sheetName val="2F È¸ÀÇ½Ç°ßÀû(5_14 ÀÏ´ë)"/>
      <sheetName val="NìüëÒ-òÅ"/>
      <sheetName val="´Ü°¡Á¶»ç¼­"/>
      <sheetName val="1¾È"/>
      <sheetName val="¼ÕÀÍºÐ¼®"/>
      <sheetName val="°ÇÃàºÎÇÏ"/>
      <sheetName val="±èÆ÷IO"/>
      <sheetName val="hvac내역서(제어동)"/>
      <sheetName val="내역1공구"/>
      <sheetName val="설계내역서"/>
      <sheetName val="Pier 3"/>
      <sheetName val="예산변경사항"/>
      <sheetName val="총체보활공정표"/>
      <sheetName val="골막이(야매)"/>
      <sheetName val="견적업체"/>
      <sheetName val="교사기준면적(초등)"/>
      <sheetName val="일위대가 "/>
      <sheetName val="폐토수익화 "/>
      <sheetName val="익산"/>
      <sheetName val="품셈총괄표"/>
      <sheetName val="WING3"/>
      <sheetName val="지점장"/>
      <sheetName val="그림"/>
      <sheetName val="그림2"/>
      <sheetName val="봉방동근생"/>
      <sheetName val="별표 "/>
      <sheetName val="통합집계표"/>
      <sheetName val="청도공장"/>
      <sheetName val="PIPING"/>
      <sheetName val="수량총괄"/>
      <sheetName val="노무비단가"/>
      <sheetName val="세부내역서(전기)"/>
      <sheetName val="단가일람"/>
      <sheetName val="갑지.을지"/>
      <sheetName val="일위대가(1)"/>
      <sheetName val="자재표"/>
      <sheetName val="현장관리비참조"/>
      <sheetName val="암거단위"/>
      <sheetName val="단재적표"/>
      <sheetName val="견적(100%)"/>
      <sheetName val="설계"/>
      <sheetName val="입상내역"/>
      <sheetName val="기초자료입력"/>
      <sheetName val="인적사항"/>
      <sheetName val="투찰가"/>
      <sheetName val="작성"/>
      <sheetName val="2000.05"/>
      <sheetName val="98지급계획"/>
      <sheetName val="철근중량"/>
      <sheetName val="하이테콤직원"/>
      <sheetName val="전기내역"/>
      <sheetName val="총괄내역"/>
      <sheetName val="#3_일위대가목록"/>
      <sheetName val="정거장 설계조건"/>
      <sheetName val="구성1"/>
      <sheetName val="구성2"/>
      <sheetName val="구성3"/>
      <sheetName val="구성4"/>
      <sheetName val="구의33고"/>
      <sheetName val="실행(1)"/>
      <sheetName val="날개벽수량표"/>
      <sheetName val="COST"/>
      <sheetName val="개요"/>
      <sheetName val="노임단가(08.01)"/>
      <sheetName val="가락화장을지"/>
      <sheetName val="수량산출(생반)"/>
      <sheetName val="접지수량"/>
      <sheetName val="제경비율"/>
      <sheetName val="기본가정"/>
      <sheetName val="구리토평1전기"/>
      <sheetName val="C.전기공사"/>
      <sheetName val="신우"/>
      <sheetName val="입력변수"/>
      <sheetName val="단가대비표 (3)"/>
      <sheetName val="청곡지선입력"/>
      <sheetName val="기초일위"/>
      <sheetName val="원가총괄"/>
      <sheetName val="조명율"/>
      <sheetName val="내역서적용수량"/>
      <sheetName val="가도공"/>
      <sheetName val="변경내역(전체)"/>
      <sheetName val="공사입찰정보입력"/>
      <sheetName val="기초입력"/>
      <sheetName val="빌딩 안내"/>
      <sheetName val="설_(3)1"/>
      <sheetName val="설_(2)1"/>
      <sheetName val="3BL공동구_수량1"/>
      <sheetName val="1_설계조건"/>
      <sheetName val="2000년_공정표"/>
      <sheetName val="노무비_근거"/>
      <sheetName val="전선_및_전선관"/>
      <sheetName val="효성CB_1P기초"/>
      <sheetName val="내역서_제출"/>
      <sheetName val="입력"/>
      <sheetName val="&lt;--"/>
      <sheetName val="16-1"/>
      <sheetName val="단가비교"/>
      <sheetName val="J-EQ"/>
      <sheetName val="1000 DB구축 부표"/>
      <sheetName val="CT "/>
      <sheetName val="발신정보"/>
      <sheetName val="기초대가"/>
      <sheetName val="조도계산서 (도서)"/>
      <sheetName val="명세서"/>
      <sheetName val="맨홀수량산출"/>
      <sheetName val="유림골조"/>
      <sheetName val="수목표준대가"/>
      <sheetName val="Total"/>
      <sheetName val="예산총괄"/>
      <sheetName val="옥외계측"/>
      <sheetName val="CODE"/>
      <sheetName val="전체"/>
      <sheetName val="인공"/>
      <sheetName val="도급자재"/>
      <sheetName val="참조자료"/>
      <sheetName val="교각계산"/>
      <sheetName val="직접노무"/>
      <sheetName val="직접재료"/>
      <sheetName val="계측기"/>
      <sheetName val="전기2005"/>
      <sheetName val="통신2005"/>
      <sheetName val="총괄집계표"/>
      <sheetName val="철콘"/>
      <sheetName val="표  지"/>
      <sheetName val="간접비계산"/>
      <sheetName val="분전반"/>
      <sheetName val="유림총괄"/>
      <sheetName val="품셈총괄"/>
      <sheetName val="표층포설및다짐"/>
      <sheetName val="공문"/>
      <sheetName val="0Title"/>
      <sheetName val="추가예산"/>
      <sheetName val="오동"/>
      <sheetName val="대조"/>
      <sheetName val="나한"/>
      <sheetName val="물가시세"/>
      <sheetName val="부하"/>
      <sheetName val="DATA테이블1 (2)"/>
      <sheetName val="건축기계설비표선정수장"/>
      <sheetName val="DB"/>
      <sheetName val="공연,전시"/>
      <sheetName val="A 견적"/>
      <sheetName val="s.v"/>
      <sheetName val="국내조달(통합-1)"/>
      <sheetName val="도담구내 개소별 명세"/>
      <sheetName val="지급자재"/>
      <sheetName val="工관리비율"/>
      <sheetName val="工완성공사율"/>
      <sheetName val="금융비용"/>
      <sheetName val="콘크리트"/>
      <sheetName val="노무단가산정"/>
      <sheetName val="인공산출"/>
      <sheetName val="주요기준"/>
      <sheetName val="자재단가비교표"/>
      <sheetName val="b_balju"/>
      <sheetName val="건설기계사용료목록"/>
      <sheetName val="집"/>
      <sheetName val="간선계산"/>
      <sheetName val="계화배수"/>
      <sheetName val="99년하반기"/>
      <sheetName val="철근집계"/>
      <sheetName val="COPING"/>
      <sheetName val="예비용"/>
      <sheetName val="기초목록"/>
      <sheetName val="단가(자재)"/>
      <sheetName val="공사추진현황"/>
      <sheetName val="단가 및 재료비"/>
      <sheetName val="도급내역서(재노경)"/>
      <sheetName val="와동수량"/>
      <sheetName val="직원현황"/>
      <sheetName val="공정코드"/>
      <sheetName val="상행-교대(A1-A2)"/>
      <sheetName val="전기설계변경"/>
      <sheetName val="일위(시설)"/>
      <sheetName val="BSD (2)"/>
      <sheetName val="화의-현금흐름"/>
      <sheetName val="전체제잡비"/>
      <sheetName val="바닥판"/>
      <sheetName val="입력DATA"/>
      <sheetName val="부자재 적용비율"/>
      <sheetName val="인부노임"/>
      <sheetName val="원가계산서(변경)"/>
      <sheetName val="FAX"/>
      <sheetName val="집수정토공"/>
      <sheetName val="설계명세서"/>
      <sheetName val="남양시작동자105노65기1.3화1.2"/>
      <sheetName val="조정율"/>
      <sheetName val="노임200103"/>
      <sheetName val="자재테이블"/>
      <sheetName val="구천"/>
      <sheetName val="양식_자재단가조사표"/>
      <sheetName val="하중계산"/>
      <sheetName val="안정성검토"/>
      <sheetName val="포장복구집계"/>
      <sheetName val="공기압축기실"/>
      <sheetName val="집수A"/>
      <sheetName val="참고"/>
      <sheetName val="SHEET PILE단가"/>
      <sheetName val="사유서제출현황-2"/>
      <sheetName val="수량산출서"/>
      <sheetName val="국도접속 차도부수량"/>
      <sheetName val="조명일위"/>
      <sheetName val="준공정산"/>
      <sheetName val="실행대비"/>
      <sheetName val="일위총괄표"/>
      <sheetName val="기초분물량표"/>
      <sheetName val="세부내역"/>
      <sheetName val="실행-집행"/>
      <sheetName val="특별교실"/>
      <sheetName val="5.동별횡주관경"/>
      <sheetName val="Uint보온"/>
      <sheetName val="가설공사"/>
      <sheetName val="직공비"/>
      <sheetName val="조건표 (2)"/>
      <sheetName val="퍼스트"/>
      <sheetName val="시운전연료비"/>
      <sheetName val="예산명세서"/>
      <sheetName val="합의경상"/>
      <sheetName val="B-data"/>
      <sheetName val="천방교접속"/>
      <sheetName val="대포2교접속"/>
      <sheetName val="진흥지역조서(구역밖)"/>
      <sheetName val="건축공사"/>
      <sheetName val="신규 수주분(사용자 정의)"/>
      <sheetName val="동해title"/>
      <sheetName val="설-원가"/>
      <sheetName val="설치자재"/>
      <sheetName val="단중"/>
      <sheetName val="문학간접"/>
      <sheetName val="자재일람"/>
      <sheetName val="제출내역 (3)"/>
      <sheetName val="기성내역서표지"/>
      <sheetName val="담장산출"/>
      <sheetName val="도로일위대가표"/>
      <sheetName val="지하시설물작성"/>
      <sheetName val="단가표 (2)"/>
      <sheetName val="내역5"/>
      <sheetName val="GI-LIST"/>
      <sheetName val="기기리스트"/>
      <sheetName val="OPT7"/>
      <sheetName val="과천MAIN"/>
      <sheetName val="터널대가"/>
      <sheetName val="재료비"/>
      <sheetName val="노임단가 (2)"/>
      <sheetName val="원가계산서구조조정"/>
      <sheetName val="장애코드"/>
      <sheetName val="기존단가 (2)"/>
      <sheetName val="노단"/>
      <sheetName val="관리비비계상"/>
      <sheetName val="봉양~조차장간고하개명(신설)"/>
      <sheetName val="재료비집계"/>
      <sheetName val="인테리어내역"/>
      <sheetName val="지주토목내역서"/>
      <sheetName val="원가계산서(남측)"/>
      <sheetName val="실행내역 "/>
      <sheetName val="비교1"/>
      <sheetName val="노(97_1,97_9,98_1)1"/>
      <sheetName val="출력은_금물1"/>
      <sheetName val="_냉각수펌프1"/>
      <sheetName val="단가_1"/>
      <sheetName val="Sheet1_(2)1"/>
      <sheetName val="2F_회의실견적(5_14_일대)1"/>
      <sheetName val="1차_내역서"/>
      <sheetName val="현장관리비_산출내역"/>
      <sheetName val="토목내역서_(도급단가)"/>
      <sheetName val="WEIGHT_LIST"/>
      <sheetName val="산#2-1_(2)"/>
      <sheetName val="일위대가(계측기설치)"/>
      <sheetName val="계산표지"/>
      <sheetName val="12.일위대가"/>
      <sheetName val="견적내역서"/>
      <sheetName val="시중노임(공사)"/>
      <sheetName val="자재대"/>
      <sheetName val="사급자재(1단계)"/>
      <sheetName val="간지"/>
      <sheetName val="견적단가"/>
      <sheetName val="부대집계"/>
      <sheetName val="일위단가"/>
      <sheetName val="전기공사일위대가"/>
      <sheetName val="직접인건비"/>
      <sheetName val="단가산출(T)"/>
      <sheetName val="일위대가(가설)"/>
      <sheetName val="미드수량"/>
      <sheetName val="CP-E2 (품셈표)"/>
      <sheetName val="중기사용료산출근거"/>
      <sheetName val="기타자료"/>
      <sheetName val="덤프트럭계수"/>
      <sheetName val="리스(CIF)산출"/>
      <sheetName val="DATA 입력란"/>
      <sheetName val="공통단가"/>
      <sheetName val="운반비"/>
      <sheetName val="기준FACTOR"/>
      <sheetName val="산출목록표"/>
      <sheetName val="예산서"/>
      <sheetName val="전계가"/>
      <sheetName val="작업일보"/>
      <sheetName val="산출금액내역"/>
      <sheetName val="내역서01"/>
      <sheetName val="수배전반"/>
      <sheetName val="기본설계기준"/>
      <sheetName val="노무비 "/>
      <sheetName val="발열량"/>
      <sheetName val="sw1"/>
      <sheetName val="NOMUBI"/>
      <sheetName val="단가및재료비"/>
      <sheetName val="창원- 전기공사"/>
      <sheetName val="5사남"/>
      <sheetName val="RM목표&amp;실적"/>
      <sheetName val="빌딩코드"/>
      <sheetName val="원가계산서 "/>
      <sheetName val="비교표"/>
      <sheetName val="용역비내역-진짜"/>
      <sheetName val="01"/>
      <sheetName val="관급단가"/>
      <sheetName val="기초입력 DATA"/>
      <sheetName val="공사비산출서"/>
      <sheetName val="한강운반비"/>
      <sheetName val="단가 (2)"/>
      <sheetName val="NO.1-NO12(설계예산서)"/>
      <sheetName val="관로공정"/>
      <sheetName val="총내역서"/>
      <sheetName val="2.고용보험료산출근거"/>
      <sheetName val="ÀÏÀ§(PANEL)"/>
      <sheetName val="산출"/>
      <sheetName val="직접시공계획서"/>
      <sheetName val="사전공사"/>
      <sheetName val="본사업"/>
      <sheetName val="간접"/>
      <sheetName val="전통건설"/>
      <sheetName val="설계내역2"/>
      <sheetName val="유수전환공사"/>
      <sheetName val="공종목록표"/>
      <sheetName val="프랜트면허"/>
      <sheetName val="기본자료"/>
      <sheetName val="기초작업"/>
      <sheetName val="평가데이터"/>
      <sheetName val="실행기초"/>
      <sheetName val="상수도토공집계표"/>
      <sheetName val="2.노임및손료"/>
      <sheetName val="부안변전"/>
      <sheetName val="전기외주내역"/>
      <sheetName val="기초목"/>
      <sheetName val="기술조건"/>
      <sheetName val="총공사내역서"/>
      <sheetName val="물집"/>
      <sheetName val="토목"/>
      <sheetName val="휴가비,급량비"/>
      <sheetName val="ES조서출력하기"/>
      <sheetName val="일위(설)"/>
      <sheetName val="S1,3"/>
      <sheetName val="토목공사"/>
      <sheetName val="교각토공"/>
      <sheetName val="건축기성"/>
      <sheetName val="공사비집계"/>
      <sheetName val="현장지지물물량"/>
      <sheetName val="3F"/>
      <sheetName val="수리결과"/>
      <sheetName val="f산출"/>
      <sheetName val="일위_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"/>
      <sheetName val="가공총괄표"/>
      <sheetName val="자재LIST"/>
      <sheetName val="운반중량집계"/>
      <sheetName val="운반중량산출"/>
      <sheetName val="철골가공조립"/>
      <sheetName val="용접집계표"/>
      <sheetName val="용접집계"/>
      <sheetName val="운반중량"/>
      <sheetName val="도장집계"/>
      <sheetName val="도장면적"/>
      <sheetName val="판재LIST"/>
      <sheetName val="형강재판재산출"/>
      <sheetName val="비계공"/>
      <sheetName val="집계표V"/>
      <sheetName val="집계표(WH)"/>
      <sheetName val="집계표(PL)"/>
      <sheetName val="철골세우기"/>
      <sheetName val="단중표"/>
      <sheetName val="자료"/>
      <sheetName val="물가자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">
          <cell r="S13">
            <v>20</v>
          </cell>
          <cell r="T13">
            <v>0.68</v>
          </cell>
        </row>
        <row r="14">
          <cell r="S14">
            <v>30</v>
          </cell>
          <cell r="T14">
            <v>0.76</v>
          </cell>
        </row>
        <row r="15">
          <cell r="S15">
            <v>40</v>
          </cell>
          <cell r="T15">
            <v>0.84</v>
          </cell>
        </row>
        <row r="16">
          <cell r="S16">
            <v>50</v>
          </cell>
          <cell r="T16">
            <v>0.91</v>
          </cell>
        </row>
        <row r="17">
          <cell r="S17">
            <v>60</v>
          </cell>
          <cell r="T17">
            <v>0.97</v>
          </cell>
        </row>
        <row r="18">
          <cell r="S18">
            <v>70</v>
          </cell>
          <cell r="T18">
            <v>1.04</v>
          </cell>
        </row>
        <row r="19">
          <cell r="S19">
            <v>80</v>
          </cell>
          <cell r="T19">
            <v>1.1100000000000001</v>
          </cell>
        </row>
        <row r="20">
          <cell r="S20">
            <v>90</v>
          </cell>
          <cell r="T20">
            <v>1.1599999999999999</v>
          </cell>
        </row>
        <row r="21">
          <cell r="S21">
            <v>100</v>
          </cell>
          <cell r="T21">
            <v>1.21</v>
          </cell>
        </row>
        <row r="22">
          <cell r="S22">
            <v>110</v>
          </cell>
          <cell r="T22">
            <v>1.26</v>
          </cell>
        </row>
        <row r="23">
          <cell r="S23">
            <v>120</v>
          </cell>
          <cell r="T23">
            <v>1.3</v>
          </cell>
        </row>
      </sheetData>
      <sheetData sheetId="19" refreshError="1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캔개발배경"/>
      <sheetName val="시장"/>
      <sheetName val="일정표"/>
      <sheetName val="기안"/>
      <sheetName val="표지"/>
      <sheetName val="제목"/>
      <sheetName val="아침햇쌀"/>
      <sheetName val="경쟁사가격"/>
      <sheetName val="캔판매가"/>
      <sheetName val="캔판매목표"/>
      <sheetName val="마케팅전략"/>
      <sheetName val="판촉전략"/>
      <sheetName val="원가계산서"/>
      <sheetName val="손익"/>
      <sheetName val="협조"/>
      <sheetName val="할당"/>
      <sheetName val="제품설명"/>
      <sheetName val="가짜1"/>
      <sheetName val="가짜2"/>
      <sheetName val="가짜4"/>
      <sheetName val="가짜3"/>
      <sheetName val="단중표"/>
      <sheetName val="첨부1-1"/>
      <sheetName val="물가자료"/>
      <sheetName val="문학간접"/>
      <sheetName val="직접인건비"/>
    </sheetNames>
    <sheetDataSet>
      <sheetData sheetId="0" refreshError="1">
        <row r="2">
          <cell r="C2" t="str">
            <v>쌀 음료 개발 계획 (안)</v>
          </cell>
        </row>
        <row r="4">
          <cell r="B4" t="str">
            <v>1. 개발배경</v>
          </cell>
        </row>
        <row r="5">
          <cell r="B5" t="str">
            <v xml:space="preserve">   1). 우리쌀로 만든 부드러운 건강음료로 소비자선호</v>
          </cell>
        </row>
        <row r="6">
          <cell r="B6" t="str">
            <v xml:space="preserve">   2). 식사대용및 갈증해소용으로 기존 건강음료 대체</v>
          </cell>
        </row>
        <row r="7">
          <cell r="B7" t="str">
            <v xml:space="preserve">   3). 직장인,가정주부,청소년층등 다양한 계층으로 확대</v>
          </cell>
        </row>
        <row r="9">
          <cell r="B9" t="str">
            <v>2. 사업개요</v>
          </cell>
        </row>
        <row r="10">
          <cell r="B10" t="str">
            <v>구      분</v>
          </cell>
          <cell r="D10" t="str">
            <v>내                          용</v>
          </cell>
          <cell r="N10" t="str">
            <v>비  고</v>
          </cell>
        </row>
        <row r="11">
          <cell r="B11" t="str">
            <v xml:space="preserve"> 1. 사 업 명</v>
          </cell>
          <cell r="D11" t="str">
            <v xml:space="preserve"> 쌀음료 (180㎖ 소병+180㎖ 캔) 개발 계획</v>
          </cell>
        </row>
        <row r="12">
          <cell r="B12" t="str">
            <v xml:space="preserve"> 2. 용기/용량</v>
          </cell>
          <cell r="D12" t="str">
            <v xml:space="preserve"> 180㎖ 소병 + White Cap</v>
          </cell>
          <cell r="I12" t="str">
            <v xml:space="preserve"> 180㎖ 캔 (3-Piece Can)</v>
          </cell>
        </row>
        <row r="13">
          <cell r="B13" t="str">
            <v xml:space="preserve"> 2. 사 업 장</v>
          </cell>
          <cell r="D13" t="str">
            <v xml:space="preserve"> 외주OEM (미전식품)</v>
          </cell>
          <cell r="I13" t="str">
            <v xml:space="preserve"> 양산공장</v>
          </cell>
        </row>
        <row r="14">
          <cell r="B14" t="str">
            <v xml:space="preserve"> 3. 투 자 비</v>
          </cell>
          <cell r="D14" t="str">
            <v xml:space="preserve"> 없음</v>
          </cell>
          <cell r="I14" t="str">
            <v xml:space="preserve"> 제조공정에따라 투자비발생 가능</v>
          </cell>
        </row>
        <row r="15">
          <cell r="B15" t="str">
            <v xml:space="preserve"> 4. 발매시기</v>
          </cell>
          <cell r="D15" t="str">
            <v xml:space="preserve"> '99.11.1(月)</v>
          </cell>
          <cell r="I15" t="str">
            <v xml:space="preserve"> '99.11月中旬</v>
          </cell>
        </row>
        <row r="16">
          <cell r="B16" t="str">
            <v xml:space="preserve"> 5. C/S(본)</v>
          </cell>
          <cell r="D16" t="str">
            <v xml:space="preserve"> 1C/S = 30本</v>
          </cell>
          <cell r="I16" t="str">
            <v xml:space="preserve"> 1C/S = 30本</v>
          </cell>
        </row>
        <row r="17">
          <cell r="B17" t="str">
            <v xml:space="preserve"> 6. 유통경로</v>
          </cell>
          <cell r="D17" t="str">
            <v xml:space="preserve"> 방  판</v>
          </cell>
          <cell r="I17" t="str">
            <v xml:space="preserve"> 직  판</v>
          </cell>
        </row>
        <row r="18">
          <cell r="B18" t="str">
            <v xml:space="preserve"> 7. 판매계획</v>
          </cell>
          <cell r="K18" t="str">
            <v>단위:阡C/S,백만원</v>
          </cell>
        </row>
        <row r="19">
          <cell r="B19" t="str">
            <v>(99~2000년)</v>
          </cell>
          <cell r="E19" t="str">
            <v>구       분</v>
          </cell>
          <cell r="G19" t="str">
            <v>1999년</v>
          </cell>
          <cell r="I19" t="str">
            <v>2000년</v>
          </cell>
          <cell r="K19" t="str">
            <v>합    계</v>
          </cell>
        </row>
        <row r="20">
          <cell r="G20" t="str">
            <v>수  량</v>
          </cell>
          <cell r="H20" t="str">
            <v>금  액</v>
          </cell>
          <cell r="I20" t="str">
            <v>수  량</v>
          </cell>
          <cell r="J20" t="str">
            <v>금  액</v>
          </cell>
          <cell r="K20" t="str">
            <v>수  량</v>
          </cell>
          <cell r="L20" t="str">
            <v>금  액</v>
          </cell>
        </row>
        <row r="21">
          <cell r="E21" t="str">
            <v>180㎖ 병</v>
          </cell>
          <cell r="G21">
            <v>170</v>
          </cell>
          <cell r="H21">
            <v>2318.181818181818</v>
          </cell>
          <cell r="I21">
            <v>1195</v>
          </cell>
          <cell r="J21">
            <v>16295.454545454544</v>
          </cell>
          <cell r="K21">
            <v>1365</v>
          </cell>
          <cell r="L21">
            <v>18613.63636363636</v>
          </cell>
        </row>
        <row r="22">
          <cell r="E22" t="str">
            <v>180㎖ 캔</v>
          </cell>
          <cell r="G22">
            <v>80</v>
          </cell>
          <cell r="H22">
            <v>799.99999999999989</v>
          </cell>
          <cell r="I22">
            <v>440</v>
          </cell>
          <cell r="J22">
            <v>4400</v>
          </cell>
          <cell r="K22">
            <v>520</v>
          </cell>
          <cell r="L22">
            <v>5200</v>
          </cell>
        </row>
        <row r="23">
          <cell r="E23" t="str">
            <v>합      계</v>
          </cell>
          <cell r="G23">
            <v>250</v>
          </cell>
          <cell r="H23">
            <v>3118.181818181818</v>
          </cell>
          <cell r="I23">
            <v>1635</v>
          </cell>
          <cell r="J23">
            <v>20695.454545454544</v>
          </cell>
          <cell r="K23">
            <v>1885</v>
          </cell>
          <cell r="L23">
            <v>23813.63636363636</v>
          </cell>
        </row>
        <row r="24">
          <cell r="E24" t="str">
            <v xml:space="preserve"> → 웅진 180㎖ 소병 月平均 販賣量 : 8만C/S以上</v>
          </cell>
        </row>
        <row r="25">
          <cell r="B25" t="str">
            <v xml:space="preserve"> 8. 판 매 가</v>
          </cell>
          <cell r="L25" t="str">
            <v>단위:원</v>
          </cell>
        </row>
        <row r="26">
          <cell r="F26" t="str">
            <v>가격</v>
          </cell>
          <cell r="G26" t="str">
            <v>판  매  가</v>
          </cell>
          <cell r="I26" t="str">
            <v>소비자가</v>
          </cell>
          <cell r="K26" t="str">
            <v>비    고</v>
          </cell>
        </row>
        <row r="27">
          <cell r="E27" t="str">
            <v>제품</v>
          </cell>
          <cell r="G27" t="str">
            <v>C/S</v>
          </cell>
          <cell r="H27" t="str">
            <v>本</v>
          </cell>
          <cell r="I27" t="str">
            <v>C/S</v>
          </cell>
          <cell r="J27" t="str">
            <v>本</v>
          </cell>
        </row>
        <row r="28">
          <cell r="E28" t="str">
            <v>180㎖ 소병</v>
          </cell>
          <cell r="G28">
            <v>15000</v>
          </cell>
          <cell r="H28">
            <v>500</v>
          </cell>
          <cell r="I28">
            <v>21000</v>
          </cell>
          <cell r="J28">
            <v>700</v>
          </cell>
        </row>
        <row r="29">
          <cell r="E29" t="str">
            <v>180㎖ 캔</v>
          </cell>
          <cell r="G29">
            <v>11000.1</v>
          </cell>
          <cell r="H29">
            <v>366.67</v>
          </cell>
          <cell r="I29">
            <v>18000</v>
          </cell>
          <cell r="J29">
            <v>600</v>
          </cell>
        </row>
        <row r="30">
          <cell r="E30" t="str">
            <v xml:space="preserve"> - 아침햇살과 동일價</v>
          </cell>
        </row>
        <row r="32">
          <cell r="B32" t="str">
            <v xml:space="preserve"> 9. 특기사항</v>
          </cell>
        </row>
        <row r="33">
          <cell r="E33" t="str">
            <v>1). 제품유형 : 혼합 음료</v>
          </cell>
        </row>
        <row r="34">
          <cell r="E34" t="str">
            <v>2). 광고계획: '99년 10億 , 2000년 20億 예정</v>
          </cell>
        </row>
        <row r="35">
          <cell r="E35" t="str">
            <v xml:space="preserve">      - 곡류음료 시장개척및 M/S확보를 위해 광고계획</v>
          </cell>
        </row>
        <row r="36">
          <cell r="E36" t="str">
            <v>3). 프로모션 : 10:1 물량 증정 ( 소병,캔 )</v>
          </cell>
        </row>
        <row r="37">
          <cell r="E37" t="str">
            <v>4). 생산계획 : 180㎖ 소병 - 시생산(10/7-木), 본생산(10/18-月)</v>
          </cell>
        </row>
        <row r="38">
          <cell r="E38" t="str">
            <v xml:space="preserve">                     공장출하(10/25-月), 1日 Capa (6,000C/S)</v>
          </cell>
        </row>
        <row r="39">
          <cell r="E39" t="str">
            <v>5). 180㎖ 캔 : 제조공정에따라 투자비 발생 가능</v>
          </cell>
        </row>
      </sheetData>
      <sheetData sheetId="1" refreshError="1">
        <row r="1">
          <cell r="A1" t="str">
            <v>3-2. 꼬마콜드 vs 아침햇살 (판매실적)</v>
          </cell>
        </row>
        <row r="14">
          <cell r="L14" t="str">
            <v>단위: 천C/S,백만원</v>
          </cell>
        </row>
        <row r="15">
          <cell r="A15" t="str">
            <v>제    품    명</v>
          </cell>
          <cell r="D15" t="str">
            <v>1월</v>
          </cell>
          <cell r="E15" t="str">
            <v>2월</v>
          </cell>
          <cell r="F15" t="str">
            <v>3월</v>
          </cell>
          <cell r="G15" t="str">
            <v>4월</v>
          </cell>
          <cell r="H15" t="str">
            <v>5월</v>
          </cell>
          <cell r="I15" t="str">
            <v>6월</v>
          </cell>
          <cell r="J15" t="str">
            <v>7월</v>
          </cell>
          <cell r="K15" t="str">
            <v>8월</v>
          </cell>
          <cell r="L15" t="str">
            <v>9월추정</v>
          </cell>
          <cell r="M15" t="str">
            <v>합  계</v>
          </cell>
        </row>
        <row r="16">
          <cell r="A16" t="str">
            <v>아침 햇살</v>
          </cell>
          <cell r="C16" t="str">
            <v>수 량</v>
          </cell>
          <cell r="D16">
            <v>29.2</v>
          </cell>
          <cell r="E16">
            <v>50.6</v>
          </cell>
          <cell r="F16">
            <v>52.1</v>
          </cell>
          <cell r="G16">
            <v>66.599999999999994</v>
          </cell>
          <cell r="H16">
            <v>93.3</v>
          </cell>
          <cell r="I16">
            <v>100</v>
          </cell>
          <cell r="J16">
            <v>116.7</v>
          </cell>
          <cell r="K16">
            <v>99.1</v>
          </cell>
          <cell r="L16">
            <v>150.6</v>
          </cell>
          <cell r="M16">
            <v>758.2</v>
          </cell>
        </row>
        <row r="17">
          <cell r="C17" t="str">
            <v>금 액</v>
          </cell>
          <cell r="D17">
            <v>318.5454545454545</v>
          </cell>
          <cell r="E17">
            <v>552</v>
          </cell>
          <cell r="F17">
            <v>568.36363636363637</v>
          </cell>
          <cell r="G17">
            <v>726.54545454545439</v>
          </cell>
          <cell r="H17">
            <v>1017.8181818181816</v>
          </cell>
          <cell r="I17">
            <v>1090.9090909090908</v>
          </cell>
          <cell r="J17">
            <v>1273.090909090909</v>
          </cell>
          <cell r="K17">
            <v>1081.090909090909</v>
          </cell>
          <cell r="L17">
            <v>1642.9090909090908</v>
          </cell>
          <cell r="M17">
            <v>8271.2727272727261</v>
          </cell>
        </row>
        <row r="18">
          <cell r="A18" t="str">
            <v>꼬마 콜드</v>
          </cell>
          <cell r="C18" t="str">
            <v>수 량</v>
          </cell>
          <cell r="F18">
            <v>57.4</v>
          </cell>
          <cell r="G18">
            <v>114</v>
          </cell>
          <cell r="H18">
            <v>136.6</v>
          </cell>
          <cell r="I18">
            <v>138.1</v>
          </cell>
          <cell r="J18">
            <v>117.1</v>
          </cell>
          <cell r="K18">
            <v>145.30000000000001</v>
          </cell>
          <cell r="L18">
            <v>120.6</v>
          </cell>
          <cell r="M18">
            <v>829.1</v>
          </cell>
        </row>
        <row r="19">
          <cell r="C19" t="str">
            <v>금 액</v>
          </cell>
          <cell r="F19">
            <v>845</v>
          </cell>
          <cell r="G19">
            <v>1636.6</v>
          </cell>
          <cell r="H19">
            <v>2277.9</v>
          </cell>
          <cell r="I19">
            <v>2294.3000000000002</v>
          </cell>
          <cell r="J19">
            <v>1966.4</v>
          </cell>
          <cell r="K19">
            <v>2456.3000000000002</v>
          </cell>
          <cell r="L19">
            <v>2039.23</v>
          </cell>
          <cell r="M19">
            <v>13515.73</v>
          </cell>
        </row>
        <row r="20">
          <cell r="A20" t="str">
            <v xml:space="preserve"> - 아침햇살 : 180㎖ 소병 , 꼬마 콜드 : 240㎖ 팩 (오,포)</v>
          </cell>
        </row>
      </sheetData>
      <sheetData sheetId="2" refreshError="1">
        <row r="2">
          <cell r="A2" t="str">
            <v>개발 일정표 (180㎖ 소병 )</v>
          </cell>
        </row>
        <row r="4">
          <cell r="A4" t="str">
            <v>상품기획팀</v>
          </cell>
        </row>
        <row r="5">
          <cell r="A5" t="str">
            <v>구       분</v>
          </cell>
          <cell r="P5" t="str">
            <v>10月</v>
          </cell>
          <cell r="Z5" t="str">
            <v>11月</v>
          </cell>
        </row>
        <row r="6">
          <cell r="D6" t="str">
            <v>5일</v>
          </cell>
          <cell r="H6" t="str">
            <v>10일</v>
          </cell>
          <cell r="L6" t="str">
            <v>15일</v>
          </cell>
          <cell r="P6" t="str">
            <v>20일</v>
          </cell>
          <cell r="T6" t="str">
            <v>25일</v>
          </cell>
          <cell r="X6" t="str">
            <v>30일</v>
          </cell>
          <cell r="AB6" t="str">
            <v>5일</v>
          </cell>
          <cell r="AF6" t="str">
            <v>7일</v>
          </cell>
        </row>
        <row r="8">
          <cell r="G8" t="str">
            <v>10日(개발계획 수립/결재완료)</v>
          </cell>
        </row>
        <row r="9">
          <cell r="A9" t="str">
            <v>1.사업계획</v>
          </cell>
          <cell r="D9" t="str">
            <v>→</v>
          </cell>
          <cell r="E9" t="str">
            <v>→</v>
          </cell>
          <cell r="F9" t="str">
            <v>→</v>
          </cell>
          <cell r="G9" t="str">
            <v>→</v>
          </cell>
          <cell r="H9" t="str">
            <v>→</v>
          </cell>
          <cell r="I9" t="str">
            <v>→</v>
          </cell>
        </row>
        <row r="10">
          <cell r="F10" t="str">
            <v>9日(연구소 스팩통보)</v>
          </cell>
        </row>
        <row r="11">
          <cell r="A11" t="str">
            <v>2.스    팩</v>
          </cell>
          <cell r="D11" t="str">
            <v>→</v>
          </cell>
          <cell r="E11" t="str">
            <v>→</v>
          </cell>
          <cell r="F11" t="str">
            <v>→</v>
          </cell>
          <cell r="G11" t="str">
            <v>→</v>
          </cell>
          <cell r="H11" t="str">
            <v>→</v>
          </cell>
          <cell r="I11" t="str">
            <v>→</v>
          </cell>
        </row>
        <row r="12">
          <cell r="I12" t="str">
            <v>11日(품목신고완료)</v>
          </cell>
        </row>
        <row r="13">
          <cell r="A13" t="str">
            <v>3.품목신고</v>
          </cell>
          <cell r="F13" t="str">
            <v>→</v>
          </cell>
          <cell r="G13" t="str">
            <v>→</v>
          </cell>
          <cell r="H13" t="str">
            <v>→</v>
          </cell>
          <cell r="I13" t="str">
            <v>→</v>
          </cell>
          <cell r="J13" t="str">
            <v>→</v>
          </cell>
        </row>
        <row r="15">
          <cell r="A15" t="str">
            <v>4.원부자재</v>
          </cell>
        </row>
        <row r="16">
          <cell r="I16" t="str">
            <v>15日(디자인및 필름라벨의뢰)</v>
          </cell>
          <cell r="Q16" t="str">
            <v>18日(샘플제작및 입고)</v>
          </cell>
        </row>
        <row r="17">
          <cell r="A17" t="str">
            <v xml:space="preserve"> 1)소병</v>
          </cell>
          <cell r="I17" t="str">
            <v>→</v>
          </cell>
          <cell r="J17" t="str">
            <v>→</v>
          </cell>
          <cell r="N17" t="str">
            <v>→</v>
          </cell>
          <cell r="O17" t="str">
            <v>→</v>
          </cell>
          <cell r="P17" t="str">
            <v>→</v>
          </cell>
          <cell r="Q17" t="str">
            <v>→</v>
          </cell>
        </row>
        <row r="18">
          <cell r="I18" t="str">
            <v>15日(디자인및 필름라벨의뢰)</v>
          </cell>
          <cell r="Q18" t="str">
            <v>18日(샘플제작및 입고)</v>
          </cell>
        </row>
        <row r="19">
          <cell r="A19" t="str">
            <v xml:space="preserve"> 2)Box</v>
          </cell>
          <cell r="I19" t="str">
            <v>→</v>
          </cell>
          <cell r="J19" t="str">
            <v>→</v>
          </cell>
          <cell r="N19" t="str">
            <v>→</v>
          </cell>
          <cell r="O19" t="str">
            <v>→</v>
          </cell>
          <cell r="P19" t="str">
            <v>→</v>
          </cell>
          <cell r="Q19" t="str">
            <v>→</v>
          </cell>
        </row>
        <row r="20">
          <cell r="O20" t="str">
            <v>20日(딜러레타 제작)</v>
          </cell>
          <cell r="W20" t="str">
            <v>28日(지점입고완료)</v>
          </cell>
        </row>
        <row r="21">
          <cell r="A21" t="str">
            <v xml:space="preserve"> 3).판촉물</v>
          </cell>
          <cell r="M21" t="str">
            <v>→</v>
          </cell>
          <cell r="N21" t="str">
            <v>→</v>
          </cell>
          <cell r="O21" t="str">
            <v>→</v>
          </cell>
          <cell r="P21" t="str">
            <v>→</v>
          </cell>
          <cell r="T21" t="str">
            <v>→</v>
          </cell>
          <cell r="U21" t="str">
            <v>→</v>
          </cell>
          <cell r="V21" t="str">
            <v>→</v>
          </cell>
          <cell r="W21" t="str">
            <v>→</v>
          </cell>
        </row>
        <row r="23">
          <cell r="H23" t="str">
            <v>7日(시생산-180㎖ 병)</v>
          </cell>
          <cell r="O23" t="str">
            <v>18日(본생산)</v>
          </cell>
          <cell r="U23" t="str">
            <v>25日(출하예정)</v>
          </cell>
          <cell r="AA23" t="str">
            <v>1日(발매예정)</v>
          </cell>
        </row>
        <row r="24">
          <cell r="A24" t="str">
            <v>5.발    매</v>
          </cell>
          <cell r="G24" t="str">
            <v>→</v>
          </cell>
          <cell r="H24" t="str">
            <v>→</v>
          </cell>
          <cell r="I24" t="str">
            <v>→</v>
          </cell>
          <cell r="O24" t="str">
            <v>→</v>
          </cell>
          <cell r="P24" t="str">
            <v>→</v>
          </cell>
          <cell r="Q24" t="str">
            <v>→</v>
          </cell>
          <cell r="U24" t="str">
            <v>→</v>
          </cell>
          <cell r="V24" t="str">
            <v>→</v>
          </cell>
          <cell r="W24" t="str">
            <v>→</v>
          </cell>
          <cell r="Z24" t="str">
            <v>→</v>
          </cell>
          <cell r="AA24" t="str">
            <v>→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단가조사"/>
      <sheetName val="전선 및 전선관"/>
      <sheetName val="단가"/>
      <sheetName val="자재표"/>
      <sheetName val="분당전기"/>
      <sheetName val="가로등내역서"/>
      <sheetName val="N賃率-職"/>
      <sheetName val="단가산출"/>
      <sheetName val="부대공"/>
      <sheetName val="포장공"/>
      <sheetName val="토공"/>
      <sheetName val="입찰안"/>
      <sheetName val="부대내역"/>
      <sheetName val="옥외 전력간선공사"/>
      <sheetName val="램머"/>
      <sheetName val="기계경비(시간당)"/>
      <sheetName val="단가표"/>
      <sheetName val="쌍송교"/>
      <sheetName val="전기일위대가"/>
      <sheetName val="전차선로 물량표"/>
      <sheetName val="예비"/>
      <sheetName val="수량산출(강변)"/>
      <sheetName val="수량산출(검수고)"/>
      <sheetName val="수량산출(공항)"/>
      <sheetName val="수량산출(구봉)"/>
      <sheetName val="수량산출(기지내)"/>
      <sheetName val="수량산출(대사)"/>
      <sheetName val="수량산출(도서관앞)"/>
      <sheetName val="수량산출(모타카고)"/>
      <sheetName val="수량산출(변전소)"/>
      <sheetName val="수량산출(본선설비)"/>
      <sheetName val="수량산출(봉황)"/>
      <sheetName val="수량산출(부원)"/>
      <sheetName val="수량산출(사상)"/>
      <sheetName val="수량산출(서연정)"/>
      <sheetName val="수량산출(수위실)"/>
      <sheetName val="수량산출(신명)"/>
      <sheetName val="수량산출(안동)"/>
      <sheetName val="수량산출(연지)"/>
      <sheetName val="수량산출(자재창고1)"/>
      <sheetName val="수량산출(자재창고2)"/>
      <sheetName val="수량산출(종합관리동)"/>
      <sheetName val="공량산출서"/>
      <sheetName val="일위산출"/>
      <sheetName val="건물"/>
      <sheetName val="원가계산서 "/>
      <sheetName val="DATA"/>
      <sheetName val="데이타"/>
      <sheetName val="MOTOR"/>
      <sheetName val="1차 내역서"/>
      <sheetName val="수량산출"/>
      <sheetName val="49일위"/>
      <sheetName val="48일위"/>
      <sheetName val="첨부1-1"/>
      <sheetName val="교각1"/>
      <sheetName val="용수개거 내역수량집계표"/>
      <sheetName val="손익분석"/>
      <sheetName val="LIST"/>
      <sheetName val="말뚝물량"/>
      <sheetName val="정산"/>
      <sheetName val="내역서"/>
      <sheetName val="ELECTRIC"/>
      <sheetName val="CTEMCOST"/>
      <sheetName val="SAMPLE"/>
      <sheetName val="배관배선 단가조사"/>
      <sheetName val="터파기및재료"/>
      <sheetName val="INPUT"/>
      <sheetName val="1안"/>
      <sheetName val="3.내역서"/>
      <sheetName val="BEND LOSS"/>
      <sheetName val="수로단위수량"/>
      <sheetName val="산출"/>
      <sheetName val="내역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J直材4"/>
      <sheetName val="주소"/>
      <sheetName val="재집"/>
      <sheetName val="직재"/>
      <sheetName val="빌딩 안내"/>
      <sheetName val="연부97-1"/>
      <sheetName val="갑지1"/>
      <sheetName val="Baby일위대가"/>
      <sheetName val="당사"/>
      <sheetName val="문학간접"/>
      <sheetName val="工관리비율"/>
      <sheetName val="工완성공사율"/>
      <sheetName val="98지급계획"/>
      <sheetName val="간선계산"/>
      <sheetName val="패널"/>
      <sheetName val="물가대비표"/>
      <sheetName val="요율"/>
      <sheetName val="#REF"/>
      <sheetName val="2공구산출내역"/>
      <sheetName val="직노"/>
      <sheetName val="설비"/>
      <sheetName val="자재목록"/>
      <sheetName val="고압큐비클"/>
      <sheetName val="갑지"/>
      <sheetName val="집계표"/>
      <sheetName val="설비2차"/>
      <sheetName val="guard(mac)"/>
      <sheetName val="덤프트럭계수"/>
      <sheetName val="이식운반"/>
      <sheetName val="단가대비표"/>
      <sheetName val="용산1(해보)"/>
      <sheetName val="DATE"/>
      <sheetName val="노임단가"/>
      <sheetName val="프랜트면허"/>
      <sheetName val="토목주소"/>
      <sheetName val="수목표준대가"/>
      <sheetName val="전국현황"/>
      <sheetName val="BOX전기내역"/>
      <sheetName val="자재단가"/>
      <sheetName val="시설물기초"/>
      <sheetName val="금액내역서"/>
      <sheetName val="일위대가(출입)"/>
      <sheetName val="200"/>
      <sheetName val="Sheet1"/>
      <sheetName val="일위대가"/>
      <sheetName val="ABUT수량-A1"/>
      <sheetName val="실행내역서"/>
      <sheetName val="기자재비"/>
      <sheetName val="1.설계기준"/>
      <sheetName val="중기사용료산출근거"/>
      <sheetName val="단가 및 재료비"/>
      <sheetName val="명일작업계획 (3)"/>
      <sheetName val="2000시행총괄"/>
      <sheetName val="wall"/>
      <sheetName val="수량집계"/>
      <sheetName val="잡비계산"/>
      <sheetName val="설계명세서"/>
      <sheetName val="공리공제"/>
      <sheetName val="공문"/>
      <sheetName val="등타입"/>
      <sheetName val="도로단위당"/>
      <sheetName val="CABLE SIZE-1"/>
      <sheetName val="토목"/>
      <sheetName val="Macro"/>
      <sheetName val="9811"/>
      <sheetName val="건축내역"/>
      <sheetName val="변압기 및 발전기 용량"/>
      <sheetName val="대목"/>
      <sheetName val="일위목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건축내역"/>
      <sheetName val="일위대가"/>
      <sheetName val="laroux"/>
      <sheetName val="제출문"/>
      <sheetName val="조사개요"/>
      <sheetName val="물가변동지수표"/>
      <sheetName val="비목별계수표"/>
      <sheetName val="결과표(총)"/>
      <sheetName val="장비가격"/>
      <sheetName val="지수조정율산출결과표"/>
      <sheetName val="내역서(1)"/>
      <sheetName val="지수조정율산출결과표(2)"/>
      <sheetName val="내역서(2)"/>
      <sheetName val="N"/>
      <sheetName val="일위(건축)"/>
      <sheetName val="S"/>
      <sheetName val="기계"/>
      <sheetName val="원가"/>
      <sheetName val="결과표"/>
      <sheetName val="내역서"/>
      <sheetName val="적용대가"/>
      <sheetName val="지수산출방법"/>
      <sheetName val="산출방법"/>
      <sheetName val="원가 (2)"/>
      <sheetName val="토목"/>
      <sheetName val="건축"/>
      <sheetName val="설비"/>
      <sheetName val="N(TO)"/>
      <sheetName val="N(GUN)"/>
      <sheetName val="S배수공"/>
      <sheetName val="(A)내역서"/>
      <sheetName val="유입량"/>
      <sheetName val="공사요율"/>
      <sheetName val="직재"/>
      <sheetName val="수량산출서 (2)"/>
      <sheetName val="98지급계획"/>
      <sheetName val="기존단가 (2)"/>
      <sheetName val="원가계산서구조조정"/>
      <sheetName val="노무비"/>
      <sheetName val="신림자금"/>
      <sheetName val="조경내"/>
      <sheetName val="교통대책내역"/>
      <sheetName val="자재단가비교표"/>
      <sheetName val="기계경비목록1"/>
      <sheetName val="담장산출"/>
      <sheetName val="J直材4"/>
      <sheetName val="전체"/>
      <sheetName val="기본일위"/>
      <sheetName val="약품공급2"/>
      <sheetName val="내역"/>
      <sheetName val="인건비"/>
      <sheetName val="날개벽수량표"/>
      <sheetName val="자재"/>
      <sheetName val="퍼스트"/>
      <sheetName val="간접비계산"/>
      <sheetName val="단가비교표"/>
      <sheetName val="실행철강하도"/>
      <sheetName val="단"/>
      <sheetName val="단가"/>
      <sheetName val="자갈,시멘트,모래산출"/>
      <sheetName val="일위단가"/>
      <sheetName val="갑지1"/>
      <sheetName val="연부97-1"/>
      <sheetName val="CTEMCOST"/>
      <sheetName val="집계표"/>
      <sheetName val="재료값"/>
      <sheetName val="노무단가"/>
      <sheetName val="자재단가"/>
      <sheetName val="잡철물"/>
      <sheetName val="일위목록"/>
      <sheetName val="손익분석"/>
      <sheetName val="원가_(2)"/>
      <sheetName val="기존단가_(2)"/>
      <sheetName val="수량산출서_(2)"/>
      <sheetName val="내역서2안"/>
      <sheetName val="공조기"/>
      <sheetName val="2000년1차"/>
      <sheetName val="수량산출"/>
      <sheetName val="자재테이블"/>
      <sheetName val="현장설명"/>
      <sheetName val="진주방향"/>
      <sheetName val="마산방향"/>
      <sheetName val="마산방향철근집계"/>
      <sheetName val="대치판정"/>
      <sheetName val="전산망"/>
      <sheetName val="개소별수량산출"/>
      <sheetName val="공감비"/>
      <sheetName val="상-교대(A1-A2)"/>
      <sheetName val="자단"/>
      <sheetName val="DATA 입력란"/>
      <sheetName val="내역서1"/>
      <sheetName val="단가산출(T)"/>
      <sheetName val="값"/>
      <sheetName val="자재co"/>
      <sheetName val="내역표지"/>
      <sheetName val="도로포장면적산출(1)"/>
      <sheetName val="제조집계(상각)"/>
      <sheetName val="자재일람"/>
      <sheetName val="재료집계표"/>
      <sheetName val="2000전체분"/>
      <sheetName val="관급자재"/>
      <sheetName val="산출내역서"/>
      <sheetName val="제경비"/>
      <sheetName val="단가산출"/>
      <sheetName val="기_x0002_"/>
      <sheetName val=""/>
      <sheetName val="표지1"/>
      <sheetName val="토목주소"/>
      <sheetName val="갑지"/>
      <sheetName val="SHEET PILE단가"/>
      <sheetName val="요율"/>
      <sheetName val="플랜트 설치"/>
      <sheetName val="#2_일위대가목록"/>
      <sheetName val="WING3"/>
      <sheetName val="명세서"/>
      <sheetName val="범례표"/>
      <sheetName val="총 괄 표"/>
      <sheetName val="실행(1)"/>
      <sheetName val="2.1  노무비 평균단가산출"/>
      <sheetName val="9811"/>
      <sheetName val="기계경비(시간당)"/>
      <sheetName val="램머"/>
      <sheetName val="을"/>
      <sheetName val="시운전연료"/>
      <sheetName val="SORCE1"/>
      <sheetName val="2공구산출내역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건축개요"/>
      <sheetName val="층별개요"/>
      <sheetName val="전기설비"/>
      <sheetName val="기계설비"/>
      <sheetName val="건축물개요"/>
      <sheetName val="조직및 인원계획"/>
      <sheetName val="인원계획-시설"/>
      <sheetName val="인원계획-미화"/>
      <sheetName val="인원계획-보안주차안내"/>
      <sheetName val="자격요원선임"/>
      <sheetName val="견적서"/>
      <sheetName val="총괄견적서"/>
      <sheetName val="견적내역-시설"/>
      <sheetName val="시설운영비"/>
      <sheetName val="장비-시설"/>
      <sheetName val="견적내역-미화 (2)"/>
      <sheetName val="미화운영"/>
      <sheetName val="미화소모품"/>
      <sheetName val="장비-미화"/>
      <sheetName val="견적내역-보안 (2)"/>
      <sheetName val="보안운영"/>
      <sheetName val="장비-보안안내주차"/>
      <sheetName val="예산안"/>
      <sheetName val="연봉산술"/>
      <sheetName val="Sheet3"/>
      <sheetName val="요약&amp;결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by일위대가"/>
      <sheetName val="단가조사"/>
      <sheetName val="철거산출근거"/>
      <sheetName val="기계경비(시간당)"/>
      <sheetName val="램머"/>
      <sheetName val="경산"/>
      <sheetName val="일위대가"/>
      <sheetName val="저"/>
      <sheetName val="노임단가"/>
      <sheetName val="차액보증"/>
      <sheetName val="내역서"/>
      <sheetName val="통일일위1"/>
      <sheetName val="Sheet1"/>
      <sheetName val="가로등내역서"/>
      <sheetName val="전기일위대가"/>
      <sheetName val="교각토공"/>
      <sheetName val="내역서 (1차)"/>
      <sheetName val="연결관암거"/>
      <sheetName val="전선 및 전선관"/>
      <sheetName val="내역"/>
      <sheetName val="MOTOR"/>
      <sheetName val="기계내역"/>
      <sheetName val="공종별내역서"/>
      <sheetName val="집계"/>
      <sheetName val="#REF"/>
      <sheetName val="자재단가"/>
      <sheetName val="수량산출"/>
      <sheetName val="Y-WORK"/>
      <sheetName val="BOQ(전체)"/>
      <sheetName val="내역서(삼호)"/>
      <sheetName val="물가자료"/>
      <sheetName val="입찰안"/>
      <sheetName val="일위대가표"/>
      <sheetName val="COL"/>
      <sheetName val="1공구내역"/>
      <sheetName val="2.고용보험료산출근거"/>
      <sheetName val="Sheet5"/>
      <sheetName val="Base"/>
      <sheetName val="분전반"/>
      <sheetName val="도시가스현황"/>
      <sheetName val="견적서"/>
      <sheetName val="1.수인터널"/>
      <sheetName val="적용건축"/>
      <sheetName val="김포IO"/>
      <sheetName val="FD"/>
      <sheetName val="약전닥트"/>
      <sheetName val="건축부하"/>
      <sheetName val="처리단락"/>
      <sheetName val="99관저"/>
      <sheetName val="일지-H"/>
      <sheetName val="LD"/>
      <sheetName val="FA설치명세"/>
      <sheetName val="Macro1"/>
      <sheetName val="별표"/>
      <sheetName val="일위대가목차"/>
      <sheetName val="골조시행"/>
      <sheetName val="단가산출"/>
      <sheetName val="wall"/>
      <sheetName val="데리네이타현황"/>
      <sheetName val="용산1(해보)"/>
      <sheetName val="평가데이터"/>
      <sheetName val="산출-설비"/>
      <sheetName val="일반전기C"/>
      <sheetName val="내역표지"/>
      <sheetName val="설계기준"/>
      <sheetName val="내역1"/>
      <sheetName val="공사예산하조서(O.K)"/>
      <sheetName val="설비"/>
      <sheetName val="내역1공구"/>
      <sheetName val="SAMPLE"/>
      <sheetName val="DATA(광속)"/>
      <sheetName val="배선DATA"/>
      <sheetName val="BID"/>
      <sheetName val="Sheet3"/>
      <sheetName val="도급내역서"/>
      <sheetName val="BOX전기내역"/>
      <sheetName val="내역(100%)"/>
      <sheetName val="외주비"/>
      <sheetName val="성남여성복지내역"/>
      <sheetName val="설직재-1"/>
      <sheetName val="Sheet2"/>
      <sheetName val="표지 (2)"/>
      <sheetName val="아파트건축"/>
      <sheetName val=" 냉각수펌프"/>
      <sheetName val="공조기휀"/>
      <sheetName val="AHU집계"/>
      <sheetName val="익산"/>
      <sheetName val="부대내역"/>
      <sheetName val="토공사(흙막이)"/>
      <sheetName val="열린교실"/>
      <sheetName val="간접비"/>
      <sheetName val="기초자료입력"/>
      <sheetName val="단가"/>
      <sheetName val="요율"/>
      <sheetName val="자재대"/>
      <sheetName val="FB25JN"/>
      <sheetName val="터파기및재료"/>
      <sheetName val="기술조건"/>
      <sheetName val="전기외주내역"/>
      <sheetName val="토목"/>
      <sheetName val="위치조서"/>
      <sheetName val="내역서(설비+소방)"/>
      <sheetName val="I一般比"/>
      <sheetName val="사당"/>
      <sheetName val="견적서1"/>
      <sheetName val="공사원가계산서"/>
      <sheetName val="도급예산내역서총괄표"/>
      <sheetName val="TANK견적대지"/>
      <sheetName val="표지1"/>
      <sheetName val="재료단가"/>
      <sheetName val="배관내역"/>
      <sheetName val="DATA1"/>
      <sheetName val="2공구하도급내역서"/>
      <sheetName val="대비표"/>
      <sheetName val="합천내역"/>
      <sheetName val="2공구산출내역"/>
      <sheetName val="b_balju_cho"/>
      <sheetName val="설계"/>
      <sheetName val="신공"/>
      <sheetName val="사업부배부A"/>
      <sheetName val="옥외 전력간선공사"/>
      <sheetName val="WEIGHT LIST"/>
      <sheetName val="POL6차-PIPING"/>
      <sheetName val="산#2-1 (2)"/>
      <sheetName val="산#3-1"/>
      <sheetName val="1.설계조건"/>
      <sheetName val="오수관추가공사비"/>
      <sheetName val="총괄"/>
      <sheetName val="A LINE"/>
      <sheetName val="A_LINE"/>
      <sheetName val="N賃率-職"/>
      <sheetName val="날개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ES"/>
      <sheetName val="Sheet1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내역서"/>
      <sheetName val="표지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XXXXXX"/>
      <sheetName val="호계"/>
      <sheetName val="제암"/>
      <sheetName val="월마트"/>
      <sheetName val="월드컵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JUCK"/>
      <sheetName val="일반공사"/>
      <sheetName val="일위대가"/>
      <sheetName val="을"/>
      <sheetName val="을지"/>
      <sheetName val="CTEMCOST"/>
      <sheetName val="AIR SHOWER(3인용)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총괄"/>
      <sheetName val="단가비교표"/>
      <sheetName val="남양시작동자105노65기1.3화1.2"/>
      <sheetName val="견적조건"/>
      <sheetName val="견적조건(을지)"/>
      <sheetName val="대구실행"/>
      <sheetName val="집계표"/>
      <sheetName val="Macro1"/>
      <sheetName val="Baby일위대가"/>
      <sheetName val="0.집계"/>
      <sheetName val="1.수변전설비공사"/>
      <sheetName val="내역"/>
      <sheetName val="FILE1"/>
      <sheetName val="부대내역"/>
      <sheetName val="부하계산서"/>
      <sheetName val="N賃率-職"/>
      <sheetName val="표지 (2)"/>
      <sheetName val="간선계산"/>
      <sheetName val="대치판정"/>
      <sheetName val="입찰안"/>
      <sheetName val="단가산출"/>
      <sheetName val="직노"/>
      <sheetName val="실행내역"/>
      <sheetName val="DATA"/>
      <sheetName val="기초단가"/>
      <sheetName val="200"/>
      <sheetName val="내역서(토목)"/>
      <sheetName val="일위대가(가설)"/>
      <sheetName val="노무비"/>
      <sheetName val="말뚝지지력산정"/>
      <sheetName val="공사원가계산서)"/>
      <sheetName val="내역집계표"/>
      <sheetName val="전기내역"/>
      <sheetName val="산출근거"/>
      <sheetName val="대가집계표"/>
      <sheetName val="대가전기"/>
      <sheetName val="자료"/>
      <sheetName val="집계표(관급)"/>
      <sheetName val="전기내역관급"/>
      <sheetName val="XL4Poppy"/>
      <sheetName val="공종별내역서"/>
      <sheetName val="ITEM"/>
      <sheetName val="매립"/>
      <sheetName val="98지급계획"/>
      <sheetName val="인건비"/>
      <sheetName val="가로등부표"/>
      <sheetName val="재료"/>
      <sheetName val="제경비율"/>
      <sheetName val="내역(설계)"/>
      <sheetName val="조도계산서 (도서)"/>
      <sheetName val="LOPCALC"/>
      <sheetName val="설계예산서"/>
      <sheetName val="1.설계조건"/>
      <sheetName val="식생블럭단위수량"/>
      <sheetName val="일위대가목차"/>
      <sheetName val="노무비단가"/>
      <sheetName val="MOTOR"/>
      <sheetName val="3-1.CB"/>
      <sheetName val="MAIN_TABLE"/>
      <sheetName val="아산추가1220"/>
      <sheetName val="당초"/>
      <sheetName val="1.수인터널"/>
      <sheetName val="본공사"/>
      <sheetName val="DANGA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STORAGE"/>
      <sheetName val="Y-WORK"/>
      <sheetName val="수량집계"/>
      <sheetName val="토목"/>
      <sheetName val="가로등내역서"/>
      <sheetName val="수량산출서"/>
      <sheetName val="2000.11월설계내역"/>
      <sheetName val="#REF"/>
      <sheetName val="터파기및재료"/>
      <sheetName val="점수계산1-2"/>
      <sheetName val="BID"/>
      <sheetName val="부대공사비"/>
      <sheetName val="현장관리비집계표"/>
      <sheetName val="실행내역서"/>
      <sheetName val="자재단가"/>
      <sheetName val="입찰보고"/>
      <sheetName val="부대공Ⅱ"/>
      <sheetName val="금리계산"/>
      <sheetName val="단  가  대  비  표"/>
      <sheetName val="일  위  대  가  목  록"/>
      <sheetName val="제-노임"/>
      <sheetName val="제직재"/>
      <sheetName val="98NS-N"/>
      <sheetName val="토량산출서"/>
      <sheetName val="토공"/>
      <sheetName val="1차설계변경내역"/>
      <sheetName val="대비"/>
      <sheetName val="설비내역서"/>
      <sheetName val="건축내역서"/>
      <sheetName val="전기내역서"/>
      <sheetName val="재집"/>
      <sheetName val="직재"/>
      <sheetName val="BQ"/>
      <sheetName val="구역화물"/>
      <sheetName val="단가일람"/>
      <sheetName val="우배수"/>
      <sheetName val="맨홀"/>
      <sheetName val="Total"/>
      <sheetName val="90.03실행 "/>
      <sheetName val="보차도경계석"/>
      <sheetName val="설계내역서"/>
      <sheetName val="3.공통공사대비"/>
      <sheetName val="001"/>
      <sheetName val="산출내역서집계표"/>
      <sheetName val="총계"/>
      <sheetName val="단가"/>
      <sheetName val="총괄표"/>
      <sheetName val="전선 및 전선관"/>
      <sheetName val="실행철강하도"/>
      <sheetName val="내역서2안"/>
      <sheetName val="조명율표"/>
      <sheetName val="소야공정계획표"/>
      <sheetName val="타공종이기"/>
      <sheetName val="철거집계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원가계산서 (총괄)"/>
      <sheetName val="원가계산서 (건축)"/>
      <sheetName val="(총괄집계)"/>
      <sheetName val="내역구성"/>
      <sheetName val="4원가"/>
      <sheetName val="임시급식"/>
      <sheetName val="옥외가스"/>
      <sheetName val="임시급식 (2)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목차"/>
      <sheetName val="정부노임단가"/>
      <sheetName val="unit 4"/>
      <sheetName val="Summary Sheets"/>
      <sheetName val="요율"/>
      <sheetName val="일위목록-기"/>
      <sheetName val="Module11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전차선로 물량표"/>
      <sheetName val="데이타"/>
      <sheetName val="지주목시비량산출서"/>
      <sheetName val="단가조사"/>
      <sheetName val="48전력선로일위"/>
      <sheetName val="준검 내역서"/>
      <sheetName val="96보완계획7.12"/>
      <sheetName val="율촌법률사무소2내역"/>
      <sheetName val="인건-측정"/>
      <sheetName val="금호"/>
      <sheetName val="BID-도로"/>
      <sheetName val="내력서"/>
      <sheetName val="본선차로수량집계표"/>
      <sheetName val="기계내역"/>
      <sheetName val="수량산출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자료입력"/>
      <sheetName val="조명시설"/>
      <sheetName val="가설건물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©Áö"/>
      <sheetName val="°ßÀû¼­"/>
      <sheetName val="³»¿ª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ÀÏÀ§´ë°¡"/>
      <sheetName val="지급자재"/>
      <sheetName val="99총공사내역서"/>
      <sheetName val="노임"/>
      <sheetName val="한강운반비"/>
      <sheetName val="자재"/>
      <sheetName val="공통(20-91)"/>
      <sheetName val="계수시트"/>
      <sheetName val="차액보증"/>
      <sheetName val="Macro2"/>
      <sheetName val="연습"/>
      <sheetName val="검사원"/>
      <sheetName val="원가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수주현황2월"/>
      <sheetName val="단면 (2)"/>
      <sheetName val="토공유동표"/>
      <sheetName val="교각계산"/>
      <sheetName val="각형맨홀"/>
      <sheetName val="일위대가표"/>
      <sheetName val="부하(성남)"/>
      <sheetName val="Sheet17"/>
      <sheetName val="신우"/>
      <sheetName val="I一般比"/>
      <sheetName val="손익분석"/>
      <sheetName val="49-119"/>
      <sheetName val="J直材4"/>
      <sheetName val="CA지입"/>
      <sheetName val="ITB COST"/>
      <sheetName val="L_RPTB02_01"/>
      <sheetName val="품셈"/>
      <sheetName val="건축공사"/>
      <sheetName val="2F 회의실견적(5_14 일대)"/>
      <sheetName val="기초코드"/>
      <sheetName val="원가계산서"/>
      <sheetName val="수량"/>
      <sheetName val="예산명세서"/>
      <sheetName val="연부97-1"/>
      <sheetName val="갑지1"/>
      <sheetName val="고등학교"/>
      <sheetName val="총괄내역서"/>
      <sheetName val="단가 및 재료비"/>
      <sheetName val="봉양~조차장간고하개명(신설)"/>
      <sheetName val="주상도"/>
      <sheetName val="6호기"/>
      <sheetName val="INPUT"/>
      <sheetName val="하조서"/>
      <sheetName val="보증수수료산출"/>
      <sheetName val="기계경비"/>
      <sheetName val="가로등"/>
      <sheetName val="공사비예산서(토목분)"/>
      <sheetName val="수목데이타 "/>
      <sheetName val="변압기 및 발전기 용량"/>
      <sheetName val="일위대가(목록)"/>
      <sheetName val="재료비"/>
      <sheetName val="참고"/>
      <sheetName val="공사개요"/>
      <sheetName val="수목단가"/>
      <sheetName val="시설수량표"/>
      <sheetName val="식재수량표"/>
      <sheetName val="일위목록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0년1차"/>
      <sheetName val="수입"/>
      <sheetName val="조건표"/>
      <sheetName val="JJ"/>
      <sheetName val="설계"/>
      <sheetName val="설 계"/>
      <sheetName val="ASP포장"/>
      <sheetName val="내역서(전기)"/>
      <sheetName val="3BL공동구 수량"/>
      <sheetName val="단가산출서(기계)"/>
      <sheetName val="에너지동"/>
      <sheetName val="코드표"/>
      <sheetName val="Sheet1 (2)"/>
      <sheetName val="공사비"/>
      <sheetName val="가드레일산근"/>
      <sheetName val="수량집계표"/>
      <sheetName val="단가비교"/>
      <sheetName val="적용2002"/>
      <sheetName val="중기"/>
      <sheetName val="45,46"/>
      <sheetName val="교대(A1)"/>
      <sheetName val="교대(A1-A2)"/>
      <sheetName val="교각1"/>
      <sheetName val="자재대"/>
      <sheetName val="소요자재"/>
      <sheetName val="노무산출서"/>
      <sheetName val="ETC"/>
      <sheetName val="우수맨홀공제단위수량"/>
      <sheetName val="스톱로그내역"/>
      <sheetName val="JUCKEYK"/>
      <sheetName val="돌망태단위수량"/>
      <sheetName val="전기일위대가"/>
      <sheetName val="단면(RW1)"/>
      <sheetName val="시설물일위"/>
      <sheetName val="WORK"/>
      <sheetName val="비교표"/>
      <sheetName val="소비자가"/>
      <sheetName val="ilch"/>
      <sheetName val="A-4"/>
      <sheetName val="IMP(MAIN)"/>
      <sheetName val="IMP (REACTOR)"/>
      <sheetName val="오산갈곳"/>
      <sheetName val="맨홀수량집계"/>
      <sheetName val="설계조건"/>
      <sheetName val="날개벽(TYPE3)"/>
      <sheetName val="안정계산"/>
      <sheetName val="단면검토"/>
      <sheetName val="예정(3)"/>
      <sheetName val="동원(3)"/>
      <sheetName val="1.설계기준"/>
      <sheetName val="터널조도"/>
      <sheetName val="주형"/>
      <sheetName val="3차설계"/>
      <sheetName val="현황CODE"/>
      <sheetName val="손익현황"/>
      <sheetName val="기둥(원형)"/>
      <sheetName val="ABUT수량-A1"/>
      <sheetName val="밸브설치"/>
      <sheetName val="3.바닥판설계"/>
      <sheetName val="6PILE  (돌출)"/>
      <sheetName val="적용공정"/>
      <sheetName val="기초자료"/>
      <sheetName val="여과지동"/>
      <sheetName val="내역표지"/>
      <sheetName val="NYS"/>
      <sheetName val="주사무실종합"/>
      <sheetName val="중기일위대가"/>
      <sheetName val="플랜트 설치"/>
      <sheetName val="총수량집계표"/>
      <sheetName val="고분전시관"/>
      <sheetName val="설비"/>
      <sheetName val="기계경비일람"/>
      <sheetName val="연령현황"/>
      <sheetName val="부대시설"/>
      <sheetName val="Apt내역"/>
      <sheetName val="대외공문"/>
      <sheetName val="포장공"/>
      <sheetName val="별표"/>
      <sheetName val="지진시"/>
      <sheetName val="기자재비"/>
      <sheetName val="현장관리비내역서"/>
      <sheetName val="포장복구집계"/>
      <sheetName val="간접비"/>
      <sheetName val="유첨#2"/>
      <sheetName val="사전공사"/>
      <sheetName val="적상기초자료"/>
      <sheetName val="설직재-1"/>
      <sheetName val="현장지지물물량"/>
      <sheetName val="MIJIBI"/>
      <sheetName val="건축직"/>
      <sheetName val="품의서"/>
      <sheetName val="물가시세"/>
      <sheetName val="SG"/>
      <sheetName val="전신환매도율"/>
      <sheetName val="물가자료"/>
      <sheetName val="EACT10"/>
      <sheetName val="방음벽기초(H=4m)"/>
      <sheetName val="guard(mac)"/>
      <sheetName val="일위대가표(유단가)"/>
      <sheetName val="예산갑지"/>
      <sheetName val="부속동"/>
      <sheetName val="단가조사서"/>
      <sheetName val="적용(기계)"/>
      <sheetName val="입찰결과(DATA)"/>
      <sheetName val="Mc1"/>
      <sheetName val="2000,9월 일위"/>
      <sheetName val="CABLE SIZE-3"/>
      <sheetName val="EQUIP-H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가감수량"/>
      <sheetName val="맨홀수량산출"/>
      <sheetName val="점검총괄"/>
      <sheetName val="공구원가계산"/>
      <sheetName val="1차증가원가계산"/>
      <sheetName val="물량산출근거"/>
      <sheetName val="토목내역"/>
      <sheetName val="CONCRETE"/>
      <sheetName val="일위대가목록"/>
      <sheetName val="설산1.나"/>
      <sheetName val="본사S"/>
      <sheetName val="전압강하계산"/>
      <sheetName val="DATA1"/>
      <sheetName val="D-3503"/>
      <sheetName val="과천MAIN"/>
      <sheetName val="조건"/>
      <sheetName val="여흥"/>
      <sheetName val="노임이"/>
      <sheetName val="A갑지"/>
      <sheetName val="대림산업"/>
      <sheetName val="WEON"/>
      <sheetName val="말뚝물량"/>
      <sheetName val="경상"/>
      <sheetName val="가설"/>
      <sheetName val="우수"/>
      <sheetName val="전체"/>
      <sheetName val="TYPE-1"/>
      <sheetName val="전기2005"/>
      <sheetName val="통신2005"/>
      <sheetName val="기계경비(시간당)"/>
      <sheetName val="램머"/>
      <sheetName val="단위단가"/>
      <sheetName val="설계명세서"/>
      <sheetName val="위치조서"/>
      <sheetName val="단가 "/>
      <sheetName val="노원열병합  건축공사기성내역서"/>
      <sheetName val="C3"/>
      <sheetName val="경상직원"/>
      <sheetName val="부하LOAD"/>
      <sheetName val="내역서 (2)"/>
      <sheetName val="시중노임단가"/>
      <sheetName val="건축내역"/>
      <sheetName val="기본DATA"/>
      <sheetName val="Macro(전선)"/>
      <sheetName val="전선"/>
      <sheetName val="CABLE"/>
      <sheetName val="노무비 근거"/>
      <sheetName val="건축공사실행"/>
      <sheetName val="1.¼öº¯Àü¼³ºñ"/>
      <sheetName val="2.Àü·Â°£¼±"/>
      <sheetName val="3.µ¿·Â"/>
      <sheetName val="4.Àüµî"/>
      <sheetName val="5.Àü¿­"/>
      <sheetName val="6.¾àÀü"/>
      <sheetName val="7.¼Ò¹æ"/>
      <sheetName val="8.¹æ¼Û"/>
      <sheetName val="9.Á¶¸íÁ¦¾î"/>
      <sheetName val="10.Ã¶°Å°ø»ç"/>
      <sheetName val="³²¾ç½ÃÀÛµ¿ÀÚ105³ë65±â1.3È­1.2"/>
      <sheetName val="À»"/>
      <sheetName val="ºÎÇÏ°è»ê¼­"/>
      <sheetName val="À»Áö"/>
      <sheetName val="Á¶µµ°è»ê¼­ (µµ¼­)"/>
      <sheetName val="°ßÀûÁ¶°Ç"/>
      <sheetName val="°ßÀûÁ¶°Ç(À»Áö)"/>
      <sheetName val="Á÷³ë"/>
      <sheetName val="½ÇÇà³»¿ª"/>
      <sheetName val="증감대비"/>
      <sheetName val="Customer Databas"/>
      <sheetName val="BOQ"/>
      <sheetName val="변경내역을"/>
      <sheetName val="총괄집계표"/>
      <sheetName val="고창터널(고창방향)"/>
      <sheetName val="L_RPTA05_목록"/>
      <sheetName val="개요"/>
      <sheetName val="인사자료총집계"/>
      <sheetName val="중기사용료"/>
      <sheetName val="차수공개요"/>
      <sheetName val="직공비"/>
      <sheetName val="주관사업"/>
      <sheetName val="수문일1"/>
      <sheetName val="발주설계서(당초)"/>
      <sheetName val="unit"/>
      <sheetName val="12월31일"/>
      <sheetName val="안정검토"/>
      <sheetName val="3련 BOX"/>
      <sheetName val="간접"/>
      <sheetName val="1공구 건정토건 토공"/>
      <sheetName val="역T형교대(말뚝기초)"/>
      <sheetName val="세목전체"/>
      <sheetName val="본부소개"/>
      <sheetName val="가시설흙막이"/>
      <sheetName val="토목주소"/>
      <sheetName val="프랜트면허"/>
      <sheetName val="경산"/>
      <sheetName val="교대"/>
      <sheetName val="설계예시"/>
      <sheetName val="기계경비시간당손료목록"/>
      <sheetName val="동력부하(도산)"/>
      <sheetName val="마산방향"/>
      <sheetName val="진주방향"/>
      <sheetName val="관리,공감"/>
      <sheetName val="수로교총재료집계"/>
      <sheetName val="발신정보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연결임시"/>
      <sheetName val="계산식"/>
      <sheetName val="가도공"/>
      <sheetName val="DATE"/>
      <sheetName val="48평단가"/>
      <sheetName val="57단가"/>
      <sheetName val="54평단가"/>
      <sheetName val="66평단가"/>
      <sheetName val="61단가"/>
      <sheetName val="89평단가"/>
      <sheetName val="84평단가"/>
      <sheetName val="철거산출근거"/>
      <sheetName val="TOT"/>
      <sheetName val="MFAB"/>
      <sheetName val="MFRT"/>
      <sheetName val="MPKG"/>
      <sheetName val="MPRD"/>
      <sheetName val="일위"/>
      <sheetName val="3.내역서"/>
      <sheetName val="캔개발배경"/>
      <sheetName val="시장"/>
      <sheetName val="일정표"/>
      <sheetName val="펌프장수량산출(토)"/>
      <sheetName val="ELECTRIC"/>
      <sheetName val="SCHEDULE"/>
      <sheetName val="보합"/>
      <sheetName val="U-TYPE(1)"/>
      <sheetName val="접지수량"/>
      <sheetName val="22단가(철거)"/>
      <sheetName val="49단가"/>
      <sheetName val="49단가(철거)"/>
      <sheetName val="22단가"/>
      <sheetName val="효성CB 1P기초"/>
      <sheetName val="EQ-R1"/>
      <sheetName val="품목"/>
      <sheetName val="2006기계경비산출표"/>
      <sheetName val="일용노임단가"/>
      <sheetName val="날개벽수량표"/>
      <sheetName val="20관리비율"/>
      <sheetName val="입적표"/>
      <sheetName val="노무비산출"/>
      <sheetName val="BJJIN"/>
      <sheetName val="DWPM"/>
      <sheetName val=" 견적서"/>
      <sheetName val="TABLE"/>
      <sheetName val="보할공정"/>
      <sheetName val="일반수량"/>
      <sheetName val="BOQ(전체)"/>
      <sheetName val="단"/>
      <sheetName val="교통대책내역"/>
      <sheetName val="현관"/>
      <sheetName val="노임변동률"/>
      <sheetName val="COMPRESSOR"/>
      <sheetName val="암거날개벽재료집계"/>
      <sheetName val="지하1층"/>
      <sheetName val="³ëÀÓ"/>
      <sheetName val="TYPE-A"/>
      <sheetName val="1._x0018_변전설비"/>
      <sheetName val="실행"/>
      <sheetName val="백암비스타내역"/>
      <sheetName val="단가조사-1"/>
      <sheetName val="단가조사-2"/>
      <sheetName val="BSD (2)"/>
      <sheetName val="EQUIPMENT -2"/>
      <sheetName val="빌딩 안내"/>
      <sheetName val="데리네이타현황"/>
      <sheetName val="MBR9"/>
      <sheetName val="공비대비"/>
      <sheetName val="세부견적서(DAS Call Back)"/>
      <sheetName val="산출내역서"/>
      <sheetName val="집수정(600-700)"/>
      <sheetName val="변경총괄지(1)"/>
      <sheetName val="1공구(을)"/>
      <sheetName val="대공종"/>
      <sheetName val="차종별"/>
      <sheetName val="구동"/>
      <sheetName val="공조기"/>
      <sheetName val="일위대가(계측기설치)"/>
      <sheetName val="상수도토공집계표"/>
      <sheetName val="진우+대광"/>
      <sheetName val="AS포장복구 "/>
      <sheetName val="공종별원가계산"/>
      <sheetName val="말고개터널조명전압강하"/>
      <sheetName val="경비_원본"/>
      <sheetName val="SLAB&quot;1&quot;"/>
      <sheetName val="96정변2"/>
      <sheetName val="화재 탐지 설비"/>
      <sheetName val=" 총괄표"/>
      <sheetName val="const."/>
      <sheetName val="동해title"/>
      <sheetName val="바닥판"/>
      <sheetName val="s"/>
      <sheetName val="COVER"/>
      <sheetName val="CODE"/>
      <sheetName val="변경비교-을"/>
      <sheetName val="EKOG10건축"/>
      <sheetName val="TRE TABLE"/>
      <sheetName val="금액내역서"/>
      <sheetName val="실행간접비용"/>
      <sheetName val="기본단가표"/>
      <sheetName val="5.공종별예산내역서"/>
      <sheetName val="입고장부 (4)"/>
      <sheetName val="2000.11¿ù¼³餀㢘ԯ_x0000_缀_x0000_"/>
      <sheetName val="기본설계도급항목"/>
      <sheetName val="저"/>
      <sheetName val="CB"/>
      <sheetName val="CS2"/>
      <sheetName val="FOOTING단면력"/>
      <sheetName val="통신물량"/>
      <sheetName val="가설공사내역"/>
      <sheetName val="인건비 "/>
      <sheetName val="자재목록"/>
      <sheetName val="구조물철거타공정이월"/>
      <sheetName val="AS복구"/>
      <sheetName val="중기터파기"/>
      <sheetName val="변수값"/>
      <sheetName val="중기상차"/>
      <sheetName val="관접합및부설"/>
      <sheetName val="날개벽(시점좌측)"/>
      <sheetName val="단양 00 아파트-세부내역"/>
      <sheetName val="교각별수량"/>
      <sheetName val="원가산출서"/>
      <sheetName val="Dae_Jiju"/>
      <sheetName val="Sikje_ingun"/>
      <sheetName val="TREE_D"/>
      <sheetName val="품셈집계표"/>
      <sheetName val="자재조사표(참고용)"/>
      <sheetName val="일반부표집계표"/>
      <sheetName val="분전함신설"/>
      <sheetName val="접지1종"/>
      <sheetName val="구리토평1전기"/>
      <sheetName val="세부내역"/>
      <sheetName val="교각별철근수량집계표"/>
      <sheetName val="Vari by Vendor"/>
      <sheetName val="합천내역"/>
      <sheetName val="2000년 공정표"/>
      <sheetName val="220 (2)"/>
      <sheetName val="주방환기"/>
      <sheetName val="총인원"/>
      <sheetName val="직급인원"/>
      <sheetName val="유동표(변경)"/>
      <sheetName val="Man Power &amp; Comp"/>
      <sheetName val="대림경상68억"/>
      <sheetName val="PIPE"/>
      <sheetName val="VALVE"/>
      <sheetName val="준공조서"/>
      <sheetName val="공사준공계"/>
      <sheetName val="준공검사보고서"/>
      <sheetName val="단중표"/>
      <sheetName val="견적"/>
      <sheetName val="조명율데이타"/>
      <sheetName val="주차구획선수량"/>
      <sheetName val="사원등록"/>
      <sheetName val="호봉 (2)"/>
      <sheetName val="2.펌프장(사급자재)"/>
      <sheetName val=" 상부공통집계(총괄)"/>
      <sheetName val="간접1"/>
      <sheetName val="2000전체분"/>
      <sheetName val="VA_code"/>
      <sheetName val="외주"/>
      <sheetName val="Macro(차단기)"/>
      <sheetName val="연결관산출조서"/>
      <sheetName val="통장출금액"/>
      <sheetName val="조경일람"/>
      <sheetName val="경비2내역"/>
      <sheetName val="일위대가표 (2)"/>
      <sheetName val="REACTION(USD지진시)"/>
      <sheetName val="REACTION(USE평시)"/>
      <sheetName val="단가대비표"/>
      <sheetName val="Testing"/>
      <sheetName val="계화배수"/>
      <sheetName val="방음벽 기초 일반수량"/>
      <sheetName val="I.설계조건"/>
      <sheetName val="단면가정"/>
      <sheetName val="부재력정리"/>
      <sheetName val="BLOCK(1)"/>
      <sheetName val="단면치수"/>
      <sheetName val="NEYOK"/>
      <sheetName val="참조-(1)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BOX전기내역"/>
      <sheetName val="하수급견적대비"/>
      <sheetName val="9-1차이내역"/>
      <sheetName val="물량표"/>
      <sheetName val="수안보-MBR1"/>
      <sheetName val="입력DATA"/>
      <sheetName val="°ø»ç¿ø°¡°è»ê¼­"/>
      <sheetName val="ÃÑ³»¿ª¼­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원내역서3"/>
      <sheetName val="3도로"/>
      <sheetName val="과세내역(세부)"/>
      <sheetName val="101동"/>
      <sheetName val="DB"/>
      <sheetName val="표층포설및다짐"/>
      <sheetName val="전기"/>
      <sheetName val="2002하반기노임기준"/>
      <sheetName val="본부장"/>
      <sheetName val="내역총괄"/>
      <sheetName val="내역총괄2"/>
      <sheetName val="내역총괄3"/>
      <sheetName val="TEL"/>
      <sheetName val="예산조서(무선)"/>
      <sheetName val="건설장비기초단가"/>
      <sheetName val="내역서(전체)"/>
      <sheetName val="기계경비및산출근거서"/>
      <sheetName val="토적표"/>
      <sheetName val="36신설수량"/>
      <sheetName val="단가목록"/>
      <sheetName val="투찰내역"/>
      <sheetName val="9811"/>
      <sheetName val="기자재대비표"/>
      <sheetName val="1단계"/>
      <sheetName val="내역서(삼호)"/>
      <sheetName val="샘플표지"/>
      <sheetName val="산#2-1 (2)"/>
      <sheetName val="골재산출"/>
      <sheetName val="9GNG운반"/>
      <sheetName val="70%"/>
      <sheetName val="4월_실적추정(건축+토목)"/>
      <sheetName val="4월_실적추정(건축)"/>
      <sheetName val="복구량산정_및_전용회선_사용"/>
      <sheetName val="1_수변전설비"/>
      <sheetName val="2_전력간선"/>
      <sheetName val="3_동력"/>
      <sheetName val="4_전등"/>
      <sheetName val="5_전열"/>
      <sheetName val="6_약전"/>
      <sheetName val="7_소방"/>
      <sheetName val="8_방송"/>
      <sheetName val="9_조명제어"/>
      <sheetName val="10_철거공사"/>
      <sheetName val="남양시작동자105노65기1_3화1_2"/>
      <sheetName val="0_집계"/>
      <sheetName val="1_수변전설비공사"/>
      <sheetName val="표지_(2)"/>
      <sheetName val="1_전차선조정"/>
      <sheetName val="2_조가선조정"/>
      <sheetName val="3_급전선신설"/>
      <sheetName val="4_급전선철거"/>
      <sheetName val="5_고배선철거"/>
      <sheetName val="6_고압케이블신설"/>
      <sheetName val="7_비절연선조정"/>
      <sheetName val="8_가동브래키트이설"/>
      <sheetName val="9_H형강주신설(9m)"/>
      <sheetName val="10_강관주신설(9m)"/>
      <sheetName val="11_H강주철거(11m)"/>
      <sheetName val="11_H형강기초"/>
      <sheetName val="13_강관주기초"/>
      <sheetName val="14_장력조정장치신설"/>
      <sheetName val="15_장력조정장치철거___"/>
      <sheetName val="16_콘주철거(9m)"/>
      <sheetName val="17_지선신설(보통)"/>
      <sheetName val="18_지선신설(v형)"/>
      <sheetName val="19_지선철거"/>
      <sheetName val="20_기중개폐기신설"/>
      <sheetName val="3-1_CB"/>
      <sheetName val="OPGW기별"/>
      <sheetName val="EP0618"/>
      <sheetName val="MANUFACTORY"/>
      <sheetName val="강북라우터"/>
      <sheetName val="효동"/>
      <sheetName val="기초자료입력"/>
      <sheetName val="48일위"/>
      <sheetName val="일위산출근거"/>
      <sheetName val="기성"/>
      <sheetName val="기성내역 진짜"/>
      <sheetName val="기성갑지"/>
      <sheetName val="2회기성사정"/>
      <sheetName val="3회기성갑지"/>
      <sheetName val="3회총괄"/>
      <sheetName val="POOM_MOTO"/>
      <sheetName val="밀양노선별공사비명세서"/>
      <sheetName val="대창(함평)-창열"/>
      <sheetName val="대창(장성)"/>
      <sheetName val="내역서(총)"/>
      <sheetName val="직원동원SCH"/>
      <sheetName val="1차 내역서"/>
      <sheetName val="기계설비"/>
      <sheetName val="예산서"/>
      <sheetName val="월선수금"/>
      <sheetName val="15"/>
      <sheetName val="1안"/>
      <sheetName val="견적대비"/>
      <sheetName val="48수량"/>
      <sheetName val="22수량"/>
      <sheetName val="49일위"/>
      <sheetName val="22일위"/>
      <sheetName val="49수량"/>
      <sheetName val="AILC004"/>
      <sheetName val="현장관리비 "/>
      <sheetName val="금액결정"/>
      <sheetName val="BASIC (2)"/>
      <sheetName val="입출재고현황 (2)"/>
      <sheetName val="설계가"/>
      <sheetName val="제수변수량"/>
      <sheetName val="공기변수량"/>
      <sheetName val="옹벽수량집계"/>
      <sheetName val="자재단가표"/>
      <sheetName val="관로"/>
      <sheetName val="품셈TABLE"/>
      <sheetName val="품셈표"/>
      <sheetName val="부대대비"/>
      <sheetName val="냉연집계"/>
      <sheetName val="약품설비"/>
      <sheetName val="테이블"/>
      <sheetName val="시공계획"/>
      <sheetName val="MACRO(전선관)"/>
      <sheetName val="현금"/>
      <sheetName val="현장"/>
      <sheetName val="Piping Design Data"/>
      <sheetName val="종배수관"/>
      <sheetName val="工완성공사율"/>
      <sheetName val="wall"/>
      <sheetName val="Àåºñ´Ü°¡»êÃâ"/>
      <sheetName val="µ¿¿ø(3)"/>
      <sheetName val="¿¹Á¤(3)"/>
      <sheetName val="ÁÖÇü"/>
      <sheetName val="H PILE수량"/>
      <sheetName val="H-PILE수량집계"/>
      <sheetName val="8. 안정검토"/>
      <sheetName val="TC표지"/>
      <sheetName val="2003상반기노임기준"/>
      <sheetName val="중기조종사 단위단가"/>
      <sheetName val="제3장 기술업무"/>
      <sheetName val="실행(1)"/>
      <sheetName val="도급"/>
      <sheetName val="수량산출서-2"/>
      <sheetName val="토목공사"/>
      <sheetName val="단가대비"/>
      <sheetName val="전류"/>
      <sheetName val="일위목차"/>
      <sheetName val="포장절단"/>
      <sheetName val="DATA(BAC)"/>
      <sheetName val="일위단가"/>
      <sheetName val="일위(설)"/>
      <sheetName val="A 견적"/>
      <sheetName val="전기공사일위대가"/>
      <sheetName val="PROJECT BRIEF"/>
      <sheetName val="대비내역"/>
      <sheetName val="1,2공구원가계산서"/>
      <sheetName val="2공구산출내역"/>
      <sheetName val="1공구산출내역서"/>
      <sheetName val="단면"/>
      <sheetName val="견적의뢰서"/>
      <sheetName val="PO-BOQ"/>
      <sheetName val="1SPAN"/>
      <sheetName val="의왕내역"/>
      <sheetName val="제품별"/>
      <sheetName val="일위집계표"/>
      <sheetName val="5.정산서"/>
      <sheetName val="공사별 가중치 산출근거(토목)"/>
      <sheetName val="가중치근거(조경)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경비"/>
      <sheetName val="NOMUBI"/>
      <sheetName val="4)유동표"/>
      <sheetName val="소운반"/>
      <sheetName val="공종구간"/>
      <sheetName val="산출0"/>
      <sheetName val="재료비내역서"/>
      <sheetName val="경율산정"/>
      <sheetName val="굴착현장"/>
      <sheetName val="갑지(추정)"/>
      <sheetName val="토공산출(주차장)"/>
      <sheetName val="자재테이블"/>
      <sheetName val="토공 total"/>
      <sheetName val="현장관리비"/>
      <sheetName val="단가비교표_공통1"/>
      <sheetName val="일(4)"/>
      <sheetName val="인수공규격"/>
      <sheetName val="INMD1198"/>
      <sheetName val="INFG1198"/>
      <sheetName val="공종"/>
      <sheetName val="식재일위대가"/>
      <sheetName val="케이블"/>
      <sheetName val="연결관암거"/>
      <sheetName val="COPING"/>
      <sheetName val="광혁기성"/>
      <sheetName val="약전닥트"/>
      <sheetName val="건축부하"/>
      <sheetName val="FA설치명세"/>
      <sheetName val="FD"/>
      <sheetName val="내역서1"/>
      <sheetName val="토공(우물통,기타) "/>
      <sheetName val="단중표-ST"/>
      <sheetName val="가공2원도"/>
      <sheetName val="위성"/>
      <sheetName val="L형옹벽측구"/>
      <sheetName val="3본사"/>
      <sheetName val="참조M"/>
      <sheetName val="견적서1"/>
      <sheetName val="년도별노임표"/>
      <sheetName val="중기목록표"/>
      <sheetName val="용산1(해보)"/>
      <sheetName val="공사착공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/>
      <sheetData sheetId="101" refreshError="1"/>
      <sheetData sheetId="102"/>
      <sheetData sheetId="103" refreshError="1"/>
      <sheetData sheetId="104" refreshError="1"/>
      <sheetData sheetId="105" refreshError="1"/>
      <sheetData sheetId="106"/>
      <sheetData sheetId="107" refreshError="1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/>
      <sheetData sheetId="473"/>
      <sheetData sheetId="474"/>
      <sheetData sheetId="475"/>
      <sheetData sheetId="476" refreshError="1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/>
      <sheetData sheetId="840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약품공급2"/>
      <sheetName val="1단계"/>
      <sheetName val="#REF"/>
      <sheetName val="삼원"/>
      <sheetName val="그린"/>
      <sheetName val="한창-을"/>
      <sheetName val="내역"/>
      <sheetName val="품셈"/>
      <sheetName val="단가"/>
      <sheetName val="수량산출"/>
      <sheetName val="GODO"/>
      <sheetName val="단가조사"/>
      <sheetName val="단가산출"/>
      <sheetName val="약품설비"/>
      <sheetName val="밸브설치"/>
      <sheetName val="9GNG운반"/>
      <sheetName val="LH3 동양시스템"/>
      <sheetName val="예정(3)"/>
      <sheetName val="동원(3)"/>
      <sheetName val="일위대가-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결과"/>
      <sheetName val="제조원가"/>
      <sheetName val="관세"/>
      <sheetName val="집계"/>
      <sheetName val="직재"/>
      <sheetName val="단가"/>
      <sheetName val="수입"/>
      <sheetName val="환율"/>
      <sheetName val="제시"/>
      <sheetName val="간재율"/>
      <sheetName val="작업설"/>
      <sheetName val="직노"/>
      <sheetName val="임율"/>
      <sheetName val="99임율"/>
      <sheetName val="노무비지급액"/>
      <sheetName val="경비"/>
      <sheetName val="운반비"/>
      <sheetName val="경비율"/>
      <sheetName val="경비조정"/>
      <sheetName val="감가"/>
      <sheetName val="지급수수료"/>
      <sheetName val="일반비율"/>
      <sheetName val="일반조정"/>
      <sheetName val="표지"/>
      <sheetName val="간지"/>
      <sheetName val="목차"/>
      <sheetName val="개요"/>
      <sheetName val="표지 (2)"/>
      <sheetName val="내역서2안"/>
      <sheetName val="철거산출근거"/>
      <sheetName val="일위대가"/>
      <sheetName val="건축공사실행"/>
      <sheetName val="1안"/>
    </sheetNames>
    <sheetDataSet>
      <sheetData sheetId="0"/>
      <sheetData sheetId="1"/>
      <sheetData sheetId="2"/>
      <sheetData sheetId="3"/>
      <sheetData sheetId="4">
        <row r="12">
          <cell r="B12">
            <v>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  <sheetName val="일위대가(가설)"/>
      <sheetName val="직노"/>
      <sheetName val="일위대가"/>
      <sheetName val="내역서"/>
      <sheetName val="1공구산출내역서"/>
      <sheetName val="노임"/>
      <sheetName val="일반공사"/>
      <sheetName val="노무비단가"/>
      <sheetName val="터파기및재료"/>
      <sheetName val="건축공사실행"/>
      <sheetName val="경산"/>
      <sheetName val="2공구산출내역"/>
      <sheetName val="예산총괄표"/>
      <sheetName val="조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목차"/>
      <sheetName val="1."/>
      <sheetName val="1.발,수신"/>
      <sheetName val="2."/>
      <sheetName val="2_개요"/>
      <sheetName val="3."/>
      <sheetName val="3_총괄표"/>
      <sheetName val="4."/>
      <sheetName val="4_지수공식"/>
      <sheetName val="5."/>
      <sheetName val="5_변동지수"/>
      <sheetName val="6."/>
      <sheetName val="6.목차"/>
      <sheetName val="6.조정율"/>
      <sheetName val="6.물가_집"/>
      <sheetName val="6.물가_산"/>
      <sheetName val="자료"/>
      <sheetName val="G_삼성물산(주)_770397_Z"/>
      <sheetName val="개요"/>
      <sheetName val="기안"/>
      <sheetName val="마케팅"/>
      <sheetName val="추정손익"/>
      <sheetName val="할당"/>
      <sheetName val="실적"/>
      <sheetName val="원가"/>
      <sheetName val="제목"/>
      <sheetName val="원가,목표"/>
      <sheetName val="판매"/>
      <sheetName val="판촉"/>
      <sheetName val="협조"/>
      <sheetName val="접속도로1"/>
      <sheetName val="전신환매도율"/>
      <sheetName val="운영비"/>
      <sheetName val="총사업비명세"/>
      <sheetName val="부채상환계획"/>
      <sheetName val="총투자비산정"/>
      <sheetName val="재원조달계획"/>
      <sheetName val="단가대비표"/>
      <sheetName val="유지관리비외"/>
      <sheetName val="간선계산"/>
      <sheetName val="운영및유지보수"/>
      <sheetName val="DSRA"/>
      <sheetName val="1.우편집중내역서"/>
      <sheetName val="현장관리비"/>
      <sheetName val="단가"/>
      <sheetName val="000000"/>
      <sheetName val="토공집계"/>
      <sheetName val="터파기및재료"/>
      <sheetName val="교사기준면적(중)"/>
      <sheetName val="직접인건비"/>
      <sheetName val="금액결정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6">
          <cell r="A6">
            <v>9509</v>
          </cell>
        </row>
        <row r="38">
          <cell r="B38">
            <v>1993</v>
          </cell>
          <cell r="C38">
            <v>4</v>
          </cell>
        </row>
        <row r="39">
          <cell r="B39">
            <v>1994</v>
          </cell>
          <cell r="C39">
            <v>3.4</v>
          </cell>
        </row>
        <row r="40">
          <cell r="B40">
            <v>1995</v>
          </cell>
          <cell r="C40">
            <v>2.8</v>
          </cell>
        </row>
        <row r="41">
          <cell r="B41">
            <v>1996</v>
          </cell>
          <cell r="C41">
            <v>2.8</v>
          </cell>
        </row>
        <row r="42">
          <cell r="B42">
            <v>1997</v>
          </cell>
          <cell r="C42">
            <v>3.2</v>
          </cell>
        </row>
        <row r="43">
          <cell r="B43">
            <v>1998</v>
          </cell>
          <cell r="C43">
            <v>2.9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날개벽유동집계표"/>
      <sheetName val="유입방지턱수량"/>
      <sheetName val="유입방지턱표지"/>
      <sheetName val="유입방지턱단위수량"/>
      <sheetName val="C.배수관공"/>
      <sheetName val="가배수관"/>
      <sheetName val="2.10횡배수관"/>
      <sheetName val="전체현황"/>
      <sheetName val="평균터파기"/>
      <sheetName val="RC관집계"/>
      <sheetName val="RC관현황"/>
      <sheetName val="보강집계"/>
      <sheetName val="보강현황"/>
      <sheetName val="흄관집계"/>
      <sheetName val="흄관현황"/>
      <sheetName val="종배수관집계"/>
      <sheetName val="종배수관현황"/>
      <sheetName val="종배수관단위"/>
      <sheetName val="2.12기존배수관세척"/>
      <sheetName val="2.13날개벽및면벽"/>
      <sheetName val="RC관날개벽"/>
      <sheetName val="보강날개벽"/>
      <sheetName val="흄관날개벽"/>
      <sheetName val="면벽수량집계"/>
      <sheetName val="2.14집수정"/>
      <sheetName val="성토부집수정집계"/>
      <sheetName val="절토부집수정집계"/>
      <sheetName val="집수정현황"/>
      <sheetName val="집수정부분합"/>
      <sheetName val="Sheet13"/>
      <sheetName val="Sheet4"/>
      <sheetName val="Sheet5"/>
      <sheetName val="배수관공(IC)"/>
      <sheetName val="xxxxxx"/>
      <sheetName val="배수관공집계"/>
      <sheetName val="횡집계"/>
      <sheetName val="배수관집계표"/>
      <sheetName val="횡배수관현황"/>
      <sheetName val="날개면벽집계"/>
      <sheetName val="날개벽"/>
      <sheetName val="단위수량"/>
      <sheetName val="평균터파기고"/>
      <sheetName val="평균터파기1"/>
      <sheetName val="H"/>
      <sheetName val="깍기공"/>
      <sheetName val="A간지"/>
      <sheetName val="A집계"/>
      <sheetName val="A관자재계"/>
      <sheetName val="A관로"/>
      <sheetName val="A토공계"/>
      <sheetName val="A관로토공"/>
      <sheetName val="A평균H"/>
      <sheetName val="A맨홀계"/>
      <sheetName val="A맨홀"/>
      <sheetName val="A맨홀H"/>
      <sheetName val="A연결관"/>
      <sheetName val="A연결토공"/>
      <sheetName val="A연결조서"/>
      <sheetName val="A터파기단위"/>
      <sheetName val="배수관로집계"/>
      <sheetName val="배수관로수량현황"/>
      <sheetName val="배수관로수량집계"/>
      <sheetName val="배수관로수량집계L-8,9,11"/>
      <sheetName val="제목"/>
      <sheetName val="자재"/>
      <sheetName val="집계표"/>
      <sheetName val="관로토공"/>
      <sheetName val="제수변실토공"/>
      <sheetName val="공기변실토공"/>
      <sheetName val="펌프실토공"/>
      <sheetName val="제수변실"/>
      <sheetName val="공기변실"/>
      <sheetName val="제수변보호통"/>
      <sheetName val="지상식소화전"/>
      <sheetName val="펌프실"/>
      <sheetName val="수량양식"/>
      <sheetName val="표지(하천명)"/>
      <sheetName val="총괄집계"/>
      <sheetName val="총괄자재"/>
      <sheetName val="표지"/>
      <sheetName val="제목(집계)"/>
      <sheetName val="주요"/>
      <sheetName val="주요자재"/>
      <sheetName val="제목 (토공)"/>
      <sheetName val="토공집계표"/>
      <sheetName val="토공수량(좌안)"/>
      <sheetName val="토적표좌안"/>
      <sheetName val="규준틀및경계말목 (좌안)"/>
      <sheetName val="제목(호안)"/>
      <sheetName val="호안공집계"/>
      <sheetName val="전석집계"/>
      <sheetName val="전석수량(좌1)"/>
      <sheetName val="전석면적(좌1)"/>
      <sheetName val="u형측구 집계표"/>
      <sheetName val="1지구u형측구"/>
      <sheetName val="2지구u형측구 "/>
      <sheetName val="측구공수량집계표"/>
      <sheetName val="맹암거수량집계표"/>
      <sheetName val="배수관수량집계표"/>
      <sheetName val="배수관공총괄수량집계표"/>
      <sheetName val="절성경계보강공현황및집계 "/>
      <sheetName val="집수정공수량집계표"/>
      <sheetName val="암거공토공수량집계표"/>
      <sheetName val="암거공일반수량집계표"/>
      <sheetName val="암거공철근집계표"/>
      <sheetName val="강판집계표"/>
      <sheetName val="수로보호공현황및집계"/>
      <sheetName val="도수로집계표"/>
      <sheetName val="U형개거집계표"/>
      <sheetName val="침전조집계표"/>
      <sheetName val="석축집계표"/>
      <sheetName val="배수관수량집계(1)"/>
      <sheetName val="배수관수량집계(2)"/>
      <sheetName val="횡배수관공수량집계"/>
      <sheetName val="횡배수관연장조서"/>
      <sheetName val="제작관수량집계"/>
      <sheetName val="토피별RC관현황"/>
      <sheetName val="보강흄관수량집계"/>
      <sheetName val="토피별보강흄관현황"/>
      <sheetName val="흄관수량집계"/>
      <sheetName val="토피별흄관현황"/>
      <sheetName val="종배수관수량집계"/>
      <sheetName val="배수날개면벽수량집계"/>
      <sheetName val="날개벽수량(RC관)"/>
      <sheetName val="날개벽수량(보강흄관)"/>
      <sheetName val="날개벽수량(흄관)"/>
      <sheetName val="면벽수량"/>
      <sheetName val="집수정수량집계(1)"/>
      <sheetName val="집수정수량집계(2)"/>
      <sheetName val="흙쌓기부집수정"/>
      <sheetName val="땅깍기부집수정(1)"/>
      <sheetName val="땅깍기부집수정(2)"/>
      <sheetName val="땅깍기부집수정(3)"/>
      <sheetName val="시멘트,모래"/>
      <sheetName val="배수관공수량집계"/>
      <sheetName val="면벽단위"/>
      <sheetName val="흄관단위"/>
      <sheetName val="흄관토공수량"/>
      <sheetName val="흄관설치현황"/>
      <sheetName val="암거간지1"/>
      <sheetName val="구체집계표"/>
      <sheetName val="암거간지2"/>
      <sheetName val="암거간지3"/>
      <sheetName val="암거간지5"/>
      <sheetName val="구체집계2.0x2.0(0-3)"/>
      <sheetName val="구체2.0X2.0(0-3)"/>
      <sheetName val="구체집계2.0x2.0(3-5)"/>
      <sheetName val="구체2.0x2.0(3-5)"/>
      <sheetName val="구체집계2.0x2.0(5-7)"/>
      <sheetName val="구체2.0x2.0(5-7)"/>
      <sheetName val="구체집계2.0x2.0(7-10)"/>
      <sheetName val="구체2.0x2.0(7-10)"/>
      <sheetName val="암거간지2@"/>
      <sheetName val="구체집계2@2.5x2.5"/>
      <sheetName val="구체2@2.5x2.5"/>
      <sheetName val="암거간지"/>
      <sheetName val="구체집계3.0x2.0(0-3)"/>
      <sheetName val="구체3.0x2.0(0-3)"/>
      <sheetName val="구체집계3.0x2.0(6-8)"/>
      <sheetName val="구체3.0x2.0(6-8)"/>
      <sheetName val="암거간지7"/>
      <sheetName val="암거간지8"/>
      <sheetName val="구체집계3.5x3.5(8-10)"/>
      <sheetName val="구체3.5x3.5(8-10)"/>
      <sheetName val="암거간지10"/>
      <sheetName val="구체집계4.5x4.5(2-3)"/>
      <sheetName val="구체4.5x4.5(2-3)"/>
      <sheetName val="구체집계4.5x4.5(4-5)"/>
      <sheetName val="구체4.5x4.5(4-5)"/>
      <sheetName val="암거현황"/>
      <sheetName val="터파기"/>
      <sheetName val="구체2.5x2.0(6-8)"/>
      <sheetName val="구체3.5x3.5-8-10"/>
      <sheetName val="암거간지4"/>
      <sheetName val="원가계산서(년도별)"/>
      <sheetName val="집계표(도급)"/>
      <sheetName val="내역서(도급)"/>
      <sheetName val="6월호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지급자재명세서(1)"/>
      <sheetName val="지급자재명세서(2)"/>
      <sheetName val="지급자재명세서(3)"/>
      <sheetName val="철근"/>
      <sheetName val="시멘트및콘크리트"/>
      <sheetName val="골재"/>
      <sheetName val="아스콘및코팅재집계표"/>
      <sheetName val="골재집계"/>
      <sheetName val="타공종이월수량"/>
      <sheetName val="타공종이기수량"/>
      <sheetName val="터파기및재료"/>
      <sheetName val="도급내역"/>
      <sheetName val="증감총괄"/>
      <sheetName val="내역"/>
      <sheetName val="잡비"/>
      <sheetName val="증감"/>
      <sheetName val="C.간지"/>
      <sheetName val="배수관공집계표"/>
      <sheetName val="2.10간지"/>
      <sheetName val="횡배수관집계표(현장)"/>
      <sheetName val="횡배수관현황(현장)"/>
      <sheetName val="평균터파기(현장)"/>
      <sheetName val="횡배수산근(현장)"/>
      <sheetName val="2.11간지"/>
      <sheetName val="종배수관및흄관집계표"/>
      <sheetName val="종배수관수량"/>
      <sheetName val="흄관수집계"/>
      <sheetName val="흄관평균터파기"/>
      <sheetName val="흄관산출(0+725)"/>
      <sheetName val="2.13간지"/>
      <sheetName val="날개벽및면벽집계표"/>
      <sheetName val="날개벽수량집계표"/>
      <sheetName val="날개벽단위수량"/>
      <sheetName val="2.14간지"/>
      <sheetName val="콘크리트집수정수량집계"/>
      <sheetName val="땅깍기부집수정집계"/>
      <sheetName val="간지"/>
      <sheetName val="파형강판 총수량집계표"/>
      <sheetName val="통로"/>
      <sheetName val="철근수량 집계표"/>
      <sheetName val="갑지"/>
      <sheetName val="목차"/>
      <sheetName val="변경사유서간지"/>
      <sheetName val="변경사유서"/>
      <sheetName val="공사비집계표간지"/>
      <sheetName val="공사비집계표"/>
      <sheetName val="공사비증감내역서간지"/>
      <sheetName val="공사비증감내역서"/>
      <sheetName val="수량산출서간지"/>
      <sheetName val="상림1교간지"/>
      <sheetName val="상림1교수량집계표"/>
      <sheetName val="상림1교(교대A1)당초"/>
      <sheetName val="상림1교(교대A1)변경"/>
      <sheetName val="횡단면도"/>
      <sheetName val="사진대지"/>
      <sheetName val="상림1A1"/>
      <sheetName val=""/>
      <sheetName val="기타공표지"/>
      <sheetName val="기타공유동수량집계"/>
      <sheetName val="a,수로보호공"/>
      <sheetName val="수로보호공집계"/>
      <sheetName val="수로보호공현황(형식1~3)"/>
      <sheetName val="수로보호공현황(형식-4)"/>
      <sheetName val="수로보호공현황(형식-5)"/>
      <sheetName val="b.수로이설"/>
      <sheetName val="c.돌붙임후면배수표지"/>
      <sheetName val="d.기존배수관폐쇄표지"/>
      <sheetName val="e.기존BOX폐쇄표지"/>
      <sheetName val="f기존배수관세척"/>
      <sheetName val="g계단"/>
      <sheetName val="j.제작집수정표지"/>
      <sheetName val="제작집수정유동집"/>
      <sheetName val="제작집수정집계"/>
      <sheetName val="제작집수정현황"/>
      <sheetName val="제작집수정수량(1)"/>
      <sheetName val="제작집수정수량(2)"/>
      <sheetName val="k. 문비"/>
      <sheetName val="문비수량집계"/>
      <sheetName val="문비현황"/>
      <sheetName val="문비단위수량"/>
      <sheetName val="Module1"/>
      <sheetName val="개비온집계"/>
      <sheetName val="개비온 단위"/>
      <sheetName val="전신환매도율"/>
      <sheetName val="토공(우물통,기타) "/>
      <sheetName val="DATE"/>
      <sheetName val="정화조동내역"/>
      <sheetName val="Baby일위대가"/>
      <sheetName val="직노"/>
      <sheetName val="BOQ"/>
      <sheetName val="내역서"/>
      <sheetName val="1+214(수로)"/>
      <sheetName val="1+185(통로)"/>
      <sheetName val="구체,날개,보강철근수량"/>
      <sheetName val="난간및차수벽철근량"/>
      <sheetName val="접속저판"/>
      <sheetName val="INPUT"/>
      <sheetName val="수량산출"/>
      <sheetName val="날개벽(시점좌측)"/>
      <sheetName val="일반공사"/>
      <sheetName val="신일위"/>
      <sheetName val="변일위"/>
      <sheetName val="재집"/>
      <sheetName val="종평"/>
      <sheetName val="토집"/>
      <sheetName val="담장"/>
      <sheetName val="조경"/>
      <sheetName val="옹집"/>
      <sheetName val="옹벽수량"/>
      <sheetName val="총괄갑 "/>
      <sheetName val="공사비증감"/>
      <sheetName val="역T형옹벽(3.0)"/>
      <sheetName val="을지"/>
      <sheetName val="45,46"/>
      <sheetName val="99총공사내역서"/>
      <sheetName val="노임단가"/>
      <sheetName val="교각1"/>
      <sheetName val="말뚝지지력산정"/>
      <sheetName val="중기일위대가"/>
      <sheetName val="저"/>
      <sheetName val="VXXXXX"/>
      <sheetName val="포장공"/>
      <sheetName val="금액내역서"/>
      <sheetName val="unitpric"/>
      <sheetName val="SORCE1"/>
      <sheetName val="CB"/>
      <sheetName val="일위대가(가설)"/>
      <sheetName val="차액보증"/>
      <sheetName val="물가시세"/>
      <sheetName val="지점별강우량"/>
      <sheetName val="일위대가표"/>
      <sheetName val="만수배관단가"/>
      <sheetName val="FRP배관단가(만수)"/>
      <sheetName val="A LINE"/>
      <sheetName val="BOQ(전체)"/>
      <sheetName val="건축공사실행"/>
      <sheetName val="데리네이타현황"/>
      <sheetName val="국도접속 차도부수량"/>
      <sheetName val="표층포설및다짐"/>
      <sheetName val="내역서전체"/>
      <sheetName val="견적서"/>
      <sheetName val="부대내역"/>
      <sheetName val="수량-가로등"/>
      <sheetName val="단가산출서"/>
      <sheetName val="단가산출"/>
      <sheetName val="U-TYPE(1)"/>
      <sheetName val="토목"/>
      <sheetName val="수량산출서"/>
      <sheetName val="철근계"/>
      <sheetName val="7.PILE  (돌출)"/>
      <sheetName val="기초단가"/>
      <sheetName val="일위대가"/>
      <sheetName val="철거산출근거"/>
      <sheetName val="원형1호맨홀토공수량"/>
      <sheetName val="2"/>
      <sheetName val="96보완계획7.12"/>
      <sheetName val="준검 내역서"/>
      <sheetName val="교대(A1)"/>
      <sheetName val="하도금액분계"/>
      <sheetName val="단면가정"/>
      <sheetName val="70%"/>
      <sheetName val="실행철강하도"/>
      <sheetName val="공사개요"/>
      <sheetName val="인사자료총집계"/>
      <sheetName val="연결관암거"/>
      <sheetName val="MAIN_TABLE"/>
      <sheetName val="변수값"/>
      <sheetName val="중기상차"/>
      <sheetName val="AS복구"/>
      <sheetName val="중기터파기"/>
      <sheetName val="1차증가원가계산"/>
      <sheetName val="입찰안"/>
      <sheetName val="보차도경계석"/>
      <sheetName val="기타#9"/>
      <sheetName val="골재산출"/>
      <sheetName val="Macro1"/>
      <sheetName val="덕전리"/>
      <sheetName val="산출근거"/>
      <sheetName val="기둥(원형)"/>
      <sheetName val="기초공"/>
      <sheetName val="건축내역"/>
      <sheetName val="제경비"/>
      <sheetName val="BID"/>
      <sheetName val="맨홀"/>
      <sheetName val="일반전기"/>
      <sheetName val="97 사업추정(WEKI)"/>
      <sheetName val="기초일위"/>
      <sheetName val="OPGW기별"/>
      <sheetName val="#REF"/>
      <sheetName val="노무비"/>
      <sheetName val="단가"/>
      <sheetName val="내역(2000년)"/>
      <sheetName val="TOTAL_BOQ"/>
      <sheetName val="7기초"/>
      <sheetName val="우배수"/>
      <sheetName val="횡배수관"/>
      <sheetName val="내역서(삼호)"/>
      <sheetName val="J直材4"/>
      <sheetName val="남양시작동자105노65기1.3화1.2"/>
      <sheetName val="6PILE  (돌출)"/>
      <sheetName val="슬래브(유곡)"/>
      <sheetName val="매매"/>
      <sheetName val="단가 "/>
      <sheetName val="노임"/>
      <sheetName val="8.PILE  (돌출)"/>
      <sheetName val="품셈TABLE"/>
      <sheetName val="총괄내역서"/>
      <sheetName val="가도공"/>
      <sheetName val="용산1(해보)"/>
      <sheetName val="5.공종별예산내역서"/>
      <sheetName val="내역(설계)"/>
      <sheetName val="2000년1차"/>
      <sheetName val="1차설계변경내역"/>
      <sheetName val="도급-집계"/>
      <sheetName val="가로등내역서"/>
      <sheetName val="소비자가"/>
      <sheetName val="E총"/>
      <sheetName val="COPING"/>
      <sheetName val="구조물공"/>
      <sheetName val="배수공"/>
      <sheetName val="부대공"/>
      <sheetName val="토공"/>
      <sheetName val="보도포장산출"/>
      <sheetName val="단가조사"/>
      <sheetName val="집수정공수량집勄표"/>
      <sheetName val="암거공일반수량집계呜"/>
      <sheetName val="수로보호공현황갏집계"/>
      <sheetName val="배수관로수량집Ⳅ"/>
      <sheetName val="변경사유서간줮"/>
      <sheetName val="롴벽단위"/>
      <sheetName val="흀관토공수량"/>
      <sheetName val="FRP배관단가(㧌수)"/>
      <sheetName val="기본사항"/>
      <sheetName val="전신"/>
      <sheetName val="재정비직인"/>
      <sheetName val="재정비내역"/>
      <sheetName val="지적고시내역"/>
      <sheetName val="내역서적용수량"/>
      <sheetName val="퇴직금(울산천상)"/>
      <sheetName val="연결임시"/>
      <sheetName val="내역(원안-대안)"/>
      <sheetName val="200"/>
      <sheetName val="관급"/>
      <sheetName val="ABUT수량-A1"/>
      <sheetName val="guard(mac)"/>
      <sheetName val="일위대가목록"/>
      <sheetName val="유림골조"/>
      <sheetName val="위치조서"/>
      <sheetName val="4)유동표"/>
      <sheetName val="데이타"/>
      <sheetName val="식재인부"/>
      <sheetName val="현금"/>
      <sheetName val="VXXXXXX"/>
      <sheetName val="표지-내역서 (2)"/>
      <sheetName val="연건보고현황"/>
      <sheetName val="공사비증(-)감대비표"/>
      <sheetName val="원가계산서(1공구)-전기"/>
      <sheetName val="원가계산서(1공구)-소방"/>
      <sheetName val="중총괄표(1공구)"/>
      <sheetName val="소총괄표(1공구)"/>
      <sheetName val="내역서(1공구)"/>
      <sheetName val="변경개요"/>
      <sheetName val="지급자재 단가비교"/>
      <sheetName val="표지-일위대가"/>
      <sheetName val="합산자재"/>
      <sheetName val="일목"/>
      <sheetName val="일위대가(통신)"/>
      <sheetName val="일위"/>
      <sheetName val="원격(노무)"/>
      <sheetName val="원격(자재)"/>
      <sheetName val="일위(원격)"/>
      <sheetName val="원격(노임)"/>
      <sheetName val="옵션"/>
      <sheetName val="감독차량비"/>
      <sheetName val="가로등주설치(9M)"/>
      <sheetName val="가로등주설치(10~12M)"/>
      <sheetName val="보안등설치(5~7M)"/>
      <sheetName val="터널등기구지지금구노무비"/>
      <sheetName val="기계화터파기"/>
      <sheetName val="한전인입공사비(1공구)"/>
      <sheetName val="한전공사비(대전-당진)"/>
      <sheetName val="기초입력 DATA"/>
      <sheetName val="49-119"/>
      <sheetName val="산출서"/>
      <sheetName val="관급자재"/>
      <sheetName val="DANGA"/>
      <sheetName val="기본자료"/>
      <sheetName val="집1"/>
      <sheetName val="진주방향"/>
      <sheetName val="마산방향"/>
      <sheetName val="마산방향철근집계"/>
      <sheetName val="수자재단위당"/>
      <sheetName val="공비대비"/>
      <sheetName val="Sheet1 (2)"/>
      <sheetName val="부대시설"/>
      <sheetName val="Apt내역"/>
      <sheetName val="구조     ."/>
      <sheetName val="현장"/>
      <sheetName val="참고자료"/>
      <sheetName val="노무비단가"/>
      <sheetName val="총괄표"/>
      <sheetName val="주형"/>
      <sheetName val="참고사항"/>
      <sheetName val="자재단가"/>
      <sheetName val="단가 및 재료비"/>
      <sheetName val="중기사용료산출근거"/>
      <sheetName val="DATA 입력부"/>
      <sheetName val="단가산출(총괄)"/>
      <sheetName val="일위총괄"/>
      <sheetName val="1,2,3,4,5단위수량"/>
      <sheetName val="본체"/>
      <sheetName val="급수"/>
      <sheetName val="공조기(삭제)"/>
      <sheetName val="사다리"/>
      <sheetName val="Mc1"/>
      <sheetName val="절취및터파기"/>
      <sheetName val="WEIGHT LIST"/>
      <sheetName val="J형측구단위수량"/>
      <sheetName val="일위목록"/>
      <sheetName val="요율"/>
      <sheetName val="(포장)BOQ-실적공사"/>
      <sheetName val="시점교대"/>
      <sheetName val="접도구역경계표주현황"/>
      <sheetName val="Sheet15"/>
      <sheetName val="내역을"/>
      <sheetName val="1.설계조건"/>
      <sheetName val="2공구산출내역"/>
      <sheetName val="일위대가목차"/>
      <sheetName val="DATA98"/>
      <sheetName val="암거날개벽재료집계"/>
      <sheetName val="9902"/>
      <sheetName val="3.하중산정4.양수압5.지지력"/>
      <sheetName val="기기리스트"/>
      <sheetName val="N賃率-職"/>
      <sheetName val="총차분(토목)"/>
      <sheetName val="흄ꔀ수량집계"/>
      <sheetName val="C_배수관공"/>
      <sheetName val="하부철근수량"/>
      <sheetName val="투찰"/>
      <sheetName val="수안보-MBR1"/>
      <sheetName val="DATA2000"/>
      <sheetName val="원가계산서"/>
      <sheetName val="도근좌표"/>
      <sheetName val="포장수량산출"/>
      <sheetName val="토공총괄집계표"/>
      <sheetName val="제목(수량)"/>
      <sheetName val="수량총괄집계"/>
      <sheetName val="토공사(흙막이)"/>
      <sheetName val="개요"/>
      <sheetName val="2_10횡배수관"/>
      <sheetName val="2_12기존배수관세척"/>
      <sheetName val="2_13날개벽및면벽"/>
      <sheetName val="2_14집수정"/>
      <sheetName val="구체집계2_0x2_0(0-3)"/>
      <sheetName val="구체2_0X2_0(0-3)"/>
      <sheetName val="구체집계2_0x2_0(3-5)"/>
      <sheetName val="지수"/>
      <sheetName val="직재"/>
      <sheetName val="맨홀_공사비"/>
      <sheetName val="(A)내역서"/>
      <sheetName val="6호기"/>
      <sheetName val="TIE-IN"/>
      <sheetName val="교각토공"/>
      <sheetName val="고창방향"/>
      <sheetName val="구체2_0x2_0(3-5)"/>
      <sheetName val="구체집계2_0x2_0(5-7)"/>
      <sheetName val="구체2_0x2_0(5-7)"/>
      <sheetName val="횡배수관집현황(2공구)"/>
      <sheetName val="자재 집계표"/>
      <sheetName val="쌍송교"/>
      <sheetName val="총괄"/>
      <sheetName val="조명시설"/>
      <sheetName val="구체집계2_0x2_0(7-10)"/>
      <sheetName val="구체2_0x2_0(7-10)"/>
      <sheetName val="구체집계2@2_5x2_5"/>
      <sheetName val="구체2@2_5x2_5"/>
      <sheetName val="구체집계3_0x2_0(0-3)"/>
      <sheetName val="구체3_0x2_0(0-3)"/>
      <sheetName val="투찰금액"/>
      <sheetName val="흥양2교토공집계표"/>
      <sheetName val="도로구조공사비"/>
      <sheetName val="도로토공공사비"/>
      <sheetName val="여수토공사비"/>
      <sheetName val="표  지"/>
      <sheetName val="000000"/>
      <sheetName val="EACT10"/>
      <sheetName val="토 적 표"/>
      <sheetName val="상부공"/>
      <sheetName val="정렬"/>
      <sheetName val="단가표"/>
      <sheetName val="식재"/>
      <sheetName val="시설물"/>
      <sheetName val="식재출력용"/>
      <sheetName val="유지관리"/>
      <sheetName val="조도계산서 (도서)"/>
      <sheetName val="감리원배치기준"/>
      <sheetName val="단중표"/>
      <sheetName val="역T형교대(직접기초)"/>
      <sheetName val="코드표"/>
      <sheetName val="수목데이타 "/>
      <sheetName val="내역서(기계)"/>
      <sheetName val="전력구구조물산근"/>
      <sheetName val="앨범표지"/>
      <sheetName val="설계예산서"/>
      <sheetName val="단가목록"/>
      <sheetName val="장비단가표"/>
      <sheetName val="깨기수량"/>
      <sheetName val="본선집계표"/>
      <sheetName val="우수받이재료집계표"/>
      <sheetName val="단위중량"/>
      <sheetName val="FRP산출근거"/>
      <sheetName val="수량집계표(舊)"/>
      <sheetName val="변수"/>
      <sheetName val="설계조건 및 단면가정"/>
      <sheetName val="부재치수입력"/>
      <sheetName val="당진1,2호기전선관설치및접지4차공사내역서-을지"/>
      <sheetName val="고정보수량집계"/>
      <sheetName val="갱문및옹벽집계"/>
      <sheetName val="경율산정"/>
      <sheetName val="건물"/>
      <sheetName val="설직재-1"/>
      <sheetName val="배수공시멘트 및 골재량산출"/>
      <sheetName val="이토변실(A3-LINE)"/>
      <sheetName val="단위수량산출"/>
      <sheetName val="환경기계공정표 (3)"/>
      <sheetName val="기본단가표"/>
      <sheetName val="단가산출서총괄"/>
      <sheetName val="산근(1)"/>
      <sheetName val="맨홀토공"/>
      <sheetName val="마감"/>
      <sheetName val="토공사"/>
      <sheetName val="기초자료입력"/>
      <sheetName val="절성경계보강공현황및집계_"/>
      <sheetName val="구체집계3_0x2_0(6-8)"/>
      <sheetName val="발주설계서(당초)"/>
      <sheetName val="기초자료"/>
      <sheetName val="수량집계"/>
      <sheetName val="잡비계산"/>
      <sheetName val="2.재료비"/>
      <sheetName val="교대(A1-A2)"/>
      <sheetName val="토공수량산출"/>
      <sheetName val="토적계산서"/>
      <sheetName val="내역표지"/>
      <sheetName val="고분전시관"/>
      <sheetName val="설비"/>
      <sheetName val="가설공사비"/>
      <sheetName val="토공총"/>
      <sheetName val="구체3_0x2_0(6-8)"/>
      <sheetName val="구체집계3_5x3_5(8-10)"/>
      <sheetName val="구체3_5x3_5(8-10)"/>
      <sheetName val="구체집계4_5x4_5(2-3)"/>
      <sheetName val="구체4_5x4_5(2-3)"/>
      <sheetName val="구체집계4_5x4_5(4-5)"/>
      <sheetName val="구체4_5x4_5(4-5)"/>
      <sheetName val="구체2_5x2_0(6-8)"/>
      <sheetName val="구체3_5x3_5-8-10"/>
      <sheetName val="b_수로이설"/>
      <sheetName val="c_돌붙임후면배수표지"/>
      <sheetName val="d_기존배수관폐쇄표지"/>
      <sheetName val="e_기존BOX폐쇄표지"/>
      <sheetName val="j_제작집수정표지"/>
      <sheetName val="k__문비"/>
      <sheetName val="파형강판_총수량집계표"/>
      <sheetName val="철근수량_집계표"/>
      <sheetName val="제목_(토공)"/>
      <sheetName val="규준틀및경계말목_(좌안)"/>
      <sheetName val="u형측구_집계표"/>
      <sheetName val="2지구u형측구_"/>
      <sheetName val="토공(우물통,기타)_"/>
      <sheetName val="C_간지"/>
      <sheetName val="2_10간지"/>
      <sheetName val="2_11간지"/>
      <sheetName val="2_13간지"/>
      <sheetName val="2_14간지"/>
      <sheetName val="횡배수관설치현황"/>
      <sheetName val="초기화면"/>
      <sheetName val="설계기준"/>
      <sheetName val="YM-IL1"/>
      <sheetName val="DAN"/>
      <sheetName val="백호우계수"/>
      <sheetName val="9GNG운반"/>
      <sheetName val="3.하중산정4.지지력"/>
      <sheetName val="양지교"/>
      <sheetName val="조경시설물"/>
      <sheetName val="대로근거"/>
      <sheetName val="1.일반수량산출단면"/>
      <sheetName val="집수정(600-700)"/>
      <sheetName val="을"/>
      <sheetName val="웅진교-S2"/>
      <sheetName val="조명율표"/>
      <sheetName val="청천내"/>
      <sheetName val="24분기"/>
      <sheetName val="리스(CIF)산출"/>
      <sheetName val="안산기계장치"/>
      <sheetName val="과"/>
      <sheetName val="적용건축"/>
      <sheetName val="지수산정"/>
      <sheetName val="(집계) 노면표시"/>
      <sheetName val="주요량(96)"/>
      <sheetName val="L_RPTB~1"/>
      <sheetName val="공사비_NDE"/>
      <sheetName val="DATA"/>
      <sheetName val="동해title"/>
      <sheetName val="노면표시수량집계"/>
      <sheetName val="노면표지 수량"/>
      <sheetName val="소업1교"/>
      <sheetName val="설계조건"/>
      <sheetName val="날개벽(TYPE1)"/>
      <sheetName val="제1차변경도급"/>
      <sheetName val="콘_재료분리(1)"/>
      <sheetName val="내역1"/>
      <sheetName val="평교-내역"/>
      <sheetName val="99년신청"/>
      <sheetName val="중분대수량산출"/>
      <sheetName val="기술조건"/>
      <sheetName val="ESC(K치)"/>
      <sheetName val="내역서(사업소)"/>
      <sheetName val="위치조"/>
      <sheetName val="기계경비(시간당)"/>
      <sheetName val="램머"/>
      <sheetName val="안정검토"/>
      <sheetName val="토적표(1)"/>
      <sheetName val="비탈면보호공수량산출"/>
      <sheetName val="강전사 (2)"/>
      <sheetName val="도급"/>
      <sheetName val="CON'C"/>
      <sheetName val="스톱로그내역"/>
      <sheetName val="98NS-N"/>
      <sheetName val="C-C(output)"/>
      <sheetName val="공비현2"/>
      <sheetName val="PSCbeam설계"/>
      <sheetName val="5지진시"/>
      <sheetName val="날개벽수량표"/>
      <sheetName val="1호맨홀토공"/>
      <sheetName val="순성토"/>
      <sheetName val="Macro3"/>
      <sheetName val="Macro2"/>
      <sheetName val="단가비교표"/>
      <sheetName val="예산서"/>
      <sheetName val="손익차9월2"/>
      <sheetName val="8설7발"/>
      <sheetName val="증감대비"/>
      <sheetName val="표지 (2)"/>
      <sheetName val="취수탑"/>
      <sheetName val="설비내역"/>
      <sheetName val="본공사"/>
      <sheetName val="간선계산"/>
      <sheetName val="정부노임단가"/>
      <sheetName val="1000 DB구축 부표"/>
      <sheetName val="SALE"/>
      <sheetName val="패널"/>
      <sheetName val="CONCRETE"/>
      <sheetName val="도급자재"/>
      <sheetName val="공내역"/>
      <sheetName val="총괄갑_"/>
      <sheetName val="역T형옹벽(3_0)"/>
      <sheetName val="96보완계획7_12"/>
      <sheetName val="준검_내역서"/>
      <sheetName val="A_LINE"/>
      <sheetName val="7_PILE__(돌출)"/>
      <sheetName val="5_공종별예산내역서"/>
      <sheetName val="구조물"/>
      <sheetName val="Source"/>
      <sheetName val="Preface"/>
      <sheetName val="02자재"/>
      <sheetName val="재료비 (2)"/>
      <sheetName val="C1ㅇ"/>
      <sheetName val="95MAKER"/>
      <sheetName val="안양1공구_건축"/>
      <sheetName val="원가계산서 "/>
      <sheetName val="특수기호강도거푸집"/>
      <sheetName val="종배수관면벽신"/>
      <sheetName val="종배수관(신)"/>
      <sheetName val="토공집계"/>
      <sheetName val="파형강관및곡선부보강및날개벽"/>
      <sheetName val="도로정위치부표"/>
      <sheetName val="도로조사부표"/>
      <sheetName val="출력은 금물"/>
      <sheetName val="철근량"/>
      <sheetName val="바닥판"/>
      <sheetName val="입력DATA"/>
      <sheetName val="결과조달"/>
      <sheetName val="경상비"/>
      <sheetName val="공사비예산서(토목분)"/>
      <sheetName val="전체도급"/>
      <sheetName val="CODE"/>
      <sheetName val="전기일위대가"/>
      <sheetName val="부대대비"/>
      <sheetName val="냉연집계"/>
      <sheetName val="부하(성남)"/>
      <sheetName val="부하계산서"/>
      <sheetName val="조건"/>
      <sheetName val="충주"/>
      <sheetName val="입출재고현황 (2)"/>
      <sheetName val="구조물철거타공정이월"/>
      <sheetName val="산출내역서집계표"/>
      <sheetName val="정공공사"/>
      <sheetName val="원가계산"/>
      <sheetName val="실행대비"/>
      <sheetName val="2공구하도급내역서"/>
      <sheetName val="구천"/>
      <sheetName val="세부내역"/>
      <sheetName val="투찰추정"/>
      <sheetName val="도급내역5+800"/>
      <sheetName val="수목표준대가"/>
      <sheetName val="JUCKEYK"/>
      <sheetName val="토량1-1"/>
      <sheetName val="도급금액"/>
      <sheetName val="재노경"/>
      <sheetName val="전선 및 전선관"/>
      <sheetName val="단위단가"/>
      <sheetName val="적현로"/>
      <sheetName val="설계"/>
      <sheetName val="경상직원"/>
      <sheetName val="수목단가"/>
      <sheetName val="시설수량표"/>
      <sheetName val="식재수량표"/>
      <sheetName val="일위대가(1)"/>
      <sheetName val="전체"/>
      <sheetName val="입상내역"/>
      <sheetName val="총공사내역서"/>
      <sheetName val="설 계"/>
      <sheetName val="맨홀(2~4)"/>
      <sheetName val="물가자료"/>
      <sheetName val="시설물기초"/>
      <sheetName val="인입관수량총괄"/>
      <sheetName val="상-교대(A1-A2)"/>
      <sheetName val="초"/>
      <sheetName val="접도구역경계표주畠_x0013_"/>
      <sheetName val="접도구역경계표주傠_x0013_"/>
      <sheetName val="접도구역경계표주_x0005__x0000_"/>
      <sheetName val="접도구역경계표주竈_x0013_"/>
      <sheetName val="접도구역경계표주挔_x0012_"/>
      <sheetName val="접도구역경계표주窨_x0013_"/>
      <sheetName val="접도구역경계표주齘_x0013_"/>
      <sheetName val="접도구역경계표주僀_x0013_"/>
      <sheetName val="천안IP공장자100노100물량110할증"/>
      <sheetName val="간지양식"/>
      <sheetName val="4차월말"/>
      <sheetName val="일위怀፵"/>
      <sheetName val="접도구역경계표주헾】"/>
      <sheetName val="접도구역경계표주丵〒"/>
      <sheetName val="원가"/>
      <sheetName val="단면설계"/>
      <sheetName val="시점교︀"/>
      <sheetName val="구체3_5x3_5-8-1԰"/>
      <sheetName val="원가계산서(1԰_x0000_缀_x0000__x0000__x0000_"/>
      <sheetName val="구체집계4_5x4_5_x0005__x0000__x0000__x0000_"/>
      <sheetName val="구체3_0x2_0(԰_x0000_缀_x0000_"/>
      <sheetName val="구체집계4_5x4_5尜_x0013_層_x0013_闰"/>
      <sheetName val="원가계산서(1ᰀ፜搀፜ን"/>
      <sheetName val="98지급계획"/>
      <sheetName val="구체3_5x3_5-8-1렀"/>
      <sheetName val="구체3_0x2_0(᳇፜搀፜"/>
      <sheetName val="내역서(설비+소방)"/>
      <sheetName val="구체3_0x2_0(렀቟԰_x0000_"/>
      <sheetName val="구체집계4_5x4_5徸〒_x0005__x0000_"/>
      <sheetName val="자료"/>
      <sheetName val="접도구역경계표주贸_x0013_"/>
      <sheetName val="화설내"/>
      <sheetName val="통로암거 4.5 ×4.5 토피0~3m  수량 집계표0"/>
      <sheetName val="재료비_(2)"/>
      <sheetName val="라멘기초"/>
      <sheetName val="구체3_0x2_0(ﻇᇕ԰_x0000_"/>
      <sheetName val="구체3_5x3_5-8-1㔀"/>
      <sheetName val="구체3_0x2_0(㗇቎԰_x0000_"/>
      <sheetName val="구체3_0x2_0(㔀቎԰_x0000_"/>
      <sheetName val="투洬"/>
      <sheetName val="길어깨(현황)"/>
      <sheetName val="산출"/>
      <sheetName val="단가표 (2)"/>
      <sheetName val="구체집계4_5x4丵〒_x0005__x0000__x0000__x0000_"/>
      <sheetName val="구체집계3_0x2尜_x0013_層_x0013_闰〒_x0005_"/>
      <sheetName val="구체집계4_5x4_5丵〒_x0005__x0000_"/>
      <sheetName val="현장경비"/>
      <sheetName val="XL4Poppy"/>
      <sheetName val="구체집계3_0x2壸5丵⿋_x0005__x0000_"/>
      <sheetName val="변경내역"/>
      <sheetName val="평형공사비"/>
      <sheetName val="구체집계3_0x2喐6嗜6丵⿄_x0005_"/>
      <sheetName val="구체집계4_5x4_5헾】_x0005__x0000_"/>
      <sheetName val="구체3_0x2_0(Ⰰ⡛琀⡛"/>
      <sheetName val="내역서(전체)"/>
      <sheetName val="맨홀수량산출"/>
      <sheetName val="예가내역서"/>
      <sheetName val="6공구(당초)"/>
      <sheetName val="지급자재缀ᨪ԰_x0000_缀"/>
      <sheetName val="지급자재ᰀ፜搀፜"/>
      <sheetName val="대비"/>
      <sheetName val="원가계산서(1공구)-헾⿆"/>
      <sheetName val="현장식당(1)"/>
      <sheetName val="매탄-오"/>
      <sheetName val="매탄-합"/>
      <sheetName val="매산"/>
      <sheetName val="송죽c"/>
      <sheetName val="송죽"/>
      <sheetName val="두앙"/>
      <sheetName val="토공정보"/>
      <sheetName val="건축기성"/>
      <sheetName val="접도구역경계표주橂】"/>
      <sheetName val="아파트건축"/>
      <sheetName val="설계내역서"/>
      <sheetName val="돈암사업"/>
      <sheetName val="기계설비표선정수장"/>
      <sheetName val="2호맨홀공제수량"/>
      <sheetName val="배수관"/>
      <sheetName val="접도구역경계표주헾⽄"/>
      <sheetName val="대치판정"/>
      <sheetName val="변경현황"/>
      <sheetName val="자재목록"/>
      <sheetName val=" 냉각수펌프"/>
      <sheetName val="공조기휀"/>
      <sheetName val="접도구역경계표주鱨_x0013_"/>
      <sheetName val="접도구역경계표주風_x001a_"/>
      <sheetName val="9811"/>
      <sheetName val="부표총괄"/>
      <sheetName val="9509"/>
      <sheetName val="PipWT"/>
      <sheetName val="사업부배부A"/>
      <sheetName val="산근"/>
      <sheetName val="Sheet17"/>
      <sheetName val="흄관수睽꛲"/>
      <sheetName val="접도구역경계표주헾⾦"/>
      <sheetName val="증감내역서"/>
      <sheetName val="구체3_5x3_5-8-1 "/>
      <sheetName val="구체3_0x2_0( ⱗ氀ⱗ"/>
      <sheetName val="나.다.라.마.바.피복재 산정"/>
      <sheetName val="깨기"/>
      <sheetName val="Back"/>
      <sheetName val="201동 산출근거"/>
      <sheetName val="구조물공1"/>
      <sheetName val="배수및구조물공1"/>
      <sheetName val="구체3_0x2_0(䈀ᅪ԰_x0000_"/>
      <sheetName val="woo(mac)"/>
      <sheetName val="월말"/>
      <sheetName val="주beam"/>
      <sheetName val="현대물량"/>
      <sheetName val="중기손료"/>
      <sheetName val="설계개요"/>
      <sheetName val="접도구역경계표주鹘%"/>
      <sheetName val="기중"/>
      <sheetName val="일위2"/>
      <sheetName val="집수정단위수량 "/>
      <sheetName val="기간등록"/>
      <sheetName val="상부집계표"/>
      <sheetName val="경비2내역"/>
      <sheetName val="건축수량산출"/>
      <sheetName val="단砀⫵"/>
      <sheetName val="맨홀수량"/>
      <sheetName val="전차선로 물량표"/>
      <sheetName val="한강운반비"/>
      <sheetName val="공통(20-91)"/>
      <sheetName val="구체3_5x3_5-8-1退"/>
      <sheetName val="부대tu"/>
      <sheetName val="위치조렀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위치조怀"/>
      <sheetName val="위치조ࠀ"/>
      <sheetName val="설계서식"/>
      <sheetName val="신공항A-9(원가수정)"/>
      <sheetName val="토공A"/>
      <sheetName val="횡 연장"/>
      <sheetName val="unit 4"/>
      <sheetName val="3BL공동구 수량"/>
      <sheetName val="50201련박스"/>
      <sheetName val="내역5"/>
      <sheetName val="토공산근"/>
      <sheetName val="CANOPY"/>
      <sheetName val="하수급견적대비"/>
      <sheetName val="투澘"/>
      <sheetName val="로우프"/>
      <sheetName val="산출내역(하도)"/>
      <sheetName val="골조시행"/>
      <sheetName val="ELECTRIC"/>
      <sheetName val="전등설비"/>
      <sheetName val="삭제금지단가"/>
      <sheetName val="구조물견적서"/>
      <sheetName val="포장직선구간"/>
      <sheetName val="투吐"/>
      <sheetName val="자재단가 (2)"/>
      <sheetName val="별표 "/>
      <sheetName val="분양금할인"/>
      <sheetName val="중로근거"/>
      <sheetName val="구체집계2_0x2_0(7-1렀቟"/>
      <sheetName val="내역률노무비"/>
      <sheetName val="장비집계"/>
      <sheetName val="설계서(본관)"/>
      <sheetName val="ITEM"/>
      <sheetName val="ilch"/>
      <sheetName val="투헾"/>
      <sheetName val="수입"/>
      <sheetName val="특판제외"/>
      <sheetName val="출입구총집계"/>
      <sheetName val="4.2.1 마루높이 검토"/>
      <sheetName val="일위대가 집계표"/>
      <sheetName val="투_x0010_"/>
      <sheetName val="투䴨"/>
      <sheetName val="투䡲"/>
      <sheetName val="wall"/>
      <sheetName val="구체3_0x2_0(퀀቙ᰀቚ"/>
      <sheetName val="토목내역서"/>
      <sheetName val="토적표"/>
      <sheetName val="구체3_5x3_5-8-1ᰀ"/>
      <sheetName val="임시전기공사설계서"/>
      <sheetName val="인건비 "/>
      <sheetName val="A_7"/>
      <sheetName val="견적"/>
      <sheetName val="▣횡배수수량산출참고"/>
      <sheetName val="단가(1)"/>
      <sheetName val="2000전체분"/>
      <sheetName val="단면 (2)"/>
      <sheetName val="TYPE1"/>
      <sheetName val="지급자재"/>
      <sheetName val="기㔀቎԰"/>
      <sheetName val="(4)소요정착장검토"/>
      <sheetName val="BQ"/>
      <sheetName val="관접합및부설"/>
      <sheetName val="재료집계"/>
      <sheetName val="Bid_Detail"/>
      <sheetName val="구체집계2_0x2䈀㉪ԯ_x0000_缀_x0000__x0000_"/>
      <sheetName val="통합"/>
      <sheetName val="수색정거장"/>
      <sheetName val="몰탈재료산출"/>
      <sheetName val="지우기"/>
      <sheetName val="주차구획선수량"/>
      <sheetName val="공사비증(-)䈀४԰_x0000_"/>
      <sheetName val="맨1"/>
      <sheetName val="환산"/>
      <sheetName val="MOTOR"/>
      <sheetName val="1"/>
      <sheetName val="CODE1"/>
      <sheetName val="COA-17"/>
      <sheetName val="C-18"/>
      <sheetName val="개소별수량산출"/>
      <sheetName val="Total"/>
      <sheetName val="업체별기성내역"/>
      <sheetName val="포장공자재집계표"/>
      <sheetName val="일람표(공정)"/>
      <sheetName val="1차 내역서"/>
      <sheetName val="6.자재단가"/>
      <sheetName val="마감집계"/>
      <sheetName val="SULKEA"/>
      <sheetName val="터널조도"/>
      <sheetName val="변압기 및 발전기 용량"/>
      <sheetName val="Sheet6"/>
      <sheetName val="날개수량1.5"/>
      <sheetName val="노임단가 (2)"/>
      <sheetName val="특별교실"/>
      <sheetName val="6.교좌면보강"/>
      <sheetName val="경영혁신본부"/>
      <sheetName val="고양시"/>
      <sheetName val="약전닥트"/>
      <sheetName val="건축부하"/>
      <sheetName val="FA설치명세"/>
      <sheetName val="FD"/>
      <sheetName val="식재가격"/>
      <sheetName val="식재총괄"/>
      <sheetName val="일위대가(_x0005__x0000_"/>
      <sheetName val="수량집계표저ᡛ簀"/>
      <sheetName val="수량집계표渀빷ԯ"/>
      <sheetName val="마감산출(다1)"/>
      <sheetName val="토사(PE)"/>
      <sheetName val="세금자료"/>
      <sheetName val="피벗테이블데이터분석"/>
      <sheetName val="적용단위길이"/>
      <sheetName val="3련 BOX"/>
      <sheetName val="농로수량집계"/>
      <sheetName val="농로토공집계"/>
      <sheetName val="설계서을"/>
      <sheetName val="호표"/>
      <sheetName val="1. 설계조건 2.단면가정 3. 하중계산"/>
      <sheetName val="DATA 입력란"/>
      <sheetName val="물가"/>
      <sheetName val="일용노임단가"/>
      <sheetName val="1TL종점(1)"/>
      <sheetName val="기계변경"/>
      <sheetName val="일반수량총괄집계"/>
      <sheetName val="수량3"/>
      <sheetName val="정산서 "/>
      <sheetName val="도"/>
      <sheetName val="Base_Data"/>
      <sheetName val="OCT.FDN"/>
      <sheetName val="PI"/>
      <sheetName val="working load at the btm ft."/>
      <sheetName val="stability check"/>
      <sheetName val="design criteria"/>
      <sheetName val="D-3503"/>
      <sheetName val="CAL"/>
      <sheetName val="DRAIN DRUM PIT D-301"/>
      <sheetName val="2.설계제원"/>
      <sheetName val="WIND"/>
      <sheetName val="calcul"/>
      <sheetName val="HORI. VESSEL"/>
      <sheetName val="단면검토"/>
      <sheetName val="TYPE-A"/>
      <sheetName val="부재력정리"/>
      <sheetName val="REBAR"/>
      <sheetName val="POL6차-PIPING"/>
      <sheetName val="도기류"/>
      <sheetName val="노임이"/>
      <sheetName val="Library"/>
      <sheetName val="Checklist"/>
      <sheetName val="간지 (0)"/>
      <sheetName val="0506생활권구적"/>
      <sheetName val="4.주beam"/>
      <sheetName val="토량산출서"/>
      <sheetName val="삼성동50"/>
      <sheetName val="교대토공시점"/>
      <sheetName val="파일의이용"/>
      <sheetName val="교대일반수량"/>
      <sheetName val="출금실적"/>
      <sheetName val="TTL"/>
      <sheetName val="BOQ.vts"/>
      <sheetName val="DESIGN(77C-102A)-2"/>
      <sheetName val="맨홀조서"/>
      <sheetName val="갑지(추정)"/>
      <sheetName val="95신규호표"/>
      <sheetName val="WORK-VOL"/>
      <sheetName val="Condition"/>
      <sheetName val="단가대비표"/>
      <sheetName val="단가일람"/>
      <sheetName val="조경일람"/>
      <sheetName val="★도급내역"/>
      <sheetName val="배수문수량산출(3)"/>
      <sheetName val="시점부수량산출서"/>
      <sheetName val="횡배수_x0006__x0005__x0006__x0006__x0007__x000a__x0006__x000b__x000d_"/>
      <sheetName val="ࠀЀऀ܀ЀȀࠀȀ؀؀؀؀Ȁ"/>
      <sheetName val="평균높이산출근거"/>
      <sheetName val="구체집계2_0x2_x0000__x0000_Ԁ_x0000_耀_xda3b__x0002_"/>
      <sheetName val="구체집계2_0x2_x0000__x0000_Ԁ_x0000_쀀_x0002_"/>
      <sheetName val="SLAB&quot;1&quot;"/>
      <sheetName val="우각부보강"/>
      <sheetName val="우수"/>
      <sheetName val="06 일위대가목록"/>
      <sheetName val="지장물C"/>
      <sheetName val="평형ԯ_x0000_缀"/>
      <sheetName val="실행예산 명세표"/>
      <sheetName val="Sensitivity"/>
      <sheetName val="산근터빈"/>
      <sheetName val="근무계획표 (전체)"/>
      <sheetName val="유역면적"/>
      <sheetName val="상선"/>
      <sheetName val="강교(Sub)"/>
      <sheetName val="일반토공견적"/>
      <sheetName val="상수도토공집계표"/>
      <sheetName val="98수문일위"/>
      <sheetName val="7_PILE__ԯ_x0000_缀_x0000_"/>
      <sheetName val="7_PILE__頀⮿︀䛕"/>
      <sheetName val="가도뻸"/>
      <sheetName val="7_PILE__䈀ᅪ԰_x0000_"/>
      <sheetName val="7_PILE__︀ᇕ԰_x0000_"/>
      <sheetName val="마스터원본"/>
      <sheetName val="가로등위치"/>
      <sheetName val="토목주소"/>
      <sheetName val="중기사용료"/>
      <sheetName val="적용노임"/>
      <sheetName val="일반자재"/>
      <sheetName val="FOB발"/>
      <sheetName val="암거치수표"/>
      <sheetName val="재료집계표빽업"/>
      <sheetName val="암거수리계산서"/>
      <sheetName val="◀암거수리계산조서"/>
      <sheetName val="◀암거위치"/>
      <sheetName val="최종단면▶"/>
      <sheetName val="◀평균높이▶"/>
      <sheetName val="도급기성"/>
      <sheetName val="변화치수"/>
      <sheetName val="전睮"/>
      <sheetName val="경산"/>
      <sheetName val="토 傠_x0013__xdaa2_"/>
      <sheetName val="토 捀_x0013__xdaa2_"/>
      <sheetName val="토 _x0005__x0000_"/>
      <sheetName val="ABUT수량-︀ᇕ"/>
      <sheetName val="ABUT수량-缀ᨪ"/>
      <sheetName val="ABUT수량-㔀቎"/>
      <sheetName val="토 挔_x0012_竖"/>
      <sheetName val="구체집계3_0x2__x0000__x0000_䤰_x0000__x0000__x0000_"/>
      <sheetName val="토 _x0000__x0000_"/>
      <sheetName val="Ⅱ실행비목"/>
      <sheetName val="구체집계2@︀ᇕ԰_x0000_缀_x0000__x0000_"/>
      <sheetName val=" 상부공통집계(총괄)"/>
      <sheetName val="원가계산서(1공구)-蒈+"/>
      <sheetName val="구체3_5x3_5-8-1ׂ"/>
      <sheetName val="요_x0005_"/>
      <sheetName val="현ᰀ"/>
      <sheetName val="FRP산출근橂"/>
      <sheetName val="일위대橂⿭_x0005_"/>
      <sheetName val="공사비집계"/>
      <sheetName val="NYS"/>
      <sheetName val="내역서(삼礊め"/>
      <sheetName val="업체별기성"/>
      <sheetName val="약품공급2"/>
      <sheetName val="실행내역서을지"/>
      <sheetName val="(4-2)열관류값-2"/>
      <sheetName val="工관리비율"/>
      <sheetName val="工완성공사율"/>
      <sheetName val="8.석축단위(H=1.5M)"/>
      <sheetName val="배수내역"/>
      <sheetName val="MixBed"/>
      <sheetName val="CondPol"/>
      <sheetName val="구체집계2@栀ᚃ가ᚃ︀崙ԯ"/>
      <sheetName val="계정"/>
      <sheetName val="코드1(매출계정)"/>
      <sheetName val="코드2(원가계정)"/>
      <sheetName val="코드5(투자비계정)"/>
      <sheetName val="3.바닥판설계"/>
      <sheetName val="품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/>
      <sheetData sheetId="469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 refreshError="1"/>
      <sheetData sheetId="496" refreshError="1"/>
      <sheetData sheetId="497" refreshError="1"/>
      <sheetData sheetId="498" refreshError="1"/>
      <sheetData sheetId="499"/>
      <sheetData sheetId="500" refreshError="1"/>
      <sheetData sheetId="501" refreshError="1"/>
      <sheetData sheetId="502" refreshError="1"/>
      <sheetData sheetId="503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/>
      <sheetData sheetId="525" refreshError="1"/>
      <sheetData sheetId="526"/>
      <sheetData sheetId="527" refreshError="1"/>
      <sheetData sheetId="528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/>
      <sheetData sheetId="536" refreshError="1"/>
      <sheetData sheetId="537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/>
      <sheetData sheetId="625" refreshError="1"/>
      <sheetData sheetId="626" refreshError="1"/>
      <sheetData sheetId="627" refreshError="1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/>
      <sheetData sheetId="689" refreshError="1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/>
      <sheetData sheetId="706" refreshError="1"/>
      <sheetData sheetId="707" refreshError="1"/>
      <sheetData sheetId="708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/>
      <sheetData sheetId="741" refreshError="1"/>
      <sheetData sheetId="742" refreshError="1"/>
      <sheetData sheetId="743" refreshError="1"/>
      <sheetData sheetId="744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 "/>
      <sheetName val="실행원가"/>
      <sheetName val="실행내역"/>
      <sheetName val="기초,토목"/>
      <sheetName val="기초,토목 (전무변경)"/>
      <sheetName val="현장비용"/>
      <sheetName val="표지"/>
      <sheetName val="산출"/>
      <sheetName val="산출원가"/>
      <sheetName val="내역"/>
      <sheetName val="관급자재"/>
      <sheetName val="유창"/>
      <sheetName val="대광"/>
      <sheetName val="실행변동기준"/>
      <sheetName val="고분전시관"/>
      <sheetName val="설비"/>
      <sheetName val="기자재비"/>
      <sheetName val="1안"/>
      <sheetName val="직노"/>
      <sheetName val="입력"/>
      <sheetName val="손해배상보험"/>
      <sheetName val="내역서"/>
      <sheetName val="2.재료비"/>
      <sheetName val="건축공사실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1.건  축  공  사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준안(98_99)"/>
      <sheetName val="기준안(98_00)"/>
      <sheetName val="기준안(98_01)"/>
      <sheetName val="기준안(98_02)"/>
      <sheetName val="기준안(99_00)"/>
      <sheetName val="기준안(99_01)"/>
      <sheetName val="기준안(99_02)"/>
      <sheetName val="기준안(00_01)"/>
      <sheetName val="기준안(00_02)"/>
      <sheetName val="기준안(01_02)"/>
      <sheetName val="02_02"/>
      <sheetName val="98_98"/>
      <sheetName val="99_99"/>
      <sheetName val="99_01"/>
      <sheetName val="99_00"/>
      <sheetName val="00_01"/>
      <sheetName val="99_02"/>
      <sheetName val="00_02"/>
      <sheetName val="01_02"/>
      <sheetName val="전신환매도율"/>
      <sheetName val="단중표"/>
      <sheetName val="02_기계경비_(분류)_기준안"/>
      <sheetName val="캔개발배경"/>
      <sheetName val="시장"/>
      <sheetName val="일정표"/>
      <sheetName val="Baby일위대가"/>
      <sheetName val="재정비직인"/>
      <sheetName val="재정비내역"/>
      <sheetName val="지적고시내역"/>
      <sheetName val="단가조사"/>
      <sheetName val="일위대가"/>
      <sheetName val="맨홀"/>
      <sheetName val="시설장비"/>
      <sheetName val="직접경비"/>
      <sheetName val="직접인건비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83">
          <cell r="R83">
            <v>10</v>
          </cell>
          <cell r="S83">
            <v>100</v>
          </cell>
          <cell r="T83">
            <v>1125.4000000000001</v>
          </cell>
          <cell r="U83">
            <v>100</v>
          </cell>
          <cell r="V83">
            <v>1106.4000000000001</v>
          </cell>
          <cell r="W83">
            <v>100</v>
          </cell>
          <cell r="X83">
            <v>1130</v>
          </cell>
          <cell r="Y83">
            <v>1115.4000000000001</v>
          </cell>
          <cell r="Z83">
            <v>1117.0999999999999</v>
          </cell>
          <cell r="AA83">
            <v>1109.4000000000001</v>
          </cell>
          <cell r="AB83">
            <v>100</v>
          </cell>
          <cell r="AC83">
            <v>1140.5999999999999</v>
          </cell>
          <cell r="AD83">
            <v>1212.0999999999999</v>
          </cell>
        </row>
        <row r="84">
          <cell r="R84">
            <v>20</v>
          </cell>
          <cell r="S84">
            <v>100</v>
          </cell>
          <cell r="T84">
            <v>1125</v>
          </cell>
          <cell r="U84">
            <v>1132.4000000000001</v>
          </cell>
          <cell r="V84">
            <v>100</v>
          </cell>
          <cell r="W84">
            <v>1110.3</v>
          </cell>
          <cell r="X84">
            <v>1131.9000000000001</v>
          </cell>
          <cell r="Y84">
            <v>100</v>
          </cell>
          <cell r="Z84">
            <v>1116.2</v>
          </cell>
          <cell r="AA84">
            <v>1106.8</v>
          </cell>
          <cell r="AB84">
            <v>1115</v>
          </cell>
          <cell r="AC84">
            <v>1135.5</v>
          </cell>
          <cell r="AD84">
            <v>1210.9000000000001</v>
          </cell>
        </row>
        <row r="85">
          <cell r="R85">
            <v>30</v>
          </cell>
          <cell r="S85">
            <v>100</v>
          </cell>
          <cell r="T85">
            <v>1131</v>
          </cell>
          <cell r="U85">
            <v>1122.7</v>
          </cell>
          <cell r="V85">
            <v>1106.4000000000001</v>
          </cell>
          <cell r="W85">
            <v>1110.3</v>
          </cell>
          <cell r="X85">
            <v>1125.8</v>
          </cell>
          <cell r="Y85">
            <v>1115.4000000000001</v>
          </cell>
          <cell r="Z85">
            <v>1115.7</v>
          </cell>
          <cell r="AA85">
            <v>100</v>
          </cell>
          <cell r="AB85">
            <v>100</v>
          </cell>
          <cell r="AC85">
            <v>1134.7</v>
          </cell>
          <cell r="AD85">
            <v>100</v>
          </cell>
        </row>
        <row r="86">
          <cell r="R86">
            <v>40</v>
          </cell>
          <cell r="S86">
            <v>1134.5</v>
          </cell>
          <cell r="T86">
            <v>100</v>
          </cell>
          <cell r="U86">
            <v>1120.9000000000001</v>
          </cell>
          <cell r="V86">
            <v>1111.2</v>
          </cell>
          <cell r="W86">
            <v>1109.5999999999999</v>
          </cell>
          <cell r="X86">
            <v>100</v>
          </cell>
          <cell r="Y86">
            <v>1113.2</v>
          </cell>
          <cell r="Z86">
            <v>1114.8</v>
          </cell>
          <cell r="AA86">
            <v>1106.8</v>
          </cell>
          <cell r="AB86">
            <v>1116.2</v>
          </cell>
          <cell r="AC86">
            <v>1132.5999999999999</v>
          </cell>
          <cell r="AD86">
            <v>1210.9000000000001</v>
          </cell>
        </row>
        <row r="87">
          <cell r="R87">
            <v>50</v>
          </cell>
          <cell r="S87">
            <v>1125.8</v>
          </cell>
          <cell r="T87">
            <v>100</v>
          </cell>
          <cell r="U87">
            <v>100</v>
          </cell>
          <cell r="V87">
            <v>100</v>
          </cell>
          <cell r="W87">
            <v>100</v>
          </cell>
          <cell r="X87">
            <v>1125.8</v>
          </cell>
          <cell r="Y87">
            <v>1114.5999999999999</v>
          </cell>
          <cell r="Z87">
            <v>1115.3</v>
          </cell>
          <cell r="AA87">
            <v>1105</v>
          </cell>
          <cell r="AB87">
            <v>1121.5</v>
          </cell>
          <cell r="AC87">
            <v>100</v>
          </cell>
          <cell r="AD87">
            <v>1213.8</v>
          </cell>
        </row>
        <row r="88">
          <cell r="R88">
            <v>60</v>
          </cell>
          <cell r="S88">
            <v>1130.0999999999999</v>
          </cell>
          <cell r="T88">
            <v>100</v>
          </cell>
          <cell r="U88">
            <v>1120.9000000000001</v>
          </cell>
          <cell r="V88">
            <v>1113.2</v>
          </cell>
          <cell r="W88">
            <v>1111</v>
          </cell>
          <cell r="X88">
            <v>100</v>
          </cell>
          <cell r="Y88">
            <v>1116.4000000000001</v>
          </cell>
          <cell r="Z88">
            <v>100</v>
          </cell>
          <cell r="AA88">
            <v>1104.9000000000001</v>
          </cell>
          <cell r="AB88">
            <v>1118.0999999999999</v>
          </cell>
          <cell r="AC88">
            <v>1132.5999999999999</v>
          </cell>
          <cell r="AD88">
            <v>1211.5</v>
          </cell>
        </row>
        <row r="89">
          <cell r="R89">
            <v>70</v>
          </cell>
          <cell r="S89">
            <v>1139.0999999999999</v>
          </cell>
          <cell r="T89">
            <v>1129</v>
          </cell>
          <cell r="U89">
            <v>1120.0999999999999</v>
          </cell>
          <cell r="V89">
            <v>1113.0999999999999</v>
          </cell>
          <cell r="W89">
            <v>100</v>
          </cell>
          <cell r="X89">
            <v>1119.5</v>
          </cell>
          <cell r="Y89">
            <v>1118.9000000000001</v>
          </cell>
          <cell r="Z89">
            <v>1115.3</v>
          </cell>
          <cell r="AA89">
            <v>1106.0999999999999</v>
          </cell>
          <cell r="AB89">
            <v>1116.5</v>
          </cell>
          <cell r="AC89">
            <v>1131.9000000000001</v>
          </cell>
          <cell r="AD89">
            <v>1193.8</v>
          </cell>
        </row>
        <row r="90">
          <cell r="R90">
            <v>80</v>
          </cell>
          <cell r="S90">
            <v>1145.9000000000001</v>
          </cell>
          <cell r="T90">
            <v>1129</v>
          </cell>
          <cell r="U90">
            <v>1117.4000000000001</v>
          </cell>
          <cell r="V90">
            <v>1109.5999999999999</v>
          </cell>
          <cell r="W90">
            <v>1111</v>
          </cell>
          <cell r="X90">
            <v>1114.4000000000001</v>
          </cell>
          <cell r="Y90">
            <v>1117</v>
          </cell>
          <cell r="Z90">
            <v>1116.2</v>
          </cell>
          <cell r="AA90">
            <v>1109</v>
          </cell>
          <cell r="AB90">
            <v>100</v>
          </cell>
          <cell r="AC90">
            <v>1134.4000000000001</v>
          </cell>
          <cell r="AD90">
            <v>1204.7</v>
          </cell>
        </row>
        <row r="91">
          <cell r="R91">
            <v>90</v>
          </cell>
          <cell r="S91">
            <v>100</v>
          </cell>
          <cell r="T91">
            <v>1130.0999999999999</v>
          </cell>
          <cell r="U91">
            <v>1120.0999999999999</v>
          </cell>
          <cell r="V91">
            <v>100</v>
          </cell>
          <cell r="W91">
            <v>1109.8</v>
          </cell>
          <cell r="X91">
            <v>1114.5</v>
          </cell>
          <cell r="Y91">
            <v>100</v>
          </cell>
          <cell r="Z91">
            <v>1116.9000000000001</v>
          </cell>
          <cell r="AA91">
            <v>1108.9000000000001</v>
          </cell>
          <cell r="AB91">
            <v>1116.5</v>
          </cell>
          <cell r="AC91">
            <v>1137.3</v>
          </cell>
          <cell r="AD91">
            <v>1189.7</v>
          </cell>
        </row>
        <row r="92">
          <cell r="R92">
            <v>100</v>
          </cell>
          <cell r="S92">
            <v>1145.9000000000001</v>
          </cell>
          <cell r="T92">
            <v>1125.5</v>
          </cell>
          <cell r="U92">
            <v>1120.3</v>
          </cell>
          <cell r="V92">
            <v>1109.5999999999999</v>
          </cell>
          <cell r="W92">
            <v>1109.5999999999999</v>
          </cell>
          <cell r="X92">
            <v>1115.5999999999999</v>
          </cell>
          <cell r="Y92">
            <v>1117</v>
          </cell>
          <cell r="Z92">
            <v>1114.7</v>
          </cell>
          <cell r="AA92">
            <v>100</v>
          </cell>
          <cell r="AB92">
            <v>1116.5999999999999</v>
          </cell>
          <cell r="AC92">
            <v>1134.4000000000001</v>
          </cell>
          <cell r="AD92">
            <v>100</v>
          </cell>
        </row>
        <row r="93">
          <cell r="R93">
            <v>110</v>
          </cell>
          <cell r="S93">
            <v>1135.3</v>
          </cell>
          <cell r="T93">
            <v>1121.0999999999999</v>
          </cell>
          <cell r="U93">
            <v>1119.5999999999999</v>
          </cell>
          <cell r="V93">
            <v>1107.8</v>
          </cell>
          <cell r="W93">
            <v>100</v>
          </cell>
          <cell r="X93">
            <v>100</v>
          </cell>
          <cell r="Y93">
            <v>1118.7</v>
          </cell>
          <cell r="Z93">
            <v>1114.0999999999999</v>
          </cell>
          <cell r="AA93">
            <v>100</v>
          </cell>
          <cell r="AB93">
            <v>1118</v>
          </cell>
          <cell r="AC93">
            <v>1133.0999999999999</v>
          </cell>
          <cell r="AD93">
            <v>1189.7</v>
          </cell>
        </row>
        <row r="94">
          <cell r="R94">
            <v>120</v>
          </cell>
          <cell r="S94">
            <v>1137.3</v>
          </cell>
          <cell r="T94">
            <v>1116.8</v>
          </cell>
          <cell r="U94">
            <v>100</v>
          </cell>
          <cell r="V94">
            <v>1109.4000000000001</v>
          </cell>
          <cell r="W94">
            <v>1109.4000000000001</v>
          </cell>
          <cell r="X94">
            <v>1115.5999999999999</v>
          </cell>
          <cell r="Y94">
            <v>1116.3</v>
          </cell>
          <cell r="Z94">
            <v>1114.8</v>
          </cell>
          <cell r="AA94">
            <v>100</v>
          </cell>
          <cell r="AB94">
            <v>1123.3</v>
          </cell>
          <cell r="AC94">
            <v>100</v>
          </cell>
          <cell r="AD94">
            <v>1185.5</v>
          </cell>
        </row>
        <row r="95">
          <cell r="R95">
            <v>130</v>
          </cell>
          <cell r="S95">
            <v>1147</v>
          </cell>
          <cell r="T95">
            <v>100</v>
          </cell>
          <cell r="U95">
            <v>1119.5999999999999</v>
          </cell>
          <cell r="V95">
            <v>100</v>
          </cell>
          <cell r="W95">
            <v>1111.9000000000001</v>
          </cell>
          <cell r="X95">
            <v>1113.4000000000001</v>
          </cell>
          <cell r="Y95">
            <v>1115.4000000000001</v>
          </cell>
          <cell r="Z95">
            <v>100</v>
          </cell>
          <cell r="AA95">
            <v>100</v>
          </cell>
          <cell r="AB95">
            <v>1122.3</v>
          </cell>
          <cell r="AC95">
            <v>1133.0999999999999</v>
          </cell>
          <cell r="AD95">
            <v>1187</v>
          </cell>
        </row>
        <row r="96">
          <cell r="R96">
            <v>140</v>
          </cell>
          <cell r="S96">
            <v>1138.5</v>
          </cell>
          <cell r="T96">
            <v>1116.8</v>
          </cell>
          <cell r="U96">
            <v>1120.8</v>
          </cell>
          <cell r="V96">
            <v>1109.4000000000001</v>
          </cell>
          <cell r="W96">
            <v>100</v>
          </cell>
          <cell r="X96">
            <v>1114.5</v>
          </cell>
          <cell r="Y96">
            <v>1114</v>
          </cell>
          <cell r="Z96">
            <v>1114.8</v>
          </cell>
          <cell r="AA96">
            <v>1108.9000000000001</v>
          </cell>
          <cell r="AB96">
            <v>1128.7</v>
          </cell>
          <cell r="AC96">
            <v>1137.9000000000001</v>
          </cell>
          <cell r="AD96">
            <v>1196.7</v>
          </cell>
        </row>
        <row r="97">
          <cell r="R97">
            <v>150</v>
          </cell>
          <cell r="S97">
            <v>1127.0999999999999</v>
          </cell>
          <cell r="T97">
            <v>1119.7</v>
          </cell>
          <cell r="U97">
            <v>1120.0999999999999</v>
          </cell>
          <cell r="V97">
            <v>1109.9000000000001</v>
          </cell>
          <cell r="W97">
            <v>1111.9000000000001</v>
          </cell>
          <cell r="X97">
            <v>1115.2</v>
          </cell>
          <cell r="Y97">
            <v>1112.4000000000001</v>
          </cell>
          <cell r="Z97">
            <v>100</v>
          </cell>
          <cell r="AA97">
            <v>1113.5</v>
          </cell>
          <cell r="AB97">
            <v>100</v>
          </cell>
          <cell r="AC97">
            <v>1136.4000000000001</v>
          </cell>
          <cell r="AD97">
            <v>1200.7</v>
          </cell>
        </row>
        <row r="98">
          <cell r="R98">
            <v>160</v>
          </cell>
          <cell r="S98">
            <v>100</v>
          </cell>
          <cell r="T98">
            <v>1127.4000000000001</v>
          </cell>
          <cell r="U98">
            <v>1118</v>
          </cell>
          <cell r="V98">
            <v>100</v>
          </cell>
          <cell r="W98">
            <v>1114.0999999999999</v>
          </cell>
          <cell r="X98">
            <v>1114.5999999999999</v>
          </cell>
          <cell r="Y98">
            <v>100</v>
          </cell>
          <cell r="Z98">
            <v>1114.9000000000001</v>
          </cell>
          <cell r="AA98">
            <v>1117.9000000000001</v>
          </cell>
          <cell r="AB98">
            <v>1128.7</v>
          </cell>
          <cell r="AC98">
            <v>1134.7</v>
          </cell>
          <cell r="AD98">
            <v>1204.9000000000001</v>
          </cell>
        </row>
        <row r="99">
          <cell r="R99">
            <v>170</v>
          </cell>
          <cell r="S99">
            <v>1127.0999999999999</v>
          </cell>
          <cell r="T99">
            <v>1125.3</v>
          </cell>
          <cell r="U99">
            <v>1117.5999999999999</v>
          </cell>
          <cell r="V99">
            <v>1109.9000000000001</v>
          </cell>
          <cell r="W99">
            <v>1115.4000000000001</v>
          </cell>
          <cell r="X99">
            <v>1116.5</v>
          </cell>
          <cell r="Y99">
            <v>100</v>
          </cell>
          <cell r="Z99">
            <v>1115</v>
          </cell>
          <cell r="AA99">
            <v>100</v>
          </cell>
          <cell r="AB99">
            <v>1125.9000000000001</v>
          </cell>
          <cell r="AC99">
            <v>1137.8</v>
          </cell>
          <cell r="AD99">
            <v>100</v>
          </cell>
        </row>
        <row r="100">
          <cell r="R100">
            <v>180</v>
          </cell>
          <cell r="S100">
            <v>1122.0999999999999</v>
          </cell>
          <cell r="T100">
            <v>1127.8</v>
          </cell>
          <cell r="U100">
            <v>1117.8</v>
          </cell>
          <cell r="V100">
            <v>1114.8</v>
          </cell>
          <cell r="W100">
            <v>1115</v>
          </cell>
          <cell r="X100">
            <v>100</v>
          </cell>
          <cell r="Y100">
            <v>1112.4000000000001</v>
          </cell>
          <cell r="Z100">
            <v>1114.5999999999999</v>
          </cell>
          <cell r="AA100">
            <v>1117.9000000000001</v>
          </cell>
          <cell r="AB100">
            <v>1130.2</v>
          </cell>
          <cell r="AC100">
            <v>1140.4000000000001</v>
          </cell>
          <cell r="AD100">
            <v>1204.9000000000001</v>
          </cell>
        </row>
        <row r="101">
          <cell r="R101">
            <v>190</v>
          </cell>
          <cell r="S101">
            <v>1124.4000000000001</v>
          </cell>
          <cell r="T101">
            <v>1130.2</v>
          </cell>
          <cell r="U101">
            <v>100</v>
          </cell>
          <cell r="V101">
            <v>1110.5</v>
          </cell>
          <cell r="W101">
            <v>1116.9000000000001</v>
          </cell>
          <cell r="X101">
            <v>1116.5</v>
          </cell>
          <cell r="Y101">
            <v>1113.5</v>
          </cell>
          <cell r="Z101">
            <v>1114.7</v>
          </cell>
          <cell r="AA101">
            <v>1130.5999999999999</v>
          </cell>
          <cell r="AB101">
            <v>1138.5999999999999</v>
          </cell>
          <cell r="AC101">
            <v>100</v>
          </cell>
          <cell r="AD101">
            <v>1205.9000000000001</v>
          </cell>
        </row>
        <row r="102">
          <cell r="R102">
            <v>200</v>
          </cell>
          <cell r="S102">
            <v>1128.9000000000001</v>
          </cell>
          <cell r="T102">
            <v>100</v>
          </cell>
          <cell r="U102">
            <v>1117.8</v>
          </cell>
          <cell r="V102">
            <v>1109.0999999999999</v>
          </cell>
          <cell r="W102">
            <v>1123</v>
          </cell>
          <cell r="X102">
            <v>1119</v>
          </cell>
          <cell r="Y102">
            <v>1113.3</v>
          </cell>
          <cell r="Z102">
            <v>100</v>
          </cell>
          <cell r="AA102">
            <v>1127.7</v>
          </cell>
          <cell r="AB102">
            <v>1140.3</v>
          </cell>
          <cell r="AC102">
            <v>1140.4000000000001</v>
          </cell>
          <cell r="AD102">
            <v>1206</v>
          </cell>
        </row>
        <row r="103">
          <cell r="R103">
            <v>210</v>
          </cell>
          <cell r="S103">
            <v>1132.2</v>
          </cell>
          <cell r="T103">
            <v>1130.2</v>
          </cell>
          <cell r="U103">
            <v>1118</v>
          </cell>
          <cell r="V103">
            <v>1109.7</v>
          </cell>
          <cell r="W103">
            <v>100</v>
          </cell>
          <cell r="X103">
            <v>1119.8</v>
          </cell>
          <cell r="Y103">
            <v>1112.0999999999999</v>
          </cell>
          <cell r="Z103">
            <v>1114.7</v>
          </cell>
          <cell r="AA103">
            <v>1121</v>
          </cell>
          <cell r="AB103">
            <v>1128.5999999999999</v>
          </cell>
          <cell r="AC103">
            <v>1147.3</v>
          </cell>
          <cell r="AD103">
            <v>1214.7</v>
          </cell>
        </row>
        <row r="104">
          <cell r="R104">
            <v>220</v>
          </cell>
          <cell r="S104">
            <v>1127.5999999999999</v>
          </cell>
          <cell r="T104">
            <v>1131</v>
          </cell>
          <cell r="U104">
            <v>1117.8</v>
          </cell>
          <cell r="V104">
            <v>1109.0999999999999</v>
          </cell>
          <cell r="W104">
            <v>1123</v>
          </cell>
          <cell r="X104">
            <v>1119.0999999999999</v>
          </cell>
          <cell r="Y104">
            <v>1112.3</v>
          </cell>
          <cell r="Z104">
            <v>1114.5999999999999</v>
          </cell>
          <cell r="AA104">
            <v>1129</v>
          </cell>
          <cell r="AB104">
            <v>100</v>
          </cell>
          <cell r="AC104">
            <v>1165.9000000000001</v>
          </cell>
          <cell r="AD104">
            <v>1224.7</v>
          </cell>
        </row>
        <row r="105">
          <cell r="R105">
            <v>230</v>
          </cell>
          <cell r="S105">
            <v>100</v>
          </cell>
          <cell r="T105">
            <v>1134.4000000000001</v>
          </cell>
          <cell r="U105">
            <v>1114.5999999999999</v>
          </cell>
          <cell r="V105">
            <v>100</v>
          </cell>
          <cell r="W105">
            <v>1125.7</v>
          </cell>
          <cell r="X105">
            <v>1118.8</v>
          </cell>
          <cell r="Y105">
            <v>100</v>
          </cell>
          <cell r="Z105">
            <v>1114.3</v>
          </cell>
          <cell r="AA105">
            <v>1132.7</v>
          </cell>
          <cell r="AB105">
            <v>1128.5999999999999</v>
          </cell>
          <cell r="AC105">
            <v>1167.0999999999999</v>
          </cell>
          <cell r="AD105">
            <v>1232.0999999999999</v>
          </cell>
        </row>
        <row r="106">
          <cell r="R106">
            <v>240</v>
          </cell>
          <cell r="S106">
            <v>1127.5999999999999</v>
          </cell>
          <cell r="T106">
            <v>1133.7</v>
          </cell>
          <cell r="U106">
            <v>1112</v>
          </cell>
          <cell r="V106">
            <v>1109.0999999999999</v>
          </cell>
          <cell r="W106">
            <v>1132.8</v>
          </cell>
          <cell r="X106">
            <v>1119.7</v>
          </cell>
          <cell r="Y106">
            <v>1112.3</v>
          </cell>
          <cell r="Z106">
            <v>1114.5999999999999</v>
          </cell>
          <cell r="AA106">
            <v>100</v>
          </cell>
          <cell r="AB106">
            <v>1133.5999999999999</v>
          </cell>
          <cell r="AC106">
            <v>1184.3</v>
          </cell>
          <cell r="AD106">
            <v>100</v>
          </cell>
        </row>
        <row r="107">
          <cell r="R107">
            <v>250</v>
          </cell>
          <cell r="S107">
            <v>1126.2</v>
          </cell>
          <cell r="T107">
            <v>1139.0999999999999</v>
          </cell>
          <cell r="U107">
            <v>1108.7</v>
          </cell>
          <cell r="V107">
            <v>1108.4000000000001</v>
          </cell>
          <cell r="W107">
            <v>1137.2</v>
          </cell>
          <cell r="X107">
            <v>100</v>
          </cell>
          <cell r="Y107">
            <v>1113.4000000000001</v>
          </cell>
          <cell r="Z107">
            <v>1114.2</v>
          </cell>
          <cell r="AA107">
            <v>1132.7</v>
          </cell>
          <cell r="AB107">
            <v>1135.3</v>
          </cell>
          <cell r="AC107">
            <v>1195.2</v>
          </cell>
          <cell r="AD107">
            <v>100</v>
          </cell>
        </row>
        <row r="108">
          <cell r="R108">
            <v>260</v>
          </cell>
          <cell r="S108">
            <v>1125.9000000000001</v>
          </cell>
          <cell r="T108">
            <v>1141</v>
          </cell>
          <cell r="U108">
            <v>100</v>
          </cell>
          <cell r="V108">
            <v>1108.7</v>
          </cell>
          <cell r="W108">
            <v>1129.5999999999999</v>
          </cell>
          <cell r="X108">
            <v>1119.7</v>
          </cell>
          <cell r="Y108">
            <v>1114.9000000000001</v>
          </cell>
          <cell r="Z108">
            <v>1114.2</v>
          </cell>
          <cell r="AA108">
            <v>1124.7</v>
          </cell>
          <cell r="AB108">
            <v>1136.5</v>
          </cell>
          <cell r="AC108">
            <v>100</v>
          </cell>
          <cell r="AD108">
            <v>1232.0999999999999</v>
          </cell>
        </row>
        <row r="109">
          <cell r="R109">
            <v>270</v>
          </cell>
          <cell r="S109">
            <v>1126.8</v>
          </cell>
          <cell r="T109">
            <v>100</v>
          </cell>
          <cell r="U109">
            <v>1108.7</v>
          </cell>
          <cell r="V109">
            <v>1108.5</v>
          </cell>
          <cell r="W109">
            <v>1135.2</v>
          </cell>
          <cell r="X109">
            <v>1118.7</v>
          </cell>
          <cell r="Y109">
            <v>1115.8</v>
          </cell>
          <cell r="Z109">
            <v>100</v>
          </cell>
          <cell r="AA109">
            <v>1121.7</v>
          </cell>
          <cell r="AB109">
            <v>1139.7</v>
          </cell>
          <cell r="AC109">
            <v>1195.2</v>
          </cell>
          <cell r="AD109">
            <v>1249.0999999999999</v>
          </cell>
        </row>
        <row r="110">
          <cell r="R110">
            <v>280</v>
          </cell>
          <cell r="S110">
            <v>1126.0999999999999</v>
          </cell>
          <cell r="T110">
            <v>1141</v>
          </cell>
          <cell r="U110">
            <v>1110.2</v>
          </cell>
          <cell r="V110">
            <v>1110.4000000000001</v>
          </cell>
          <cell r="W110">
            <v>100</v>
          </cell>
          <cell r="X110">
            <v>1117.9000000000001</v>
          </cell>
          <cell r="Y110">
            <v>1114.5</v>
          </cell>
          <cell r="Z110">
            <v>1114.2</v>
          </cell>
          <cell r="AA110">
            <v>1114.5999999999999</v>
          </cell>
          <cell r="AB110">
            <v>1133.7</v>
          </cell>
          <cell r="AC110">
            <v>1186.8</v>
          </cell>
          <cell r="AD110">
            <v>1266.9000000000001</v>
          </cell>
        </row>
        <row r="111">
          <cell r="R111">
            <v>290</v>
          </cell>
          <cell r="S111">
            <v>1122.0999999999999</v>
          </cell>
          <cell r="T111">
            <v>1131.8</v>
          </cell>
          <cell r="U111">
            <v>1111.2</v>
          </cell>
          <cell r="V111">
            <v>1110.3</v>
          </cell>
          <cell r="W111">
            <v>1135.2</v>
          </cell>
          <cell r="X111">
            <v>1117</v>
          </cell>
          <cell r="Y111">
            <v>1116.2</v>
          </cell>
          <cell r="Z111">
            <v>1113</v>
          </cell>
          <cell r="AA111">
            <v>1114.7</v>
          </cell>
          <cell r="AB111">
            <v>100</v>
          </cell>
          <cell r="AC111">
            <v>1185</v>
          </cell>
          <cell r="AD111">
            <v>1252</v>
          </cell>
        </row>
        <row r="112">
          <cell r="R112">
            <v>300</v>
          </cell>
          <cell r="S112">
            <v>100</v>
          </cell>
          <cell r="T112">
            <v>100</v>
          </cell>
          <cell r="U112">
            <v>1111.4000000000001</v>
          </cell>
          <cell r="V112">
            <v>100</v>
          </cell>
          <cell r="W112">
            <v>1138.5</v>
          </cell>
          <cell r="X112">
            <v>1114.8</v>
          </cell>
          <cell r="Y112">
            <v>100</v>
          </cell>
          <cell r="Z112">
            <v>1111.2</v>
          </cell>
          <cell r="AA112">
            <v>1115</v>
          </cell>
          <cell r="AB112">
            <v>1133.7</v>
          </cell>
          <cell r="AC112">
            <v>1195.3</v>
          </cell>
          <cell r="AD112">
            <v>1259.7</v>
          </cell>
        </row>
        <row r="113">
          <cell r="R113">
            <v>310</v>
          </cell>
          <cell r="S113">
            <v>1122.0999999999999</v>
          </cell>
          <cell r="T113">
            <v>100</v>
          </cell>
          <cell r="U113">
            <v>1108.3</v>
          </cell>
          <cell r="V113">
            <v>100</v>
          </cell>
          <cell r="W113">
            <v>1133.8</v>
          </cell>
          <cell r="X113">
            <v>100</v>
          </cell>
          <cell r="Y113">
            <v>1116.2</v>
          </cell>
          <cell r="Z113">
            <v>1108.8</v>
          </cell>
          <cell r="AA113">
            <v>100</v>
          </cell>
          <cell r="AB113">
            <v>1136.7</v>
          </cell>
          <cell r="AC113">
            <v>100</v>
          </cell>
          <cell r="AD113">
            <v>100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준안(98_99)"/>
      <sheetName val="기준안(98_00)"/>
      <sheetName val="기준안(98_01)"/>
      <sheetName val="기준안(98_02)"/>
      <sheetName val="기준안(99_00)"/>
      <sheetName val="기준안(99_01)"/>
      <sheetName val="기준안(99_02)"/>
      <sheetName val="기준안(00_01)"/>
      <sheetName val="기준안(00_02)"/>
      <sheetName val="기준안(01_02)"/>
      <sheetName val="02_02"/>
      <sheetName val="98_98"/>
      <sheetName val="99_99"/>
      <sheetName val="99_01"/>
      <sheetName val="99_00"/>
      <sheetName val="00_01"/>
      <sheetName val="99_02"/>
      <sheetName val="00_02"/>
      <sheetName val="01_02"/>
      <sheetName val="전신환매도율"/>
      <sheetName val="Baby일위대가"/>
      <sheetName val="재정비직인"/>
      <sheetName val="시설장비"/>
      <sheetName val="재정비내역"/>
      <sheetName val="지적고시내역"/>
      <sheetName val="직접경비"/>
      <sheetName val="직접인건비"/>
      <sheetName val="캔개발배경"/>
      <sheetName val="시장"/>
      <sheetName val="일정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2">
          <cell r="R122">
            <v>10</v>
          </cell>
          <cell r="S122">
            <v>100</v>
          </cell>
          <cell r="T122">
            <v>1261.3</v>
          </cell>
          <cell r="U122">
            <v>100</v>
          </cell>
          <cell r="V122">
            <v>100</v>
          </cell>
          <cell r="W122">
            <v>100</v>
          </cell>
          <cell r="X122">
            <v>1286</v>
          </cell>
          <cell r="Y122">
            <v>100</v>
          </cell>
          <cell r="Z122">
            <v>1302.5</v>
          </cell>
          <cell r="AA122">
            <v>1282.0999999999999</v>
          </cell>
          <cell r="AB122">
            <v>100</v>
          </cell>
          <cell r="AC122">
            <v>1297</v>
          </cell>
          <cell r="AD122">
            <v>1269.7</v>
          </cell>
        </row>
        <row r="123">
          <cell r="R123">
            <v>20</v>
          </cell>
          <cell r="S123">
            <v>1259.7</v>
          </cell>
          <cell r="T123">
            <v>1259.7</v>
          </cell>
          <cell r="U123">
            <v>1249.8</v>
          </cell>
          <cell r="V123">
            <v>1328</v>
          </cell>
          <cell r="W123">
            <v>1321.1</v>
          </cell>
          <cell r="X123">
            <v>1282.2</v>
          </cell>
          <cell r="Y123">
            <v>1300.7</v>
          </cell>
          <cell r="Z123">
            <v>1297.7</v>
          </cell>
          <cell r="AA123">
            <v>100</v>
          </cell>
          <cell r="AB123">
            <v>100</v>
          </cell>
          <cell r="AC123">
            <v>1296.8</v>
          </cell>
          <cell r="AD123">
            <v>100</v>
          </cell>
        </row>
        <row r="124">
          <cell r="R124">
            <v>30</v>
          </cell>
          <cell r="S124">
            <v>1267.8</v>
          </cell>
          <cell r="T124">
            <v>1251.9000000000001</v>
          </cell>
          <cell r="U124">
            <v>1261.4000000000001</v>
          </cell>
          <cell r="V124">
            <v>1342.3</v>
          </cell>
          <cell r="W124">
            <v>1304.5</v>
          </cell>
          <cell r="X124">
            <v>100</v>
          </cell>
          <cell r="Y124">
            <v>1300.3</v>
          </cell>
          <cell r="Z124">
            <v>1291.3</v>
          </cell>
          <cell r="AA124">
            <v>1282.0999999999999</v>
          </cell>
          <cell r="AB124">
            <v>100</v>
          </cell>
          <cell r="AC124">
            <v>1296.5999999999999</v>
          </cell>
          <cell r="AD124">
            <v>1269.7</v>
          </cell>
        </row>
        <row r="125">
          <cell r="R125">
            <v>40</v>
          </cell>
          <cell r="S125">
            <v>1285.4000000000001</v>
          </cell>
          <cell r="T125">
            <v>100</v>
          </cell>
          <cell r="U125">
            <v>100</v>
          </cell>
          <cell r="V125">
            <v>1345.4</v>
          </cell>
          <cell r="W125">
            <v>1295.3</v>
          </cell>
          <cell r="X125">
            <v>1282.2</v>
          </cell>
          <cell r="Y125">
            <v>1295.3</v>
          </cell>
          <cell r="Z125">
            <v>1283.8</v>
          </cell>
          <cell r="AA125">
            <v>1280.0999999999999</v>
          </cell>
          <cell r="AB125">
            <v>1309.0999999999999</v>
          </cell>
          <cell r="AC125">
            <v>100</v>
          </cell>
          <cell r="AD125">
            <v>1272.4000000000001</v>
          </cell>
        </row>
        <row r="126">
          <cell r="R126">
            <v>50</v>
          </cell>
          <cell r="S126">
            <v>1249.3</v>
          </cell>
          <cell r="T126">
            <v>1251.9000000000001</v>
          </cell>
          <cell r="U126">
            <v>1261.4000000000001</v>
          </cell>
          <cell r="V126">
            <v>100</v>
          </cell>
          <cell r="W126">
            <v>100</v>
          </cell>
          <cell r="X126">
            <v>1285.3</v>
          </cell>
          <cell r="Y126">
            <v>1295.5</v>
          </cell>
          <cell r="Z126">
            <v>100</v>
          </cell>
          <cell r="AA126">
            <v>1280.2</v>
          </cell>
          <cell r="AB126">
            <v>1313.9</v>
          </cell>
          <cell r="AC126">
            <v>1296.5999999999999</v>
          </cell>
          <cell r="AD126">
            <v>1271.9000000000001</v>
          </cell>
        </row>
        <row r="127">
          <cell r="R127">
            <v>60</v>
          </cell>
          <cell r="S127">
            <v>1267.8</v>
          </cell>
          <cell r="T127">
            <v>1258.5999999999999</v>
          </cell>
          <cell r="U127">
            <v>1274.3</v>
          </cell>
          <cell r="V127">
            <v>1351.5</v>
          </cell>
          <cell r="W127">
            <v>100</v>
          </cell>
          <cell r="X127">
            <v>100</v>
          </cell>
          <cell r="Y127">
            <v>1295</v>
          </cell>
          <cell r="Z127">
            <v>1283.8</v>
          </cell>
          <cell r="AA127">
            <v>1282.8</v>
          </cell>
          <cell r="AB127">
            <v>1312.9</v>
          </cell>
          <cell r="AC127">
            <v>1296.2</v>
          </cell>
          <cell r="AD127">
            <v>1271</v>
          </cell>
        </row>
        <row r="128">
          <cell r="R128">
            <v>70</v>
          </cell>
          <cell r="S128">
            <v>100</v>
          </cell>
          <cell r="T128">
            <v>1257</v>
          </cell>
          <cell r="U128">
            <v>1266.3</v>
          </cell>
          <cell r="V128">
            <v>1346.8</v>
          </cell>
          <cell r="W128">
            <v>1293.0999999999999</v>
          </cell>
          <cell r="X128">
            <v>1285.9000000000001</v>
          </cell>
          <cell r="Y128">
            <v>1295.5</v>
          </cell>
          <cell r="Z128">
            <v>1287.5</v>
          </cell>
          <cell r="AA128">
            <v>1286.5999999999999</v>
          </cell>
          <cell r="AB128">
            <v>100</v>
          </cell>
          <cell r="AC128">
            <v>1295.9000000000001</v>
          </cell>
          <cell r="AD128">
            <v>1268.4000000000001</v>
          </cell>
        </row>
        <row r="129">
          <cell r="R129">
            <v>80</v>
          </cell>
          <cell r="S129">
            <v>1267.8</v>
          </cell>
          <cell r="T129">
            <v>1263.4000000000001</v>
          </cell>
          <cell r="U129">
            <v>1269.7</v>
          </cell>
          <cell r="V129">
            <v>100</v>
          </cell>
          <cell r="W129">
            <v>1302.2</v>
          </cell>
          <cell r="X129">
            <v>1287.8</v>
          </cell>
          <cell r="Y129">
            <v>100</v>
          </cell>
          <cell r="Z129">
            <v>1288.5999999999999</v>
          </cell>
          <cell r="AA129">
            <v>1287.5999999999999</v>
          </cell>
          <cell r="AB129">
            <v>1312.9</v>
          </cell>
          <cell r="AC129">
            <v>1292.8</v>
          </cell>
          <cell r="AD129">
            <v>1273.3</v>
          </cell>
        </row>
        <row r="130">
          <cell r="R130">
            <v>90</v>
          </cell>
          <cell r="S130">
            <v>1264.5999999999999</v>
          </cell>
          <cell r="T130">
            <v>1268.8</v>
          </cell>
          <cell r="U130">
            <v>1274.7</v>
          </cell>
          <cell r="V130">
            <v>1346.8</v>
          </cell>
          <cell r="W130">
            <v>1298.0999999999999</v>
          </cell>
          <cell r="X130">
            <v>1285.8</v>
          </cell>
          <cell r="Y130">
            <v>1295.5</v>
          </cell>
          <cell r="Z130">
            <v>1285.7</v>
          </cell>
          <cell r="AA130">
            <v>100</v>
          </cell>
          <cell r="AB130">
            <v>1311.8</v>
          </cell>
          <cell r="AC130">
            <v>1289.3</v>
          </cell>
          <cell r="AD130">
            <v>100</v>
          </cell>
        </row>
        <row r="131">
          <cell r="R131">
            <v>100</v>
          </cell>
          <cell r="S131">
            <v>1257.9000000000001</v>
          </cell>
          <cell r="T131">
            <v>1261.3</v>
          </cell>
          <cell r="U131">
            <v>1267.0999999999999</v>
          </cell>
          <cell r="V131">
            <v>1340.6</v>
          </cell>
          <cell r="W131">
            <v>1303.5999999999999</v>
          </cell>
          <cell r="X131">
            <v>100</v>
          </cell>
          <cell r="Y131">
            <v>1296.5999999999999</v>
          </cell>
          <cell r="Z131">
            <v>1289.3</v>
          </cell>
          <cell r="AA131">
            <v>1287.5999999999999</v>
          </cell>
          <cell r="AB131">
            <v>1308.7</v>
          </cell>
          <cell r="AC131">
            <v>1282.5</v>
          </cell>
          <cell r="AD131">
            <v>1273.3</v>
          </cell>
        </row>
        <row r="132">
          <cell r="R132">
            <v>110</v>
          </cell>
          <cell r="S132">
            <v>1261.5999999999999</v>
          </cell>
          <cell r="T132">
            <v>100</v>
          </cell>
          <cell r="U132">
            <v>100</v>
          </cell>
          <cell r="V132">
            <v>1337.5</v>
          </cell>
          <cell r="W132">
            <v>1306.2</v>
          </cell>
          <cell r="X132">
            <v>1285.8</v>
          </cell>
          <cell r="Y132">
            <v>1297.7</v>
          </cell>
          <cell r="Z132">
            <v>1281.2</v>
          </cell>
          <cell r="AA132">
            <v>1288.7</v>
          </cell>
          <cell r="AB132">
            <v>1307.4000000000001</v>
          </cell>
          <cell r="AC132">
            <v>100</v>
          </cell>
          <cell r="AD132">
            <v>1280.4000000000001</v>
          </cell>
        </row>
        <row r="133">
          <cell r="R133">
            <v>120</v>
          </cell>
          <cell r="S133">
            <v>1276.5999999999999</v>
          </cell>
          <cell r="T133">
            <v>1261.3</v>
          </cell>
          <cell r="U133">
            <v>1267.0999999999999</v>
          </cell>
          <cell r="V133">
            <v>1322.5</v>
          </cell>
          <cell r="W133">
            <v>1301.7</v>
          </cell>
          <cell r="X133">
            <v>1289.5999999999999</v>
          </cell>
          <cell r="Y133">
            <v>1307.4000000000001</v>
          </cell>
          <cell r="Z133">
            <v>100</v>
          </cell>
          <cell r="AA133">
            <v>1295.2</v>
          </cell>
          <cell r="AB133">
            <v>1302.8</v>
          </cell>
          <cell r="AC133">
            <v>1282.5</v>
          </cell>
          <cell r="AD133">
            <v>1280.0999999999999</v>
          </cell>
        </row>
        <row r="134">
          <cell r="R134">
            <v>130</v>
          </cell>
          <cell r="S134">
            <v>1281.2</v>
          </cell>
          <cell r="T134">
            <v>1265.2</v>
          </cell>
          <cell r="U134">
            <v>1278.7</v>
          </cell>
          <cell r="V134">
            <v>1325.1</v>
          </cell>
          <cell r="W134">
            <v>100</v>
          </cell>
          <cell r="X134">
            <v>1290.3</v>
          </cell>
          <cell r="Y134">
            <v>1307.2</v>
          </cell>
          <cell r="Z134">
            <v>1281.2</v>
          </cell>
          <cell r="AA134">
            <v>1285.2</v>
          </cell>
          <cell r="AB134">
            <v>1299.9000000000001</v>
          </cell>
          <cell r="AC134">
            <v>1284.3</v>
          </cell>
          <cell r="AD134">
            <v>1274.4000000000001</v>
          </cell>
        </row>
        <row r="135">
          <cell r="R135">
            <v>140</v>
          </cell>
          <cell r="S135">
            <v>100</v>
          </cell>
          <cell r="T135">
            <v>1256.4000000000001</v>
          </cell>
          <cell r="U135">
            <v>1279.3</v>
          </cell>
          <cell r="V135">
            <v>1322.8</v>
          </cell>
          <cell r="W135">
            <v>1301.7</v>
          </cell>
          <cell r="X135">
            <v>1292.0999999999999</v>
          </cell>
          <cell r="Y135">
            <v>1304</v>
          </cell>
          <cell r="Z135">
            <v>1284.8</v>
          </cell>
          <cell r="AA135">
            <v>1289.4000000000001</v>
          </cell>
          <cell r="AB135">
            <v>100</v>
          </cell>
          <cell r="AC135">
            <v>1285.3</v>
          </cell>
          <cell r="AD135">
            <v>1274</v>
          </cell>
        </row>
        <row r="136">
          <cell r="R136">
            <v>150</v>
          </cell>
          <cell r="S136">
            <v>1281.2</v>
          </cell>
          <cell r="T136">
            <v>1252.0999999999999</v>
          </cell>
          <cell r="U136">
            <v>1275.2</v>
          </cell>
          <cell r="V136">
            <v>100</v>
          </cell>
          <cell r="W136">
            <v>1297.4000000000001</v>
          </cell>
          <cell r="X136">
            <v>1291.7</v>
          </cell>
          <cell r="Y136">
            <v>100</v>
          </cell>
          <cell r="Z136">
            <v>100</v>
          </cell>
          <cell r="AA136">
            <v>1296.7</v>
          </cell>
          <cell r="AB136">
            <v>1299.9000000000001</v>
          </cell>
          <cell r="AC136">
            <v>1284.8</v>
          </cell>
          <cell r="AD136">
            <v>1281.0999999999999</v>
          </cell>
        </row>
        <row r="137">
          <cell r="R137">
            <v>160</v>
          </cell>
          <cell r="S137">
            <v>1285.9000000000001</v>
          </cell>
          <cell r="T137">
            <v>1246.9000000000001</v>
          </cell>
          <cell r="U137">
            <v>1286.2</v>
          </cell>
          <cell r="V137">
            <v>1322.8</v>
          </cell>
          <cell r="W137">
            <v>1304</v>
          </cell>
          <cell r="X137">
            <v>1292</v>
          </cell>
          <cell r="Y137">
            <v>1304</v>
          </cell>
          <cell r="Z137">
            <v>1288</v>
          </cell>
          <cell r="AA137">
            <v>100</v>
          </cell>
          <cell r="AB137">
            <v>1296.4000000000001</v>
          </cell>
          <cell r="AC137">
            <v>1283.0999999999999</v>
          </cell>
          <cell r="AD137">
            <v>100</v>
          </cell>
        </row>
        <row r="138">
          <cell r="R138">
            <v>170</v>
          </cell>
          <cell r="S138">
            <v>1284.4000000000001</v>
          </cell>
          <cell r="T138">
            <v>1242.4000000000001</v>
          </cell>
          <cell r="U138">
            <v>1291.5999999999999</v>
          </cell>
          <cell r="V138">
            <v>1331.7</v>
          </cell>
          <cell r="W138">
            <v>1307.2</v>
          </cell>
          <cell r="X138">
            <v>100</v>
          </cell>
          <cell r="Y138">
            <v>100</v>
          </cell>
          <cell r="Z138">
            <v>1278.5</v>
          </cell>
          <cell r="AA138">
            <v>1296.7</v>
          </cell>
          <cell r="AB138">
            <v>1296.8</v>
          </cell>
          <cell r="AC138">
            <v>1283.4000000000001</v>
          </cell>
          <cell r="AD138">
            <v>1281.0999999999999</v>
          </cell>
        </row>
        <row r="139">
          <cell r="R139">
            <v>180</v>
          </cell>
          <cell r="S139">
            <v>1277.2</v>
          </cell>
          <cell r="T139">
            <v>100</v>
          </cell>
          <cell r="U139">
            <v>100</v>
          </cell>
          <cell r="V139">
            <v>1324.2</v>
          </cell>
          <cell r="W139">
            <v>1302.5</v>
          </cell>
          <cell r="X139">
            <v>1292</v>
          </cell>
          <cell r="Y139">
            <v>1311.6</v>
          </cell>
          <cell r="Z139">
            <v>1283.4000000000001</v>
          </cell>
          <cell r="AA139">
            <v>1297.5</v>
          </cell>
          <cell r="AB139">
            <v>1302.5999999999999</v>
          </cell>
          <cell r="AC139">
            <v>100</v>
          </cell>
          <cell r="AD139">
            <v>1292.5</v>
          </cell>
        </row>
        <row r="140">
          <cell r="R140">
            <v>190</v>
          </cell>
          <cell r="S140">
            <v>1286.5</v>
          </cell>
          <cell r="T140">
            <v>1242.4000000000001</v>
          </cell>
          <cell r="U140">
            <v>1291.5999999999999</v>
          </cell>
          <cell r="V140">
            <v>1313.7</v>
          </cell>
          <cell r="W140">
            <v>1299.2</v>
          </cell>
          <cell r="X140">
            <v>1299.8</v>
          </cell>
          <cell r="Y140">
            <v>1310.0999999999999</v>
          </cell>
          <cell r="Z140">
            <v>100</v>
          </cell>
          <cell r="AA140">
            <v>1297.8</v>
          </cell>
          <cell r="AB140">
            <v>1299</v>
          </cell>
          <cell r="AC140">
            <v>1283.4000000000001</v>
          </cell>
          <cell r="AD140">
            <v>1292.7</v>
          </cell>
        </row>
        <row r="141">
          <cell r="R141">
            <v>200</v>
          </cell>
          <cell r="S141">
            <v>1276.7</v>
          </cell>
          <cell r="T141">
            <v>1248</v>
          </cell>
          <cell r="U141">
            <v>1298.4000000000001</v>
          </cell>
          <cell r="V141">
            <v>1298.5999999999999</v>
          </cell>
          <cell r="W141">
            <v>100</v>
          </cell>
          <cell r="X141">
            <v>1304.3</v>
          </cell>
          <cell r="Y141">
            <v>1305.9000000000001</v>
          </cell>
          <cell r="Z141">
            <v>1283.4000000000001</v>
          </cell>
          <cell r="AA141">
            <v>1296</v>
          </cell>
          <cell r="AB141">
            <v>1301.2</v>
          </cell>
          <cell r="AC141">
            <v>1283.9000000000001</v>
          </cell>
          <cell r="AD141">
            <v>1291.4000000000001</v>
          </cell>
        </row>
        <row r="142">
          <cell r="R142">
            <v>210</v>
          </cell>
          <cell r="S142">
            <v>100</v>
          </cell>
          <cell r="T142">
            <v>1243.3</v>
          </cell>
          <cell r="U142">
            <v>1294.9000000000001</v>
          </cell>
          <cell r="V142">
            <v>1309.2</v>
          </cell>
          <cell r="W142">
            <v>1299.2</v>
          </cell>
          <cell r="X142">
            <v>1298</v>
          </cell>
          <cell r="Y142">
            <v>1303.7</v>
          </cell>
          <cell r="Z142">
            <v>1286.9000000000001</v>
          </cell>
          <cell r="AA142">
            <v>1298.7</v>
          </cell>
          <cell r="AB142">
            <v>100</v>
          </cell>
          <cell r="AC142">
            <v>1283.0999999999999</v>
          </cell>
          <cell r="AD142">
            <v>1299.2</v>
          </cell>
        </row>
        <row r="143">
          <cell r="R143">
            <v>220</v>
          </cell>
          <cell r="S143">
            <v>1276.7</v>
          </cell>
          <cell r="T143">
            <v>1235.7</v>
          </cell>
          <cell r="U143">
            <v>1302.9000000000001</v>
          </cell>
          <cell r="V143">
            <v>100</v>
          </cell>
          <cell r="W143">
            <v>1302.9000000000001</v>
          </cell>
          <cell r="X143">
            <v>1301.9000000000001</v>
          </cell>
          <cell r="Y143">
            <v>100</v>
          </cell>
          <cell r="Z143">
            <v>1286.0999999999999</v>
          </cell>
          <cell r="AA143">
            <v>1298</v>
          </cell>
          <cell r="AB143">
            <v>1301.2</v>
          </cell>
          <cell r="AC143">
            <v>1281.5</v>
          </cell>
          <cell r="AD143">
            <v>1311</v>
          </cell>
        </row>
        <row r="144">
          <cell r="R144">
            <v>230</v>
          </cell>
          <cell r="S144">
            <v>100</v>
          </cell>
          <cell r="T144">
            <v>1244.3</v>
          </cell>
          <cell r="U144">
            <v>1313.8</v>
          </cell>
          <cell r="V144">
            <v>1309.2</v>
          </cell>
          <cell r="W144">
            <v>1294.8</v>
          </cell>
          <cell r="X144">
            <v>1304.2</v>
          </cell>
          <cell r="Y144">
            <v>1303.7</v>
          </cell>
          <cell r="Z144">
            <v>1282.4000000000001</v>
          </cell>
          <cell r="AA144">
            <v>100</v>
          </cell>
          <cell r="AB144">
            <v>1303</v>
          </cell>
          <cell r="AC144">
            <v>1278.7</v>
          </cell>
          <cell r="AD144">
            <v>100</v>
          </cell>
        </row>
        <row r="145">
          <cell r="R145">
            <v>240</v>
          </cell>
          <cell r="S145">
            <v>100</v>
          </cell>
          <cell r="T145">
            <v>1246.5999999999999</v>
          </cell>
          <cell r="U145">
            <v>1314.7</v>
          </cell>
          <cell r="V145">
            <v>1314.5</v>
          </cell>
          <cell r="W145">
            <v>1286.5999999999999</v>
          </cell>
          <cell r="X145">
            <v>100</v>
          </cell>
          <cell r="Y145">
            <v>1308.5999999999999</v>
          </cell>
          <cell r="Z145">
            <v>1284.3</v>
          </cell>
          <cell r="AA145">
            <v>1298</v>
          </cell>
          <cell r="AB145">
            <v>1304.3</v>
          </cell>
          <cell r="AC145">
            <v>1275.5999999999999</v>
          </cell>
          <cell r="AD145">
            <v>1311</v>
          </cell>
        </row>
        <row r="146">
          <cell r="R146">
            <v>250</v>
          </cell>
          <cell r="S146">
            <v>100</v>
          </cell>
          <cell r="T146">
            <v>100</v>
          </cell>
          <cell r="U146">
            <v>100</v>
          </cell>
          <cell r="V146">
            <v>1310.3</v>
          </cell>
          <cell r="W146">
            <v>1280.8</v>
          </cell>
          <cell r="X146">
            <v>1304.2</v>
          </cell>
          <cell r="Y146">
            <v>1312.1</v>
          </cell>
          <cell r="Z146">
            <v>1282</v>
          </cell>
          <cell r="AA146">
            <v>1307.2</v>
          </cell>
          <cell r="AB146">
            <v>1300.4000000000001</v>
          </cell>
          <cell r="AC146">
            <v>100</v>
          </cell>
          <cell r="AD146">
            <v>100</v>
          </cell>
        </row>
        <row r="147">
          <cell r="R147">
            <v>260</v>
          </cell>
          <cell r="S147">
            <v>1270.9000000000001</v>
          </cell>
          <cell r="T147">
            <v>1246.5999999999999</v>
          </cell>
          <cell r="U147">
            <v>1314.7</v>
          </cell>
          <cell r="V147">
            <v>1310.5999999999999</v>
          </cell>
          <cell r="W147">
            <v>1288.5</v>
          </cell>
          <cell r="X147">
            <v>1302.9000000000001</v>
          </cell>
          <cell r="Y147">
            <v>1308.7</v>
          </cell>
          <cell r="Z147">
            <v>100</v>
          </cell>
          <cell r="AA147">
            <v>1306.5</v>
          </cell>
          <cell r="AB147">
            <v>1296.2</v>
          </cell>
          <cell r="AC147">
            <v>1275.5999999999999</v>
          </cell>
          <cell r="AD147">
            <v>1308</v>
          </cell>
        </row>
        <row r="148">
          <cell r="R148">
            <v>270</v>
          </cell>
          <cell r="S148">
            <v>1275.3</v>
          </cell>
          <cell r="T148">
            <v>1247.8</v>
          </cell>
          <cell r="U148">
            <v>1312.5</v>
          </cell>
          <cell r="V148">
            <v>1309.8</v>
          </cell>
          <cell r="W148">
            <v>100</v>
          </cell>
          <cell r="X148">
            <v>1298.9000000000001</v>
          </cell>
          <cell r="Y148">
            <v>1302.2</v>
          </cell>
          <cell r="Z148">
            <v>1282</v>
          </cell>
          <cell r="AA148">
            <v>1306.7</v>
          </cell>
          <cell r="AB148">
            <v>1296</v>
          </cell>
          <cell r="AC148">
            <v>1266.3</v>
          </cell>
          <cell r="AD148">
            <v>1317.6</v>
          </cell>
        </row>
        <row r="149">
          <cell r="R149">
            <v>280</v>
          </cell>
          <cell r="S149">
            <v>100</v>
          </cell>
          <cell r="T149">
            <v>1245.7</v>
          </cell>
          <cell r="U149">
            <v>1307.5</v>
          </cell>
          <cell r="V149">
            <v>1324.7</v>
          </cell>
          <cell r="W149">
            <v>1288.5</v>
          </cell>
          <cell r="X149">
            <v>1299.8</v>
          </cell>
          <cell r="Y149">
            <v>1301.0999999999999</v>
          </cell>
          <cell r="Z149">
            <v>1280.7</v>
          </cell>
          <cell r="AA149">
            <v>1305.9000000000001</v>
          </cell>
          <cell r="AB149">
            <v>100</v>
          </cell>
          <cell r="AC149">
            <v>1265.2</v>
          </cell>
          <cell r="AD149">
            <v>1325.1</v>
          </cell>
        </row>
        <row r="150">
          <cell r="R150">
            <v>290</v>
          </cell>
          <cell r="S150">
            <v>1275.3</v>
          </cell>
          <cell r="T150">
            <v>100</v>
          </cell>
          <cell r="U150">
            <v>1303.3</v>
          </cell>
          <cell r="V150">
            <v>100</v>
          </cell>
          <cell r="W150">
            <v>1295.3</v>
          </cell>
          <cell r="X150">
            <v>1302.3</v>
          </cell>
          <cell r="Y150">
            <v>100</v>
          </cell>
          <cell r="Z150">
            <v>1279.4000000000001</v>
          </cell>
          <cell r="AA150">
            <v>1309.0999999999999</v>
          </cell>
          <cell r="AB150">
            <v>1296</v>
          </cell>
          <cell r="AC150">
            <v>1269.7</v>
          </cell>
          <cell r="AD150">
            <v>1326.1</v>
          </cell>
        </row>
        <row r="151">
          <cell r="R151">
            <v>300</v>
          </cell>
          <cell r="S151">
            <v>1279.5</v>
          </cell>
          <cell r="T151">
            <v>100</v>
          </cell>
          <cell r="U151">
            <v>1314</v>
          </cell>
          <cell r="V151">
            <v>1324.7</v>
          </cell>
          <cell r="W151">
            <v>1294.0999999999999</v>
          </cell>
          <cell r="X151">
            <v>1300.7</v>
          </cell>
          <cell r="Y151">
            <v>1301.0999999999999</v>
          </cell>
          <cell r="Z151">
            <v>1281.8</v>
          </cell>
          <cell r="AA151">
            <v>100</v>
          </cell>
          <cell r="AB151">
            <v>1294</v>
          </cell>
          <cell r="AC151">
            <v>1274</v>
          </cell>
          <cell r="AD151">
            <v>100</v>
          </cell>
        </row>
        <row r="152">
          <cell r="R152">
            <v>310</v>
          </cell>
          <cell r="S152">
            <v>1265.5</v>
          </cell>
          <cell r="T152">
            <v>100</v>
          </cell>
          <cell r="U152">
            <v>1328</v>
          </cell>
          <cell r="V152">
            <v>100</v>
          </cell>
          <cell r="W152">
            <v>1292.9000000000001</v>
          </cell>
          <cell r="X152">
            <v>100</v>
          </cell>
          <cell r="Y152">
            <v>1301.4000000000001</v>
          </cell>
          <cell r="Z152">
            <v>1283.8</v>
          </cell>
          <cell r="AA152">
            <v>100</v>
          </cell>
          <cell r="AB152">
            <v>1296.0999999999999</v>
          </cell>
          <cell r="AC152">
            <v>100</v>
          </cell>
          <cell r="AD152">
            <v>1326.1</v>
          </cell>
        </row>
        <row r="161">
          <cell r="R161">
            <v>10</v>
          </cell>
          <cell r="S161">
            <v>100</v>
          </cell>
          <cell r="T161">
            <v>1308.5</v>
          </cell>
          <cell r="U161">
            <v>100</v>
          </cell>
        </row>
        <row r="162">
          <cell r="R162">
            <v>20</v>
          </cell>
          <cell r="S162">
            <v>1314.6</v>
          </cell>
          <cell r="T162">
            <v>1319.6</v>
          </cell>
          <cell r="U162">
            <v>1326</v>
          </cell>
        </row>
        <row r="163">
          <cell r="R163">
            <v>30</v>
          </cell>
          <cell r="S163">
            <v>1320.4</v>
          </cell>
          <cell r="T163">
            <v>100</v>
          </cell>
          <cell r="U163">
            <v>100</v>
          </cell>
        </row>
        <row r="164">
          <cell r="R164">
            <v>40</v>
          </cell>
          <cell r="S164">
            <v>1317.2</v>
          </cell>
          <cell r="T164">
            <v>1319.6</v>
          </cell>
          <cell r="U164">
            <v>1326</v>
          </cell>
        </row>
        <row r="165">
          <cell r="R165">
            <v>50</v>
          </cell>
          <cell r="S165">
            <v>1307.7</v>
          </cell>
          <cell r="T165">
            <v>1313.4</v>
          </cell>
          <cell r="U165">
            <v>1319.5</v>
          </cell>
        </row>
        <row r="166">
          <cell r="R166">
            <v>60</v>
          </cell>
          <cell r="S166">
            <v>100</v>
          </cell>
          <cell r="T166">
            <v>1314.7</v>
          </cell>
          <cell r="U166">
            <v>1315.6</v>
          </cell>
        </row>
        <row r="167">
          <cell r="R167">
            <v>70</v>
          </cell>
          <cell r="S167">
            <v>1307.7</v>
          </cell>
          <cell r="T167">
            <v>1317.8</v>
          </cell>
          <cell r="U167">
            <v>1315.1</v>
          </cell>
          <cell r="W167">
            <v>1280.0999999999999</v>
          </cell>
          <cell r="X167">
            <v>1221.5999999999999</v>
          </cell>
        </row>
        <row r="168">
          <cell r="R168">
            <v>80</v>
          </cell>
          <cell r="S168">
            <v>1302.9000000000001</v>
          </cell>
          <cell r="T168">
            <v>1318.7</v>
          </cell>
          <cell r="U168">
            <v>1311.1</v>
          </cell>
        </row>
        <row r="169">
          <cell r="R169">
            <v>90</v>
          </cell>
          <cell r="S169">
            <v>1309.5</v>
          </cell>
          <cell r="T169">
            <v>1318.8</v>
          </cell>
          <cell r="U169">
            <v>1310.5999999999999</v>
          </cell>
        </row>
        <row r="170">
          <cell r="R170">
            <v>100</v>
          </cell>
          <cell r="S170">
            <v>1314.3</v>
          </cell>
          <cell r="T170">
            <v>100</v>
          </cell>
          <cell r="U170">
            <v>100</v>
          </cell>
        </row>
        <row r="171">
          <cell r="R171">
            <v>110</v>
          </cell>
          <cell r="S171">
            <v>1314.2</v>
          </cell>
          <cell r="T171">
            <v>100</v>
          </cell>
          <cell r="U171">
            <v>1310.5999999999999</v>
          </cell>
        </row>
        <row r="172">
          <cell r="R172">
            <v>120</v>
          </cell>
          <cell r="S172">
            <v>1311.4</v>
          </cell>
          <cell r="T172">
            <v>100</v>
          </cell>
          <cell r="U172">
            <v>1316.6</v>
          </cell>
        </row>
        <row r="173">
          <cell r="R173">
            <v>130</v>
          </cell>
          <cell r="S173">
            <v>100</v>
          </cell>
          <cell r="T173">
            <v>100</v>
          </cell>
          <cell r="U173">
            <v>1319.4</v>
          </cell>
        </row>
        <row r="174">
          <cell r="R174">
            <v>140</v>
          </cell>
          <cell r="S174">
            <v>1311.4</v>
          </cell>
          <cell r="T174">
            <v>1318.8</v>
          </cell>
          <cell r="Z174">
            <v>1196.5999999999999</v>
          </cell>
        </row>
        <row r="175">
          <cell r="R175">
            <v>150</v>
          </cell>
          <cell r="S175">
            <v>1311.6</v>
          </cell>
          <cell r="T175">
            <v>1316</v>
          </cell>
        </row>
        <row r="176">
          <cell r="R176">
            <v>160</v>
          </cell>
          <cell r="S176">
            <v>1316.6</v>
          </cell>
          <cell r="T176">
            <v>1315.5</v>
          </cell>
        </row>
        <row r="177">
          <cell r="R177">
            <v>170</v>
          </cell>
          <cell r="S177">
            <v>1317.8</v>
          </cell>
          <cell r="T177">
            <v>100</v>
          </cell>
        </row>
        <row r="178">
          <cell r="R178">
            <v>180</v>
          </cell>
          <cell r="S178">
            <v>1319.9</v>
          </cell>
          <cell r="T178">
            <v>1315.5</v>
          </cell>
        </row>
        <row r="179">
          <cell r="R179">
            <v>190</v>
          </cell>
          <cell r="S179">
            <v>1320</v>
          </cell>
          <cell r="T179">
            <v>1316</v>
          </cell>
        </row>
        <row r="180">
          <cell r="R180">
            <v>200</v>
          </cell>
          <cell r="S180">
            <v>100</v>
          </cell>
          <cell r="T180">
            <v>1319.8</v>
          </cell>
        </row>
        <row r="181">
          <cell r="R181">
            <v>210</v>
          </cell>
          <cell r="S181">
            <v>1320</v>
          </cell>
          <cell r="T181">
            <v>1321.2</v>
          </cell>
        </row>
        <row r="182">
          <cell r="R182">
            <v>220</v>
          </cell>
          <cell r="S182">
            <v>1320.8</v>
          </cell>
          <cell r="T182">
            <v>1321.1</v>
          </cell>
        </row>
        <row r="183">
          <cell r="R183">
            <v>230</v>
          </cell>
          <cell r="S183">
            <v>1326.6</v>
          </cell>
          <cell r="T183">
            <v>1321.8</v>
          </cell>
        </row>
        <row r="184">
          <cell r="R184">
            <v>240</v>
          </cell>
          <cell r="S184">
            <v>1332.3</v>
          </cell>
          <cell r="T184">
            <v>100</v>
          </cell>
        </row>
        <row r="185">
          <cell r="R185">
            <v>250</v>
          </cell>
          <cell r="S185">
            <v>1331.9</v>
          </cell>
          <cell r="T185">
            <v>1321.8</v>
          </cell>
        </row>
        <row r="186">
          <cell r="R186">
            <v>260</v>
          </cell>
          <cell r="S186">
            <v>1328.6</v>
          </cell>
          <cell r="T186">
            <v>1322.9</v>
          </cell>
        </row>
        <row r="187">
          <cell r="R187">
            <v>270</v>
          </cell>
          <cell r="S187">
            <v>100</v>
          </cell>
          <cell r="T187">
            <v>1323.9</v>
          </cell>
        </row>
        <row r="188">
          <cell r="R188">
            <v>280</v>
          </cell>
          <cell r="S188">
            <v>1328.6</v>
          </cell>
          <cell r="T188">
            <v>1327.7</v>
          </cell>
        </row>
        <row r="189">
          <cell r="R189">
            <v>290</v>
          </cell>
          <cell r="S189">
            <v>1322.3</v>
          </cell>
          <cell r="T189">
            <v>100</v>
          </cell>
        </row>
        <row r="190">
          <cell r="R190">
            <v>300</v>
          </cell>
          <cell r="S190">
            <v>1314.6</v>
          </cell>
          <cell r="T190">
            <v>100</v>
          </cell>
          <cell r="U190">
            <v>1326.4</v>
          </cell>
        </row>
        <row r="191">
          <cell r="R191">
            <v>310</v>
          </cell>
          <cell r="S191">
            <v>1314.8</v>
          </cell>
          <cell r="T191">
            <v>100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"/>
      <sheetName val="용역비내역-진짜"/>
      <sheetName val="연기"/>
      <sheetName val="고분전시관"/>
      <sheetName val="설비"/>
      <sheetName val="직노"/>
      <sheetName val="직재"/>
    </sheetNames>
    <definedNames>
      <definedName name="매크로1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기타공 수량집계표"/>
      <sheetName val="절토부 도수로 수량집계표"/>
      <sheetName val="절토부 도수로 설치현황"/>
      <sheetName val="절토부 도수로 단위수량"/>
      <sheetName val="수로보호공 수량집계"/>
      <sheetName val="콘크리트 다이크 수량집계표"/>
      <sheetName val="다이크 현황"/>
      <sheetName val="다이크단위수량"/>
      <sheetName val="도수로공 수량집계"/>
      <sheetName val="다이크집수거 수량집계"/>
      <sheetName val="다이크집수거현황"/>
      <sheetName val="다이크집수거 단위수량"/>
      <sheetName val="다이크 집수거 단위수량"/>
      <sheetName val="방수거 수량집계표"/>
      <sheetName val="성토부 도수로 수량집계표"/>
      <sheetName val="성토부 도수로 설치현황"/>
      <sheetName val="도수로단위수량"/>
      <sheetName val="도수로용 집수거 수량집계표"/>
      <sheetName val="용배수공 수량집계표"/>
      <sheetName val="수로이설#1"/>
      <sheetName val="수로이설#2"/>
      <sheetName val="평균터파기고산출"/>
      <sheetName val="공사중 가배수공 집계표"/>
      <sheetName val="횡배수관폐쇄집계표"/>
      <sheetName val="횡배수관폐쇄 현황"/>
      <sheetName val="임시다이크 수량집계"/>
      <sheetName val="임시다이크현황"/>
      <sheetName val="임시도수로 수량집계"/>
      <sheetName val="임시도수로현황"/>
      <sheetName val="원심력수로관 수량집계"/>
      <sheetName val="원심력수로관 설치현황"/>
      <sheetName val="원심력수로관 단위수량"/>
      <sheetName val="완화측구 집계표"/>
      <sheetName val="완화측구현황"/>
      <sheetName val="완화측구 단위수량"/>
      <sheetName val="노면배수공 수량집계표"/>
      <sheetName val="노면 횡배수관현황"/>
      <sheetName val="노면 종배수관현황"/>
      <sheetName val="방음벽부집수정 단위수량"/>
      <sheetName val="중분대 집수정 단위수량"/>
      <sheetName val="공양식"/>
      <sheetName val="Sheet3"/>
      <sheetName val="Sheet4"/>
      <sheetName val="배수공 내역서 적용수량"/>
      <sheetName val="옹벽수량집계"/>
      <sheetName val="옹벽"/>
      <sheetName val="옹벽 (2)"/>
      <sheetName val="옹벽현황"/>
      <sheetName val="버트리스집계"/>
      <sheetName val="수량"/>
      <sheetName val="게비온집계"/>
      <sheetName val="게비온현황"/>
      <sheetName val="게비온단위수량"/>
      <sheetName val="기타공"/>
      <sheetName val="말뚝지지력산정"/>
      <sheetName val="고분전시관"/>
      <sheetName val="설비"/>
      <sheetName val="예측단가간지"/>
      <sheetName val="시점교대"/>
      <sheetName val="단가"/>
      <sheetName val="매매"/>
      <sheetName val="직노"/>
    </sheetNames>
    <definedNames>
      <definedName name="매크로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8">
          <cell r="C8" t="str">
            <v>㎡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내역"/>
      <sheetName val="단위단가"/>
      <sheetName val="KKK"/>
      <sheetName val="기계경비"/>
      <sheetName val="전신환매도율"/>
      <sheetName val="재료"/>
      <sheetName val="설치자재"/>
      <sheetName val="노임"/>
      <sheetName val="직재"/>
      <sheetName val="기계공사"/>
      <sheetName val="C.배수관공"/>
      <sheetName val="기본일위"/>
      <sheetName val="단위수량"/>
      <sheetName val="공조기휀"/>
      <sheetName val="패널"/>
      <sheetName val="_냉각수펌프"/>
      <sheetName val="설-원가"/>
      <sheetName val="단중"/>
      <sheetName val="설직재-1"/>
      <sheetName val="Sheet2"/>
      <sheetName val="내역서2안"/>
      <sheetName val="직접경비"/>
      <sheetName val="직접인건비"/>
      <sheetName val="매매"/>
      <sheetName val=""/>
      <sheetName val="원가"/>
      <sheetName val="일위목록"/>
      <sheetName val="건축공사실행"/>
      <sheetName val="예산총괄표"/>
      <sheetName val="TANK견적대지"/>
      <sheetName val="1안"/>
    </sheetNames>
    <definedNames>
      <definedName name="매크로11"/>
      <definedName name="매크로4" sheetId="2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침사지"/>
      <sheetName val="유입펌프"/>
      <sheetName val="조정조"/>
      <sheetName val="최초침전지"/>
      <sheetName val="포기조"/>
      <sheetName val="송풍기"/>
      <sheetName val="최종침전지"/>
      <sheetName val="UV소독"/>
      <sheetName val="용수공급"/>
      <sheetName val="농축조"/>
      <sheetName val="탈수기"/>
      <sheetName val="탈취설비"/>
      <sheetName val="약품설비"/>
      <sheetName val="약품공급2"/>
      <sheetName val="기기리스트"/>
      <sheetName val="밸브설치"/>
      <sheetName val="삼원"/>
      <sheetName val="그린"/>
      <sheetName val="한창-을"/>
      <sheetName val="내역"/>
      <sheetName val="품셈"/>
      <sheetName val="단가"/>
      <sheetName val="수량산출"/>
      <sheetName val="1단계"/>
      <sheetName val="샘플표지"/>
      <sheetName val="VXXXXX"/>
      <sheetName val="Legend"/>
      <sheetName val="1회기성갑"/>
      <sheetName val="1회기성을"/>
      <sheetName val="Sheet3"/>
      <sheetName val="을 (2)"/>
      <sheetName val="설계변경갑"/>
      <sheetName val="설계변경을"/>
      <sheetName val="Sheet1"/>
      <sheetName val="AS-YONG"/>
      <sheetName val="가도공"/>
      <sheetName val="정보매체A동"/>
      <sheetName val="대치판정"/>
      <sheetName val="내역서"/>
      <sheetName val="집계표"/>
      <sheetName val="AS포장복구 "/>
      <sheetName val="자단"/>
      <sheetName val="인공산출"/>
      <sheetName val="노임"/>
      <sheetName val="일위대가(가설)"/>
      <sheetName val="JUCKEYK"/>
      <sheetName val="합의경상"/>
      <sheetName val="산출근거"/>
      <sheetName val="1. 설계조건 2.단면가정 3. 하중계산"/>
      <sheetName val="DATA 입력란"/>
      <sheetName val="총괄집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e-mid"/>
      <sheetName val="삼원"/>
      <sheetName val="그린"/>
      <sheetName val="한창-을"/>
      <sheetName val="내역"/>
      <sheetName val="품셈"/>
      <sheetName val="단가"/>
      <sheetName val="수량산출"/>
      <sheetName val="단위수량"/>
      <sheetName val="을지"/>
      <sheetName val="집계표"/>
      <sheetName val="unit 4"/>
      <sheetName val="45,46"/>
      <sheetName val="상행-교대(A1-A2)"/>
      <sheetName val="교대(A1-A2)"/>
      <sheetName val="1단계"/>
      <sheetName val="일위대가(가설)"/>
      <sheetName val="Baby일위대가"/>
      <sheetName val="내역서"/>
      <sheetName val="교대(A1)"/>
      <sheetName val="총괄갑 "/>
      <sheetName val="피벗테이블데이터분석"/>
      <sheetName val="평균높이산출근거"/>
      <sheetName val="횡배수관위치조서"/>
      <sheetName val="전기품산출"/>
      <sheetName val="ilch"/>
      <sheetName val="건축내역"/>
      <sheetName val="기자재비"/>
      <sheetName val="노무비단가"/>
      <sheetName val="철거산출근거"/>
      <sheetName val="전기내역서"/>
      <sheetName val="전선 및 전선관"/>
      <sheetName val="단가 "/>
      <sheetName val="노임"/>
      <sheetName val="일위대가"/>
      <sheetName val="BID"/>
      <sheetName val="Y-WORK"/>
      <sheetName val="인사자료총집계"/>
      <sheetName val="공비대비"/>
      <sheetName val="날개벽(시점좌측)"/>
      <sheetName val="암거날개벽재료집계"/>
      <sheetName val="맨홀수량산출"/>
      <sheetName val="Macro3"/>
      <sheetName val="무전표"/>
      <sheetName val="적용단위길이"/>
      <sheetName val="특수기호강도거푸집"/>
      <sheetName val="종배수관면벽신"/>
      <sheetName val="종배수관(신)"/>
      <sheetName val="자료입력"/>
      <sheetName val="#REF"/>
      <sheetName val="본체"/>
      <sheetName val="공주-교대(A1)"/>
      <sheetName val="가시설단위수량"/>
      <sheetName val="SORCE1"/>
      <sheetName val="토공수량산출"/>
      <sheetName val="토적계산서"/>
      <sheetName val="C.배수관공"/>
      <sheetName val="직노"/>
      <sheetName val="WORK"/>
      <sheetName val="암거단위-1련"/>
      <sheetName val="관급자재"/>
      <sheetName val="단가조사"/>
      <sheetName val="1호철근량"/>
      <sheetName val="쌍송교"/>
      <sheetName val="노임목록"/>
      <sheetName val="자재목록"/>
    </sheetNames>
    <definedNames>
      <definedName name="메인_메뉴호출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자재집계표"/>
      <sheetName val="토   공"/>
      <sheetName val="기존구조물깨기 "/>
      <sheetName val="배수집계"/>
      <sheetName val="종배수관공"/>
      <sheetName val="배수관"/>
      <sheetName val="측구공"/>
      <sheetName val="암거공"/>
      <sheetName val="포장공"/>
      <sheetName val="부대공 "/>
      <sheetName val="중심선측량"/>
      <sheetName val="도근좌표"/>
      <sheetName val="계산서(곡선부)"/>
      <sheetName val="포장재료집계표"/>
      <sheetName val="우화도로"/>
      <sheetName val="수원공사비"/>
      <sheetName val="자재대"/>
      <sheetName val="횡배수관집현황_2공구_"/>
      <sheetName val="단위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O2" t="str">
            <v>공사명:</v>
          </cell>
        </row>
        <row r="5">
          <cell r="B5" t="str">
            <v>CP</v>
          </cell>
          <cell r="C5">
            <v>0</v>
          </cell>
          <cell r="Q5">
            <v>5000</v>
          </cell>
          <cell r="R5">
            <v>10000</v>
          </cell>
        </row>
        <row r="6">
          <cell r="B6" t="str">
            <v>CP</v>
          </cell>
          <cell r="C6">
            <v>1</v>
          </cell>
          <cell r="G6">
            <v>180</v>
          </cell>
          <cell r="H6">
            <v>0</v>
          </cell>
          <cell r="I6">
            <v>0</v>
          </cell>
          <cell r="J6">
            <v>117.511</v>
          </cell>
          <cell r="K6">
            <v>-1</v>
          </cell>
          <cell r="L6">
            <v>0</v>
          </cell>
          <cell r="M6">
            <v>0</v>
          </cell>
          <cell r="N6">
            <v>117.511</v>
          </cell>
          <cell r="O6">
            <v>0</v>
          </cell>
          <cell r="P6">
            <v>0</v>
          </cell>
          <cell r="Q6">
            <v>4882.4889999999996</v>
          </cell>
          <cell r="R6">
            <v>10000</v>
          </cell>
        </row>
        <row r="7">
          <cell r="B7" t="str">
            <v>CP</v>
          </cell>
          <cell r="C7">
            <v>2</v>
          </cell>
          <cell r="D7">
            <v>158</v>
          </cell>
          <cell r="E7">
            <v>50</v>
          </cell>
          <cell r="F7">
            <v>40</v>
          </cell>
          <cell r="G7">
            <v>158</v>
          </cell>
          <cell r="H7">
            <v>50</v>
          </cell>
          <cell r="I7">
            <v>39.999999999963485</v>
          </cell>
          <cell r="J7">
            <v>214.33600000000001</v>
          </cell>
          <cell r="K7">
            <v>-0.93259999999999998</v>
          </cell>
          <cell r="L7">
            <v>0.3609</v>
          </cell>
          <cell r="M7">
            <v>0</v>
          </cell>
          <cell r="N7">
            <v>199.89</v>
          </cell>
          <cell r="O7">
            <v>77.353999999999999</v>
          </cell>
          <cell r="P7">
            <v>0</v>
          </cell>
          <cell r="Q7">
            <v>4682.5990000000002</v>
          </cell>
          <cell r="R7">
            <v>10077.353999999999</v>
          </cell>
        </row>
        <row r="8">
          <cell r="B8" t="str">
            <v>CP</v>
          </cell>
          <cell r="C8">
            <v>3</v>
          </cell>
          <cell r="D8">
            <v>189</v>
          </cell>
          <cell r="E8">
            <v>25</v>
          </cell>
          <cell r="F8">
            <v>30</v>
          </cell>
          <cell r="G8">
            <v>168</v>
          </cell>
          <cell r="H8">
            <v>16</v>
          </cell>
          <cell r="I8">
            <v>9.9999999997999254</v>
          </cell>
          <cell r="J8">
            <v>137.465</v>
          </cell>
          <cell r="K8">
            <v>-0.97911000000000004</v>
          </cell>
          <cell r="L8">
            <v>0.20330999999999999</v>
          </cell>
          <cell r="M8">
            <v>0</v>
          </cell>
          <cell r="N8">
            <v>134.59299999999999</v>
          </cell>
          <cell r="O8">
            <v>27.948</v>
          </cell>
          <cell r="P8">
            <v>0</v>
          </cell>
          <cell r="Q8">
            <v>4548.0060000000003</v>
          </cell>
          <cell r="R8">
            <v>10105.302</v>
          </cell>
        </row>
        <row r="10">
          <cell r="B10" t="str">
            <v>CP</v>
          </cell>
          <cell r="C10">
            <v>4</v>
          </cell>
          <cell r="G10">
            <v>180</v>
          </cell>
          <cell r="H10">
            <v>1</v>
          </cell>
          <cell r="I10">
            <v>30</v>
          </cell>
          <cell r="J10">
            <v>318.22000000000003</v>
          </cell>
          <cell r="K10">
            <v>-1</v>
          </cell>
          <cell r="L10">
            <v>-4.4000000000000002E-4</v>
          </cell>
          <cell r="M10">
            <v>0</v>
          </cell>
          <cell r="N10">
            <v>318.22000000000003</v>
          </cell>
          <cell r="O10">
            <v>0</v>
          </cell>
          <cell r="P10">
            <v>0.14000000000000001</v>
          </cell>
          <cell r="Q10">
            <v>4364.3789999999999</v>
          </cell>
          <cell r="R10">
            <v>10077.214</v>
          </cell>
        </row>
        <row r="11">
          <cell r="B11" t="str">
            <v>CP</v>
          </cell>
          <cell r="C11">
            <v>5</v>
          </cell>
          <cell r="D11">
            <v>239</v>
          </cell>
          <cell r="E11">
            <v>28</v>
          </cell>
          <cell r="F11">
            <v>35</v>
          </cell>
          <cell r="G11">
            <v>239</v>
          </cell>
          <cell r="H11">
            <v>30</v>
          </cell>
          <cell r="I11">
            <v>4.9999999999272404</v>
          </cell>
          <cell r="J11">
            <v>126.584</v>
          </cell>
          <cell r="K11">
            <v>-0.50751999999999997</v>
          </cell>
          <cell r="L11">
            <v>-0.86163999999999996</v>
          </cell>
          <cell r="M11">
            <v>0</v>
          </cell>
          <cell r="N11">
            <v>64.244</v>
          </cell>
          <cell r="O11">
            <v>0</v>
          </cell>
          <cell r="P11">
            <v>109.07</v>
          </cell>
          <cell r="Q11">
            <v>4300.1350000000002</v>
          </cell>
          <cell r="R11">
            <v>9968.1440000000002</v>
          </cell>
        </row>
        <row r="12">
          <cell r="B12" t="str">
            <v>CP</v>
          </cell>
          <cell r="C12">
            <v>6</v>
          </cell>
          <cell r="D12">
            <v>122</v>
          </cell>
          <cell r="E12">
            <v>40</v>
          </cell>
          <cell r="F12">
            <v>35</v>
          </cell>
          <cell r="G12">
            <v>182</v>
          </cell>
          <cell r="H12">
            <v>10</v>
          </cell>
          <cell r="I12">
            <v>39.999999999690807</v>
          </cell>
          <cell r="J12">
            <v>45.631999999999998</v>
          </cell>
          <cell r="K12">
            <v>-0.99927999999999995</v>
          </cell>
          <cell r="L12">
            <v>-3.7999999999999999E-2</v>
          </cell>
          <cell r="M12">
            <v>0</v>
          </cell>
          <cell r="N12">
            <v>45.598999999999997</v>
          </cell>
          <cell r="O12">
            <v>0</v>
          </cell>
          <cell r="P12">
            <v>1.734</v>
          </cell>
          <cell r="Q12">
            <v>4254.5360000000001</v>
          </cell>
          <cell r="R12">
            <v>9966.41</v>
          </cell>
        </row>
        <row r="13">
          <cell r="B13" t="str">
            <v>CP</v>
          </cell>
          <cell r="C13">
            <v>7</v>
          </cell>
          <cell r="D13">
            <v>220</v>
          </cell>
          <cell r="E13">
            <v>53</v>
          </cell>
          <cell r="F13">
            <v>25</v>
          </cell>
          <cell r="G13">
            <v>223</v>
          </cell>
          <cell r="H13">
            <v>4</v>
          </cell>
          <cell r="I13">
            <v>4.9999999997089652</v>
          </cell>
          <cell r="J13">
            <v>100.035</v>
          </cell>
          <cell r="K13">
            <v>-0.73053999999999997</v>
          </cell>
          <cell r="L13">
            <v>-0.68286999999999998</v>
          </cell>
          <cell r="M13">
            <v>0</v>
          </cell>
          <cell r="N13">
            <v>73.08</v>
          </cell>
          <cell r="O13">
            <v>0</v>
          </cell>
          <cell r="P13">
            <v>68.311000000000007</v>
          </cell>
          <cell r="Q13">
            <v>4181.4560000000001</v>
          </cell>
          <cell r="R13">
            <v>9898.0990000000002</v>
          </cell>
        </row>
        <row r="14">
          <cell r="B14" t="str">
            <v>CP</v>
          </cell>
          <cell r="C14">
            <v>8</v>
          </cell>
          <cell r="D14">
            <v>155</v>
          </cell>
          <cell r="E14">
            <v>37</v>
          </cell>
          <cell r="F14">
            <v>10</v>
          </cell>
          <cell r="G14">
            <v>198</v>
          </cell>
          <cell r="H14">
            <v>41</v>
          </cell>
          <cell r="I14">
            <v>14.999999999999947</v>
          </cell>
          <cell r="J14">
            <v>101.965</v>
          </cell>
          <cell r="K14">
            <v>-0.94728000000000001</v>
          </cell>
          <cell r="L14">
            <v>-0.32040999999999997</v>
          </cell>
          <cell r="M14">
            <v>0</v>
          </cell>
          <cell r="N14">
            <v>96.588999999999999</v>
          </cell>
          <cell r="O14">
            <v>0</v>
          </cell>
          <cell r="P14">
            <v>32.670999999999999</v>
          </cell>
          <cell r="Q14">
            <v>4084.8670000000002</v>
          </cell>
          <cell r="R14">
            <v>9865.4279999999999</v>
          </cell>
        </row>
        <row r="15">
          <cell r="B15" t="str">
            <v>CP</v>
          </cell>
          <cell r="C15">
            <v>9</v>
          </cell>
          <cell r="D15">
            <v>192</v>
          </cell>
          <cell r="E15">
            <v>46</v>
          </cell>
          <cell r="F15">
            <v>55</v>
          </cell>
          <cell r="G15">
            <v>211</v>
          </cell>
          <cell r="H15">
            <v>28</v>
          </cell>
          <cell r="I15">
            <v>9.9999999999635936</v>
          </cell>
          <cell r="J15">
            <v>118.28700000000001</v>
          </cell>
          <cell r="K15">
            <v>-0.85292000000000001</v>
          </cell>
          <cell r="L15">
            <v>-0.52203999999999995</v>
          </cell>
          <cell r="M15">
            <v>0</v>
          </cell>
          <cell r="N15">
            <v>100.889</v>
          </cell>
          <cell r="O15">
            <v>0</v>
          </cell>
          <cell r="P15">
            <v>61.750999999999998</v>
          </cell>
          <cell r="Q15">
            <v>3983.9780000000001</v>
          </cell>
          <cell r="R15">
            <v>9803.6769999999997</v>
          </cell>
        </row>
        <row r="16">
          <cell r="B16" t="str">
            <v>CP</v>
          </cell>
          <cell r="C16">
            <v>10</v>
          </cell>
          <cell r="D16">
            <v>203</v>
          </cell>
          <cell r="E16">
            <v>23</v>
          </cell>
          <cell r="F16">
            <v>20</v>
          </cell>
          <cell r="G16">
            <v>234</v>
          </cell>
          <cell r="H16">
            <v>51</v>
          </cell>
          <cell r="I16">
            <v>30.000000000054648</v>
          </cell>
          <cell r="J16">
            <v>86.275999999999996</v>
          </cell>
          <cell r="K16">
            <v>-0.5756</v>
          </cell>
          <cell r="L16">
            <v>-0.81772999999999996</v>
          </cell>
          <cell r="M16">
            <v>0</v>
          </cell>
          <cell r="N16">
            <v>49.66</v>
          </cell>
          <cell r="O16">
            <v>0</v>
          </cell>
          <cell r="P16">
            <v>70.55</v>
          </cell>
          <cell r="Q16">
            <v>3934.3180000000002</v>
          </cell>
          <cell r="R16">
            <v>9733.1270000000004</v>
          </cell>
        </row>
        <row r="17">
          <cell r="B17" t="str">
            <v>CP</v>
          </cell>
          <cell r="C17">
            <v>11</v>
          </cell>
          <cell r="D17">
            <v>206</v>
          </cell>
          <cell r="E17">
            <v>53</v>
          </cell>
          <cell r="F17">
            <v>25</v>
          </cell>
          <cell r="G17">
            <v>261</v>
          </cell>
          <cell r="H17">
            <v>44</v>
          </cell>
          <cell r="I17">
            <v>55.000000000072944</v>
          </cell>
          <cell r="J17">
            <v>107.023</v>
          </cell>
          <cell r="K17">
            <v>-0.14352000000000001</v>
          </cell>
          <cell r="L17">
            <v>-0.98965000000000003</v>
          </cell>
          <cell r="M17">
            <v>0</v>
          </cell>
          <cell r="N17">
            <v>15.36</v>
          </cell>
          <cell r="O17">
            <v>0</v>
          </cell>
          <cell r="P17">
            <v>105.91500000000001</v>
          </cell>
          <cell r="Q17">
            <v>3918.9580000000001</v>
          </cell>
          <cell r="R17">
            <v>9627.2119999999995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laroux"/>
      <sheetName val="공사내역서"/>
      <sheetName val="인원산출"/>
      <sheetName val="산출집계표"/>
      <sheetName val="공사총괄표"/>
      <sheetName val="원가계산서"/>
      <sheetName val="고분"/>
      <sheetName val="도근좌표"/>
      <sheetName val="DAE-JAM"/>
      <sheetName val="요율"/>
      <sheetName val="구분표"/>
    </sheetNames>
    <sheetDataSet>
      <sheetData sheetId="0"/>
      <sheetData sheetId="1" refreshError="1"/>
      <sheetData sheetId="2"/>
      <sheetData sheetId="3"/>
      <sheetData sheetId="4"/>
      <sheetData sheetId="5"/>
      <sheetData sheetId="6">
        <row r="1">
          <cell r="A1" t="str">
            <v>공 사 원 가 계 산 서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개요"/>
      <sheetName val="제조원가계산서"/>
      <sheetName val="간지"/>
      <sheetName val="재료비산출표"/>
      <sheetName val="간지 (2)"/>
      <sheetName val="노무비산출표"/>
      <sheetName val="공수산출표"/>
      <sheetName val="임율"/>
      <sheetName val="간지 (3)"/>
      <sheetName val="경비산출표"/>
      <sheetName val="제조원가분석표"/>
      <sheetName val="일반관리비비율산출표"/>
      <sheetName val="참고자료(간지)"/>
      <sheetName val="일위대가(가설)"/>
      <sheetName val="순공사비"/>
      <sheetName val="공통가설"/>
      <sheetName val="단위단가"/>
      <sheetName val="노임단가"/>
      <sheetName val="노무비"/>
      <sheetName val="노임"/>
      <sheetName val="단가산출"/>
      <sheetName val="식재총괄"/>
      <sheetName val="일위목록"/>
      <sheetName val="본부장"/>
      <sheetName val="DATE"/>
      <sheetName val="간접"/>
      <sheetName val="Sheet1"/>
      <sheetName val="02자재"/>
      <sheetName val="터파기및재료"/>
      <sheetName val="대가목록"/>
      <sheetName val="수량산출서-2"/>
      <sheetName val="데리네이타현황"/>
      <sheetName val="코드표"/>
      <sheetName val="심사물량"/>
      <sheetName val="한국통신"/>
      <sheetName val="C.배수관공"/>
      <sheetName val="수량산출"/>
      <sheetName val="8.1.에너지"/>
      <sheetName val="직노"/>
      <sheetName val="상세"/>
      <sheetName val="목차"/>
      <sheetName val="#REF"/>
      <sheetName val="고분"/>
      <sheetName val="구의33고"/>
      <sheetName val="새공통"/>
      <sheetName val="도근좌표"/>
      <sheetName val="원가계산서"/>
      <sheetName val="적현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내역서"/>
      <sheetName val="수량산출"/>
      <sheetName val="중량산출"/>
      <sheetName val="PANEL 중량산출"/>
      <sheetName val="견적대비표"/>
      <sheetName val="배관배선"/>
      <sheetName val="단가대비표"/>
      <sheetName val="성스테이지"/>
      <sheetName val="타견적서 영시스템"/>
      <sheetName val="진명견적"/>
      <sheetName val="매매"/>
      <sheetName val="직노"/>
      <sheetName val="건축공사실행"/>
      <sheetName val="자재비"/>
      <sheetName val="내역"/>
      <sheetName val="45,46"/>
      <sheetName val="일위대가"/>
      <sheetName val="기계공사"/>
      <sheetName val="1안"/>
      <sheetName val="단위단가"/>
      <sheetName val="목차"/>
      <sheetName val="N賃率-職"/>
      <sheetName val="실행내역"/>
      <sheetName val="Sheet1"/>
      <sheetName val="전신환매도율"/>
      <sheetName val="고분"/>
      <sheetName val="말뚝지지력산정"/>
      <sheetName val="예산총괄표"/>
      <sheetName val="직재"/>
      <sheetName val="재집"/>
      <sheetName val="데이타"/>
      <sheetName val="식재인부"/>
      <sheetName val="#REF"/>
      <sheetName val="교대(A1-A2)"/>
      <sheetName val="재료"/>
      <sheetName val="설치자재"/>
      <sheetName val="노임"/>
      <sheetName val="일위목록"/>
      <sheetName val="전등설비"/>
      <sheetName val="TANK견적대지"/>
      <sheetName val="최종총괄"/>
      <sheetName val="세부산출내역서"/>
      <sheetName val="통장출금액"/>
      <sheetName val="직접경비"/>
      <sheetName val="직접인건비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2.재료비"/>
      <sheetName val="고분전시관"/>
      <sheetName val="설비"/>
      <sheetName val="C.배수관공"/>
      <sheetName val="내역을"/>
      <sheetName val="내역서1999.8최종"/>
      <sheetName val="감리원배치기준"/>
      <sheetName val="을지"/>
      <sheetName val="기초목록"/>
      <sheetName val="단가(자재)"/>
      <sheetName val="일위대가(가설)"/>
      <sheetName val="PANEL_중량산출"/>
      <sheetName val="타견적서_영시스템"/>
      <sheetName val="실행내역서 "/>
      <sheetName val="Sheet4"/>
      <sheetName val="Baby일위대가"/>
      <sheetName val="일위목차"/>
      <sheetName val="추천서"/>
      <sheetName val="일위"/>
      <sheetName val="표지 (2)"/>
      <sheetName val="Sheet2"/>
      <sheetName val="흄관수량D450"/>
      <sheetName val="일위_파일"/>
      <sheetName val="적현로"/>
      <sheetName val="인사자료총집계"/>
      <sheetName val="단위수량"/>
      <sheetName val="단가명령서"/>
      <sheetName val="일위대가목록"/>
      <sheetName val="PI"/>
      <sheetName val="차액보증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종배수관산출근거"/>
      <sheetName val="종배수관"/>
      <sheetName val="배수산출근거"/>
      <sheetName val="종배수관집계"/>
      <sheetName val="종배수관수량집계"/>
      <sheetName val="수량산출"/>
      <sheetName val="암거단위"/>
      <sheetName val="노임"/>
      <sheetName val="화해(함평)"/>
      <sheetName val="화해(장성)"/>
      <sheetName val="C.배수관공"/>
      <sheetName val="노임단가"/>
      <sheetName val="DATE"/>
      <sheetName val="단가"/>
      <sheetName val="대가목록"/>
      <sheetName val="시설물일위"/>
      <sheetName val="#REF"/>
      <sheetName val="단위수량"/>
      <sheetName val="관경별내역서"/>
      <sheetName val="이토변실"/>
      <sheetName val="1.설계기준 "/>
      <sheetName val="modeling"/>
      <sheetName val="ABUT수량-A1"/>
      <sheetName val="N賃率-職"/>
      <sheetName val="인건비"/>
      <sheetName val="내역서"/>
      <sheetName val="재정비직인"/>
      <sheetName val="재정비내역"/>
      <sheetName val="지적고시내역"/>
      <sheetName val="직접경비"/>
      <sheetName val="일위대가목록"/>
      <sheetName val="말뚝지지력산정"/>
      <sheetName val="연동내역"/>
      <sheetName val="내역1"/>
      <sheetName val="매매"/>
      <sheetName val="2공구산출내역"/>
      <sheetName val="방지책개소별명세"/>
      <sheetName val="자재단가"/>
      <sheetName val="변수"/>
      <sheetName val="Baby일위대가"/>
      <sheetName val="일위대가"/>
      <sheetName val="기둥(원형)"/>
      <sheetName val="기초공"/>
      <sheetName val="터파기및재료"/>
      <sheetName val="노무비단가"/>
      <sheetName val="총괄내역서"/>
      <sheetName val="기본단가표"/>
      <sheetName val="H-PILE수량집계"/>
      <sheetName val="고분전시관"/>
      <sheetName val="설비"/>
      <sheetName val="45,46"/>
      <sheetName val="설계기준"/>
      <sheetName val="을지"/>
      <sheetName val="밸브설치"/>
      <sheetName val="단위단가"/>
      <sheetName val=""/>
      <sheetName val="부대공사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플륨관집계"/>
      <sheetName val="산출근거"/>
      <sheetName val="U형플륨관"/>
      <sheetName val="U형플륨관토공"/>
      <sheetName val="단위토공"/>
      <sheetName val="말뚝지지력산정"/>
      <sheetName val="3련 BOX"/>
      <sheetName val="고분"/>
      <sheetName val="도근좌표"/>
      <sheetName val="1,2공구원가계산서"/>
      <sheetName val="2공구산출내역"/>
      <sheetName val="1공구산출내역서"/>
      <sheetName val="수량산출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견적1안"/>
      <sheetName val="인건비내역1"/>
      <sheetName val="시설장비"/>
      <sheetName val="집기비품"/>
      <sheetName val="장비"/>
      <sheetName val="보안예산"/>
      <sheetName val="미화예산"/>
      <sheetName val="미화예산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HMEN"/>
      <sheetName val="#REF"/>
      <sheetName val="기초단가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Sheet1 (3)"/>
      <sheetName val="Sheet2 (3)"/>
      <sheetName val="Sheet3 (3)"/>
      <sheetName val="종배수관"/>
      <sheetName val="단가 및 재료비"/>
      <sheetName val="중기사용료산출근거"/>
      <sheetName val="단가산출2"/>
      <sheetName val="일반수량총괄집계"/>
      <sheetName val="DOHWA03"/>
      <sheetName val="C.배수관공"/>
      <sheetName val="예측단가간지"/>
      <sheetName val="IC1집계"/>
      <sheetName val="IC1목포시방향"/>
      <sheetName val="IC1목포시방향OUT"/>
      <sheetName val="IC1압해도방향"/>
      <sheetName val="IC1압해도방향OUT"/>
      <sheetName val="내역서"/>
      <sheetName val="직노"/>
      <sheetName val="일위대가"/>
      <sheetName val="배수공 내역서 적용수량"/>
      <sheetName val="#REF"/>
      <sheetName val="재정비직인"/>
      <sheetName val="재정비내역"/>
      <sheetName val="지적고시내역"/>
      <sheetName val="백호우계수"/>
      <sheetName val="간지"/>
      <sheetName val="당촌교교총괄수량"/>
      <sheetName val="타공종이기"/>
      <sheetName val="토공총집계"/>
      <sheetName val="총집계"/>
      <sheetName val="본체총집계 "/>
      <sheetName val="콘크리트수량총집계표 "/>
      <sheetName val="총철근집계표"/>
      <sheetName val="본체총철근집계표 "/>
      <sheetName val="평택토공집계"/>
      <sheetName val="당촌교(평택토공)"/>
      <sheetName val="본체평택집계"/>
      <sheetName val="부대공평택집계 "/>
      <sheetName val="본체철근집계표(평택방향)"/>
      <sheetName val="부대공철근집계표(평택방향) "/>
      <sheetName val="평택삽도"/>
      <sheetName val="평택산근"/>
      <sheetName val="당촌교(U-TYPE)"/>
      <sheetName val="당촌교(평택방향 시점측)"/>
      <sheetName val="당촌교(평택방향 종점측)"/>
      <sheetName val="음성토공집계"/>
      <sheetName val="당촌교(음성토공)"/>
      <sheetName val="음성집계"/>
      <sheetName val="철근집계표(음성방향) "/>
      <sheetName val="음성삽도"/>
      <sheetName val="음성산근"/>
      <sheetName val="당촌교(음성방향 시점측)"/>
      <sheetName val="당촌교(음성방향 종점측)"/>
      <sheetName val="당촌교(6.0M)평택시점"/>
      <sheetName val="당촌교(5.281M)평택종점"/>
      <sheetName val="당촌교(6.0M)음성종점"/>
      <sheetName val="당촌교(5.57M)음성시점"/>
      <sheetName val="가시설 집계표"/>
      <sheetName val="가시설"/>
      <sheetName val="수토공단위당"/>
      <sheetName val="Sheet1 _2_"/>
      <sheetName val="순공사비"/>
      <sheetName val="인건비"/>
      <sheetName val="건축"/>
      <sheetName val="수자재단위당"/>
      <sheetName val="중기산출"/>
      <sheetName val="자재단가"/>
      <sheetName val="공비대비"/>
      <sheetName val="DATE"/>
      <sheetName val="과천MAIN"/>
      <sheetName val="자재별집계"/>
      <sheetName val="총재료집계"/>
      <sheetName val="개거재료집계"/>
      <sheetName val="개거수량산출"/>
      <sheetName val="개거위치조서"/>
      <sheetName val="덮개재료집계"/>
      <sheetName val="덮개수량산출"/>
      <sheetName val="덮개위치조서"/>
      <sheetName val="토적계산"/>
      <sheetName val="폐기물산출"/>
      <sheetName val="깨기재료집계"/>
      <sheetName val="깨기수량산출"/>
      <sheetName val="깨기위치조서"/>
      <sheetName val="중보용수로취입수문재료표"/>
      <sheetName val="중보용수로취입수문"/>
      <sheetName val="중보용수로취입수깨기수량"/>
      <sheetName val="공내역"/>
      <sheetName val="횡배수관수량집계"/>
      <sheetName val="횡배수관기초"/>
      <sheetName val="VXXXXX"/>
      <sheetName val="내역"/>
      <sheetName val="단위가격"/>
      <sheetName val="날개벽"/>
      <sheetName val="암거단위-1련"/>
      <sheetName val="ABUT수량-A1"/>
      <sheetName val="터널조도"/>
      <sheetName val="000000"/>
      <sheetName val="노임"/>
      <sheetName val="백룡교차로"/>
      <sheetName val="산정교차로"/>
      <sheetName val="신영교차로"/>
      <sheetName val="매매"/>
      <sheetName val="수원공사비"/>
      <sheetName val="수량산출"/>
      <sheetName val="단위단가"/>
      <sheetName val=""/>
      <sheetName val="단가"/>
      <sheetName val="설계조건"/>
      <sheetName val="기둥(원형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一般比"/>
      <sheetName val="N賃率-職"/>
      <sheetName val="A製總"/>
      <sheetName val="IS"/>
      <sheetName val="J間材"/>
      <sheetName val="J輸入計"/>
      <sheetName val="J輸入率1"/>
      <sheetName val="J輸入材"/>
      <sheetName val="J作計"/>
      <sheetName val="J材料量1"/>
      <sheetName val="J材料量2"/>
      <sheetName val="J直材1"/>
      <sheetName val="J直材2"/>
      <sheetName val="J直材3"/>
      <sheetName val="J直材4"/>
      <sheetName val="K減象却"/>
      <sheetName val="K經計"/>
      <sheetName val="K經配賦"/>
      <sheetName val="K經調整"/>
      <sheetName val="K消耗分"/>
      <sheetName val="MS"/>
      <sheetName val="N間勞計"/>
      <sheetName val="N間比率"/>
      <sheetName val="N間時率"/>
      <sheetName val="N工數1"/>
      <sheetName val="N工數2"/>
      <sheetName val="N勞計"/>
      <sheetName val="N勞務分"/>
      <sheetName val="N勞務實"/>
      <sheetName val="N勞作"/>
      <sheetName val="증감대비"/>
      <sheetName val="노무비"/>
      <sheetName val="N賃率_職"/>
      <sheetName val="제-노임"/>
      <sheetName val="설직재-1"/>
      <sheetName val="제직재"/>
      <sheetName val="약품설비"/>
      <sheetName val="일위"/>
      <sheetName val="직재"/>
      <sheetName val="노임단가표"/>
      <sheetName val="총괄 CCTV수량"/>
      <sheetName val="일위대가(VDS)"/>
      <sheetName val="6. 직접경비"/>
      <sheetName val="단위일위"/>
      <sheetName val="노임"/>
      <sheetName val="경산"/>
      <sheetName val="2공구산출내역"/>
      <sheetName val="예가표"/>
      <sheetName val="제경집계"/>
      <sheetName val="내역"/>
      <sheetName val="mcc일위대가"/>
      <sheetName val="내역서"/>
      <sheetName val="직노"/>
      <sheetName val="b_balju_cho"/>
      <sheetName val="공조기"/>
      <sheetName val="을"/>
      <sheetName val="기초자료입력"/>
      <sheetName val="Sheet3"/>
      <sheetName val="work-form"/>
      <sheetName val="설계조건"/>
      <sheetName val="단"/>
      <sheetName val="토사(PE)"/>
      <sheetName val="#REF"/>
      <sheetName val="5.설치내역"/>
      <sheetName val="품셈표"/>
      <sheetName val="원가 (2)"/>
      <sheetName val="Total"/>
      <sheetName val="시행후면적"/>
      <sheetName val="수지예산"/>
      <sheetName val="약품공급2"/>
      <sheetName val="EQ-R1"/>
      <sheetName val="재집"/>
      <sheetName val="HP1AMLIST"/>
      <sheetName val="7단가"/>
      <sheetName val="금액내역서"/>
      <sheetName val="EP0618"/>
      <sheetName val="수량산출"/>
      <sheetName val="노임단가"/>
      <sheetName val="예정(3)"/>
      <sheetName val="동원(3)"/>
      <sheetName val="20관리비율"/>
      <sheetName val="납부서"/>
      <sheetName val="단가조사"/>
      <sheetName val="工완성공사율"/>
      <sheetName val="DATA"/>
      <sheetName val="데이타"/>
      <sheetName val="2.4 자재단가비교표"/>
      <sheetName val="일위대가(가설)"/>
      <sheetName val="9811"/>
      <sheetName val="갑지"/>
      <sheetName val="집계표"/>
      <sheetName val="일위대가목록"/>
      <sheetName val="일위대가(4층원격)"/>
      <sheetName val="일위대가"/>
      <sheetName val="청천내"/>
      <sheetName val="단가산출2"/>
      <sheetName val="단가 및 재료비"/>
      <sheetName val="단가산출1"/>
      <sheetName val="인건비 "/>
      <sheetName val="CABLE"/>
      <sheetName val="산출기초(기계터파기)3열"/>
      <sheetName val="전송망집계"/>
      <sheetName val="철거수량(전송)"/>
      <sheetName val="인건비"/>
      <sheetName val="신우"/>
      <sheetName val="유동표"/>
      <sheetName val="Price List"/>
      <sheetName val="합천내역"/>
      <sheetName val="Sheet1"/>
      <sheetName val="정SW_원_"/>
      <sheetName val="을지"/>
      <sheetName val="공사내역"/>
      <sheetName val="코드표"/>
      <sheetName val="수량 산출서"/>
      <sheetName val="A4-結果 "/>
      <sheetName val="요율"/>
      <sheetName val="기본일위"/>
      <sheetName val="내역서2안"/>
      <sheetName val="일위목록"/>
      <sheetName val="접지수량"/>
      <sheetName val="옥외외등집계표"/>
      <sheetName val="자재테이블"/>
      <sheetName val="2000년1차"/>
      <sheetName val="투자-국내2"/>
      <sheetName val="건축내역"/>
      <sheetName val="노임단가 (2)"/>
      <sheetName val="원가계산서구조조정"/>
      <sheetName val="DB"/>
      <sheetName val="일위대가1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전기2005"/>
      <sheetName val="통신2005"/>
      <sheetName val="기본단가표"/>
      <sheetName val="공사원가계산서"/>
      <sheetName val="2000전체분"/>
      <sheetName val="시약"/>
      <sheetName val="재료비"/>
      <sheetName val="자재단가표"/>
      <sheetName val="산출(2)"/>
      <sheetName val="전체제잡비"/>
      <sheetName val="견적서"/>
      <sheetName val="ELEC"/>
      <sheetName val="내   역"/>
      <sheetName val="제작기술지원센터"/>
      <sheetName val="제노임"/>
      <sheetName val="Resource2"/>
      <sheetName val="대포2교접속"/>
      <sheetName val="천방교접속"/>
      <sheetName val="급,배기팬"/>
      <sheetName val="교각계산"/>
      <sheetName val="봉양~조차장간고하개명(신설)"/>
      <sheetName val="자재단가"/>
      <sheetName val="신호등일위대가"/>
      <sheetName val=" HIT-&gt;HMC 견적(3900)"/>
      <sheetName val="SHEET PILE단가"/>
      <sheetName val="#3_일위대가목록"/>
      <sheetName val="#2_일위대가목록"/>
      <sheetName val="노단"/>
      <sheetName val="기준"/>
      <sheetName val="현금예금"/>
      <sheetName val="토적계산"/>
      <sheetName val="sh1"/>
      <sheetName val="제출내역 (2)"/>
      <sheetName val="매립"/>
      <sheetName val="총괄"/>
      <sheetName val="과천MAIN"/>
      <sheetName val="INPUT"/>
      <sheetName val="샘플표지"/>
      <sheetName val="01"/>
      <sheetName val="총괄집계표"/>
      <sheetName val="임율"/>
      <sheetName val="부하(성남)"/>
      <sheetName val="C3"/>
      <sheetName val="토공총괄표"/>
      <sheetName val="감가상각"/>
      <sheetName val="CT "/>
      <sheetName val="HD01"/>
      <sheetName val="98연계표"/>
      <sheetName val="실행철강하도"/>
      <sheetName val="CODE"/>
      <sheetName val="cal"/>
      <sheetName val="성곽내역서"/>
      <sheetName val="Sheet17"/>
      <sheetName val="DATE"/>
      <sheetName val="내역을"/>
      <sheetName val="내역서1-2"/>
      <sheetName val="시설수량표"/>
      <sheetName val="식재수량표"/>
      <sheetName val="건축일위"/>
      <sheetName val="그라우팅일위"/>
      <sheetName val="전기"/>
      <sheetName val="현장관리비"/>
      <sheetName val="단위세대물량"/>
      <sheetName val="기초DATA(2)"/>
      <sheetName val="공정코드"/>
      <sheetName val="조건표"/>
      <sheetName val="전신환매도율"/>
      <sheetName val="하조서"/>
      <sheetName val="DATA 입력란"/>
      <sheetName val="기계경비총괄표"/>
      <sheetName val="일위대가_현장"/>
      <sheetName val="횡배수관집현황(2공구)"/>
      <sheetName val="수목표준대가"/>
      <sheetName val="산출기준자료"/>
      <sheetName val="발전계획"/>
      <sheetName val="패널"/>
      <sheetName val="기존단가 (2)"/>
      <sheetName val="기계경비"/>
      <sheetName val="SLAB&quot;1&quot;"/>
      <sheetName val="단가"/>
      <sheetName val="하부철근수량"/>
      <sheetName val="단가 "/>
      <sheetName val="수목데이타 "/>
      <sheetName val="부대공Ⅱ"/>
      <sheetName val="손익분석"/>
      <sheetName val="변압기 및 발전기 용량"/>
      <sheetName val="입찰안"/>
      <sheetName val="단위수량"/>
      <sheetName val="노무비 "/>
      <sheetName val="프로젝트"/>
      <sheetName val="터파기및재료"/>
      <sheetName val="연부97-1"/>
      <sheetName val="갑지1"/>
      <sheetName val="Baby일위대가"/>
      <sheetName val="목록"/>
      <sheetName val="서식시트"/>
      <sheetName val="횡배수관토공수량"/>
      <sheetName val="BSD _2_"/>
      <sheetName val="유림골조"/>
      <sheetName val="Sheet2"/>
      <sheetName val=" 냉각수펌프"/>
      <sheetName val="2F 회의실견적(5_14 일대)"/>
      <sheetName val="LH3 동양시스템"/>
      <sheetName val="일위대가표"/>
      <sheetName val="한강운반비"/>
      <sheetName val="을-ATYPE"/>
      <sheetName val="danga"/>
      <sheetName val="ilch"/>
      <sheetName val="위치조서"/>
      <sheetName val="제36-40호표"/>
      <sheetName val="샤워실위생"/>
      <sheetName val="unit 4"/>
      <sheetName val="조경"/>
      <sheetName val="총괄내역서"/>
      <sheetName val="소비자가"/>
      <sheetName val="FANDBS"/>
      <sheetName val="GRDATA"/>
      <sheetName val="SHAFTDBSE"/>
      <sheetName val="산출내역서"/>
      <sheetName val="정산자료"/>
      <sheetName val="본부"/>
      <sheetName val="전주"/>
      <sheetName val="광주"/>
      <sheetName val="순천"/>
      <sheetName val="남원"/>
      <sheetName val="목포"/>
      <sheetName val="군산"/>
      <sheetName val="표지"/>
      <sheetName val="인건-측정"/>
      <sheetName val="A-4"/>
      <sheetName val="금호"/>
      <sheetName val="HVAC"/>
      <sheetName val="실행내역"/>
      <sheetName val="소요자재"/>
      <sheetName val="노무산출서"/>
      <sheetName val="ABUT수량-A1"/>
      <sheetName val="전체"/>
      <sheetName val="조도계산서 (도서)"/>
      <sheetName val="일위대가(계측기설치)"/>
      <sheetName val="정공공사"/>
      <sheetName val="중기사용료"/>
      <sheetName val="9GNG운반"/>
      <sheetName val="날개벽"/>
      <sheetName val="유기공정"/>
      <sheetName val="적용토목"/>
      <sheetName val="Sheet6"/>
      <sheetName val="공정집계_국별"/>
      <sheetName val="대치판정"/>
      <sheetName val="품셈TABLE"/>
      <sheetName val="연습"/>
      <sheetName val="각형맨홀"/>
      <sheetName val="2"/>
      <sheetName val="96갑지"/>
      <sheetName val="입력"/>
      <sheetName val="말뚝지지력산정"/>
      <sheetName val="99노임기준"/>
      <sheetName val="접속도로1"/>
      <sheetName val="평자재단가"/>
      <sheetName val="주차구획선수량"/>
      <sheetName val="CP-E2 (품셈표)"/>
      <sheetName val="ETC"/>
      <sheetName val="자재단가비교표"/>
      <sheetName val="집수정"/>
      <sheetName val="포장복구집계"/>
      <sheetName val="원효펌프교체020812"/>
      <sheetName val="1.수인터널"/>
      <sheetName val="1.설계조건"/>
      <sheetName val="LEGEND"/>
      <sheetName val="GAEYO"/>
      <sheetName val="양천현"/>
      <sheetName val="을 1"/>
      <sheetName val="을 2"/>
      <sheetName val="내역서-CCTV"/>
      <sheetName val="설비단가표"/>
      <sheetName val="지구단위계획"/>
      <sheetName val="심사계산"/>
      <sheetName val="심사물량"/>
      <sheetName val="도로정위치부표"/>
      <sheetName val="DB구축"/>
      <sheetName val="도로조사부표"/>
      <sheetName val="재정비내역"/>
      <sheetName val="입력변수"/>
      <sheetName val="지적고시내역"/>
      <sheetName val="예방접종계획"/>
      <sheetName val="버스운행안내"/>
      <sheetName val="근태계획서"/>
      <sheetName val="진입부 단위수량"/>
      <sheetName val="조명시설"/>
      <sheetName val="홍보비디오"/>
      <sheetName val="_REF"/>
      <sheetName val="총괄표"/>
      <sheetName val="Sheet4"/>
      <sheetName val="갑지(추정)"/>
      <sheetName val="SP-B1"/>
      <sheetName val="노임조서"/>
      <sheetName val="Curves"/>
      <sheetName val="Tables"/>
      <sheetName val="재고"/>
      <sheetName val="전차선로 물량표"/>
      <sheetName val="가압장(토목)"/>
      <sheetName val="역T형"/>
      <sheetName val="작성기준"/>
      <sheetName val="2001년고정자산"/>
      <sheetName val="직공비"/>
      <sheetName val="공사현황"/>
      <sheetName val="1단계"/>
      <sheetName val="48전력선로일위"/>
      <sheetName val="COST"/>
      <sheetName val="재료비집계"/>
      <sheetName val="일(4)"/>
      <sheetName val="식재인부"/>
      <sheetName val="제조노임"/>
      <sheetName val="원가총괄"/>
      <sheetName val="다목적갑"/>
      <sheetName val="정부노임단가"/>
      <sheetName val="TABLE"/>
      <sheetName val="수목단가"/>
      <sheetName val="C-노임단가"/>
      <sheetName val="결과조달"/>
      <sheetName val="예산대비"/>
      <sheetName val="정SW(원)"/>
      <sheetName val="EQ"/>
      <sheetName val="여수토공사비"/>
      <sheetName val="내역서1999.8최종"/>
      <sheetName val="Sheet13"/>
      <sheetName val="Sheet14"/>
      <sheetName val="발전기"/>
      <sheetName val="품"/>
      <sheetName val="남양구조시험동"/>
      <sheetName val="G.R300경비"/>
      <sheetName val="기기리스트"/>
      <sheetName val="확정실적"/>
      <sheetName val="소요자재명세서"/>
      <sheetName val="노무비명세서"/>
      <sheetName val="NAI"/>
      <sheetName val="공종별 공사비변동"/>
      <sheetName val="설계명세서"/>
      <sheetName val="TOTA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실행화면"/>
      <sheetName val="단중"/>
      <sheetName val="프로그램"/>
      <sheetName val="단중표"/>
      <sheetName val="노임"/>
      <sheetName val="96정변2"/>
    </sheetNames>
    <sheetDataSet>
      <sheetData sheetId="0" refreshError="1"/>
      <sheetData sheetId="1" refreshError="1"/>
      <sheetData sheetId="2" refreshError="1"/>
      <sheetData sheetId="3" refreshError="1">
        <row r="5">
          <cell r="AF5">
            <v>75</v>
          </cell>
        </row>
        <row r="8">
          <cell r="AF8">
            <v>37</v>
          </cell>
        </row>
        <row r="11">
          <cell r="AF11">
            <v>41</v>
          </cell>
        </row>
        <row r="14">
          <cell r="AF14">
            <v>10</v>
          </cell>
        </row>
        <row r="17">
          <cell r="AF17">
            <v>16</v>
          </cell>
        </row>
        <row r="20">
          <cell r="AF20">
            <v>28</v>
          </cell>
        </row>
        <row r="26">
          <cell r="AF26">
            <v>67</v>
          </cell>
        </row>
        <row r="29">
          <cell r="AF29">
            <v>50</v>
          </cell>
        </row>
        <row r="35">
          <cell r="AF35">
            <v>29</v>
          </cell>
        </row>
      </sheetData>
      <sheetData sheetId="4" refreshError="1"/>
      <sheetData sheetId="5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가설건물"/>
      <sheetName val="시추조사비"/>
      <sheetName val="측량조사수량산출근거"/>
      <sheetName val="측량수량집계"/>
      <sheetName val="가도공"/>
      <sheetName val="precast"/>
      <sheetName val="감독차량비"/>
      <sheetName val="시험비(선정)"/>
      <sheetName val="시험비(관리)"/>
      <sheetName val="교통관리비"/>
      <sheetName val="가도표지판"/>
      <sheetName val="배수공 내역서 적용수량"/>
      <sheetName val="예측단가간지"/>
      <sheetName val="수량산출"/>
      <sheetName val="공비대비"/>
      <sheetName val="자재단가"/>
      <sheetName val="노임단가"/>
      <sheetName val="도근좌표"/>
      <sheetName val="종배수관"/>
      <sheetName val="수원공사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가평지구총괄"/>
      <sheetName val="표지 "/>
      <sheetName val="사업계획개요"/>
      <sheetName val="사업비수지예산서"/>
      <sheetName val="설계비근거"/>
      <sheetName val="간지횡 (2)"/>
      <sheetName val="목차"/>
      <sheetName val="간지횡"/>
      <sheetName val="수원공총괄"/>
      <sheetName val="자재대"/>
      <sheetName val="수원공사비"/>
      <sheetName val="부대공총괄"/>
      <sheetName val="부대공"/>
      <sheetName val="수일집"/>
      <sheetName val="수일내"/>
      <sheetName val="공사비총괄"/>
      <sheetName val="사업비 (2)"/>
      <sheetName val="설계비근거 (2)"/>
      <sheetName val="갑지"/>
      <sheetName val="입찰"/>
      <sheetName val="현경"/>
      <sheetName val="라.공사비"/>
      <sheetName val="Sheet1 (2)"/>
      <sheetName val="식재인부"/>
      <sheetName val="용역단가"/>
      <sheetName val="예측단가간지"/>
      <sheetName val="가격조사서"/>
      <sheetName val="6.원문조성계획"/>
      <sheetName val="일위대가표지"/>
      <sheetName val="시점교대"/>
      <sheetName val="수요기관총괄내역서"/>
      <sheetName val="다.도서인쇄비"/>
      <sheetName val="4.2유효폭의 계산"/>
      <sheetName val="배수공 내역서 적용수량"/>
      <sheetName val="시중노임"/>
      <sheetName val="5지구단위"/>
      <sheetName val="4차원가계산서"/>
      <sheetName val="수량산출"/>
      <sheetName val="가평공사비"/>
      <sheetName val="직접인건비"/>
      <sheetName val="집계표"/>
      <sheetName val="계산서(곡선부)"/>
      <sheetName val="-치수표(곡선부)"/>
      <sheetName val="예정공정표"/>
      <sheetName val="gyun"/>
      <sheetName val="자재(원원+원대)"/>
      <sheetName val="일위대가"/>
      <sheetName val="개요"/>
      <sheetName val="인건비"/>
      <sheetName val="건설노임단가"/>
      <sheetName val="적용건축"/>
      <sheetName val="단가"/>
      <sheetName val="상세"/>
      <sheetName val="직노"/>
      <sheetName val="매매"/>
      <sheetName val="직재"/>
      <sheetName val="고분"/>
      <sheetName val="직접경비"/>
      <sheetName val="노임단가및요율(확인)"/>
      <sheetName val="종배수관"/>
      <sheetName val="Sheet1"/>
      <sheetName val="간지"/>
      <sheetName val="지구단위계획"/>
      <sheetName val="도시기본계획"/>
      <sheetName val="투찰"/>
      <sheetName val="공비대비"/>
      <sheetName val="우배수"/>
      <sheetName val="000 단가"/>
      <sheetName val="내역서"/>
      <sheetName val="기계경비"/>
      <sheetName val="산출내역서"/>
      <sheetName val="덕전리"/>
      <sheetName val="9GNG운반"/>
      <sheetName val="기본일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비대비"/>
      <sheetName val="내역(중앙)"/>
      <sheetName val="일위(총괄)"/>
      <sheetName val="일위대가"/>
      <sheetName val="부단수천공"/>
      <sheetName val="수원공사비"/>
      <sheetName val="자재대"/>
      <sheetName val="자재단가"/>
      <sheetName val="Data&amp;Result"/>
      <sheetName val="TYPE-A"/>
      <sheetName val="식재인부"/>
      <sheetName val="라.공사비"/>
      <sheetName val="호표"/>
      <sheetName val="직접경비"/>
      <sheetName val="직접인건비"/>
      <sheetName val="입찰"/>
      <sheetName val="현경"/>
      <sheetName val="용역단가"/>
      <sheetName val="형틀공사"/>
      <sheetName val="남사개략공사비산출기준"/>
      <sheetName val="4.2유효폭의 계산"/>
      <sheetName val="예측단가간지"/>
      <sheetName val="단가"/>
      <sheetName val="맨홀_공사비"/>
      <sheetName val="Sheet1 (2)"/>
      <sheetName val="공사비"/>
      <sheetName val="시점교대"/>
      <sheetName val="부대내역"/>
      <sheetName val="코드"/>
      <sheetName val="종배수관"/>
      <sheetName val="내역서"/>
      <sheetName val="토목"/>
      <sheetName val="터파기및재료"/>
      <sheetName val="횡배수관"/>
      <sheetName val="부관수량집계"/>
      <sheetName val="단위수량"/>
      <sheetName val="토사(PE)"/>
      <sheetName val="5지구단위"/>
      <sheetName val="원가계산서"/>
      <sheetName val="Sheet6"/>
      <sheetName val="날개수량1.5"/>
      <sheetName val="측량노임단가"/>
      <sheetName val="설계"/>
      <sheetName val="상세"/>
      <sheetName val="제잡비계산"/>
      <sheetName val="내역"/>
      <sheetName val="단위단가"/>
      <sheetName val="다.도서인쇄비"/>
      <sheetName val="일위대가표지"/>
      <sheetName val="공통비(전체)"/>
      <sheetName val="산출내역서집계표"/>
      <sheetName val="환경검토직접인건비"/>
      <sheetName val="환경검토직접경비"/>
      <sheetName val="노임단가"/>
      <sheetName val="수목단가"/>
      <sheetName val="지급자재"/>
      <sheetName val="노임"/>
      <sheetName val="총괄내역서"/>
      <sheetName val="현장조사"/>
      <sheetName val="gyun"/>
      <sheetName val="도근좌표"/>
      <sheetName val="간지"/>
      <sheetName val="내역(창신)"/>
      <sheetName val="합계"/>
      <sheetName val="관거공사비"/>
      <sheetName val="시중노임"/>
      <sheetName val="input"/>
      <sheetName val="변경내역"/>
      <sheetName val="수자재단위당"/>
      <sheetName val="9GNG운반"/>
      <sheetName val="다.도서인쇄비 "/>
      <sheetName val="기초단가"/>
      <sheetName val="임금"/>
      <sheetName val="용역비내역-진짜"/>
      <sheetName val="지구단위계획"/>
      <sheetName val="도시기본계획"/>
      <sheetName val="경비산출"/>
      <sheetName val="총괄내역"/>
      <sheetName val="수량산출"/>
      <sheetName val="산출근거"/>
      <sheetName val="관리,공감"/>
      <sheetName val="설계기준"/>
      <sheetName val="내역1"/>
      <sheetName val="일위대가(가설)"/>
      <sheetName val="배수공 내역서 적용수량"/>
      <sheetName val="C.배수관공"/>
      <sheetName val="Y-WORK"/>
      <sheetName val="유효폭의 계산"/>
      <sheetName val="간접비"/>
      <sheetName val="6.원문조성계획"/>
      <sheetName val="자재(원원+원대)"/>
      <sheetName val="교각 P3"/>
      <sheetName val="빗물받이(910-510-410)"/>
      <sheetName val="점검총괄"/>
      <sheetName val="백호우계수"/>
      <sheetName val="배지거총재료집계표"/>
      <sheetName val="사리부설"/>
      <sheetName val="직노"/>
      <sheetName val="매매"/>
      <sheetName val="라_공사비"/>
      <sheetName val="4_2유효폭의_계산"/>
      <sheetName val="Sheet1_(2)"/>
      <sheetName val="날개수량1_5"/>
      <sheetName val="다_도서인쇄비"/>
      <sheetName val="다_도서인쇄비_"/>
      <sheetName val="부대공"/>
      <sheetName val="포장공"/>
      <sheetName val="공사요율"/>
      <sheetName val="자재목록"/>
      <sheetName val="노임목록"/>
      <sheetName val="유입량"/>
      <sheetName val="이형관중량"/>
      <sheetName val="일위대가(목록)"/>
      <sheetName val="산근(목록)"/>
      <sheetName val="재료비"/>
      <sheetName val="경비"/>
      <sheetName val="토공"/>
      <sheetName val="산식3"/>
      <sheetName val="우배수"/>
      <sheetName val="DATE"/>
      <sheetName val="물가대비표"/>
      <sheetName val="Baby일위대가"/>
      <sheetName val="N賃率-職"/>
      <sheetName val="교통(소요인력산정기준)"/>
      <sheetName val="데리네이타현황"/>
      <sheetName val="범례표"/>
      <sheetName val="일위대가 3"/>
      <sheetName val="일위대가 2"/>
      <sheetName val="최종총괄"/>
      <sheetName val="세부산출내역서"/>
      <sheetName val="계약내역"/>
      <sheetName val="총괄표 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예산내역서"/>
      <sheetName val="가로등설치공사"/>
      <sheetName val="일위대가집계"/>
      <sheetName val="일위대가"/>
      <sheetName val="단가대비표"/>
      <sheetName val="한전공사비"/>
      <sheetName val="사용전검사비"/>
      <sheetName val="설치비산출(250W)"/>
      <sheetName val="이설비산출(250W)"/>
      <sheetName val="철거비산출(250W)"/>
      <sheetName val="노임"/>
      <sheetName val="수량집계(대곡)"/>
      <sheetName val="수량산출근거"/>
      <sheetName val="조도계산서표지"/>
      <sheetName val="조도계산서"/>
      <sheetName val="조도계산서(250W)"/>
      <sheetName val="인입계산서표지"/>
      <sheetName val="인입간선규격"/>
      <sheetName val="전압강하계산표지"/>
      <sheetName val="기준"/>
      <sheetName val="전압강하계산서"/>
      <sheetName val="투찰"/>
      <sheetName val="인건비"/>
    </sheetNames>
    <sheetDataSet>
      <sheetData sheetId="0" refreshError="1"/>
      <sheetData sheetId="1" refreshError="1"/>
      <sheetData sheetId="2"/>
      <sheetData sheetId="3"/>
      <sheetData sheetId="4" refreshError="1"/>
      <sheetData sheetId="5">
        <row r="3">
          <cell r="A3" t="str">
            <v xml:space="preserve"> 가로등주(10M)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도수로집계표"/>
      <sheetName val="총토집"/>
      <sheetName val="뒷들도수로토공"/>
      <sheetName val="개거산출근거"/>
      <sheetName val="분수문집계표"/>
      <sheetName val="분수문수량"/>
      <sheetName val="도근좌표"/>
      <sheetName val="수원공사비"/>
      <sheetName val="자재대"/>
      <sheetName val="배수공 내역서 적용수량"/>
      <sheetName val="계산서(곡선부)"/>
      <sheetName val="-치수표(곡선부)"/>
      <sheetName val="data"/>
      <sheetName val="직접경비"/>
      <sheetName val="직접인건비"/>
      <sheetName val="단가"/>
      <sheetName val="4차원가계산서"/>
      <sheetName val="Sheet1 (2)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오수관거_총공사비"/>
      <sheetName val="우수관거_총공사비"/>
      <sheetName val="차집관거_총공사비"/>
      <sheetName val="암거_총공사비_가시설"/>
      <sheetName val="전체보수_공사비"/>
      <sheetName val="부분보수_공사비"/>
      <sheetName val="배수설비_공사비"/>
      <sheetName val="PE관_토공_자연"/>
      <sheetName val="PE관_토공_가시설"/>
      <sheetName val="PE관_부설"/>
      <sheetName val="PE관_공사비_자연"/>
      <sheetName val="PE관_공사비_가시설"/>
      <sheetName val="흄관_토공_자연"/>
      <sheetName val="흄관_토공_가시설"/>
      <sheetName val="흄관_부설"/>
      <sheetName val="흄관_공사비_자연"/>
      <sheetName val="흄관_공사비_가시설"/>
      <sheetName val="주철관_토공_자연"/>
      <sheetName val="주철관_토공_가시설"/>
      <sheetName val="주철관_부설"/>
      <sheetName val="주철관_공사비_자연"/>
      <sheetName val="주철관_공사비_가시설"/>
      <sheetName val="맨홀_물량"/>
      <sheetName val="맨홀_공사비"/>
      <sheetName val="연결관_공사비"/>
      <sheetName val="오수받이_공사비"/>
      <sheetName val="단가"/>
      <sheetName val="~~여기까지만 출력용~~"/>
      <sheetName val="암거_수량_자연"/>
      <sheetName val="암거_공사비_자연"/>
      <sheetName val="암거_수량_가시설"/>
      <sheetName val="수도용PE관_토공"/>
      <sheetName val="수도용PE관_부설"/>
      <sheetName val="수도용PE관_공사비"/>
      <sheetName val="공비대비"/>
      <sheetName val="도근좌표"/>
      <sheetName val="수원공사비"/>
      <sheetName val="자재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5">
          <cell r="N15">
            <v>32863</v>
          </cell>
        </row>
      </sheetData>
      <sheetData sheetId="24"/>
      <sheetData sheetId="25"/>
      <sheetData sheetId="26">
        <row r="4">
          <cell r="K4">
            <v>1997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최종총괄"/>
      <sheetName val="총괄표"/>
      <sheetName val="설계예산서"/>
      <sheetName val="세부산출내역서"/>
      <sheetName val="개발원가 산정내역"/>
      <sheetName val="직접경비"/>
      <sheetName val="1~2.기능점수및규모"/>
      <sheetName val="3.어플리케이션보정계수"/>
      <sheetName val="4.품질특성보정계수"/>
      <sheetName val="5.언어보정계수"/>
      <sheetName val="DB구축비"/>
      <sheetName val="장비비"/>
      <sheetName val="table"/>
      <sheetName val="자재단가"/>
      <sheetName val="노임단가"/>
      <sheetName val="공비대비"/>
      <sheetName val="수량산출"/>
      <sheetName val="직재"/>
      <sheetName val="Sheet1 (2)"/>
      <sheetName val="산출내역서"/>
      <sheetName val="수원공사비"/>
      <sheetName val="분전함신설"/>
      <sheetName val="사업분석"/>
      <sheetName val="접지1종"/>
      <sheetName val="가도공"/>
      <sheetName val="직노"/>
      <sheetName val="예산설계서_040604"/>
      <sheetName val="설계예산서(2_소천우회토목)"/>
      <sheetName val="날개벽"/>
      <sheetName val="일반부표"/>
      <sheetName val="예측단가간지"/>
      <sheetName val="수지"/>
      <sheetName val="자재대"/>
      <sheetName val="상세"/>
      <sheetName val="위스키3"/>
      <sheetName val="주류전체2"/>
      <sheetName val="7수지"/>
      <sheetName val="도근좌표"/>
      <sheetName val=""/>
    </sheetNames>
    <sheetDataSet>
      <sheetData sheetId="0">
        <row r="2">
          <cell r="A2" t="str">
            <v>관광정보화 시범도시 관광안내시스템</v>
          </cell>
        </row>
      </sheetData>
      <sheetData sheetId="1"/>
      <sheetData sheetId="2"/>
      <sheetData sheetId="3">
        <row r="12">
          <cell r="E12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목차"/>
      <sheetName val="기계경비"/>
      <sheetName val="포장절단"/>
      <sheetName val="중기터파기,되메우기"/>
      <sheetName val="포장깨기"/>
      <sheetName val="암반깨기(0.4)"/>
      <sheetName val="소형브레이카"/>
      <sheetName val="램머"/>
      <sheetName val="잔토운반거리"/>
      <sheetName val="내용"/>
      <sheetName val="변수값(1)"/>
      <sheetName val="변수값(2)"/>
      <sheetName val="잔토처리"/>
      <sheetName val="중기터파기(잔토처리)"/>
      <sheetName val="폐기물처리비"/>
      <sheetName val="AS복구"/>
      <sheetName val="G.R300합계"/>
      <sheetName val="G.R300경비"/>
      <sheetName val="재료집계표"/>
      <sheetName val="하천하월"/>
      <sheetName val="압입공사수량산출"/>
      <sheetName val="관.지.벽 공정집계표"/>
      <sheetName val="보강콘크리트산출"/>
      <sheetName val="PE내관피스표"/>
      <sheetName val="인수공(총괄)"/>
      <sheetName val="FC관자재산출"/>
      <sheetName val="양수작업"/>
      <sheetName val="공제대산출"/>
      <sheetName val="현장자재소운반"/>
      <sheetName val="라,교,공사안내판"/>
      <sheetName val="전력비"/>
      <sheetName val="가설규모및부지임차료"/>
      <sheetName val="가설울타리및보안등설치"/>
      <sheetName val="지수판설치수량산출서"/>
      <sheetName val="잔디복구수량산출"/>
      <sheetName val="단가산출"/>
      <sheetName val="분전함신설"/>
      <sheetName val="접지1종"/>
      <sheetName val="기자재수량"/>
      <sheetName val=""/>
      <sheetName val="Baby일위대가"/>
      <sheetName val="건축내역(트럼프수성)"/>
      <sheetName val="BID"/>
      <sheetName val="진천,증평(9.3)"/>
      <sheetName val="내역서"/>
      <sheetName val="집계"/>
      <sheetName val="Sheet3"/>
      <sheetName val="설계실행투찰"/>
      <sheetName val="기계경비(시간당)"/>
      <sheetName val="45,46"/>
      <sheetName val="맨홀수량"/>
      <sheetName val="내역서(원본)"/>
      <sheetName val="DATE"/>
      <sheetName val="#REF"/>
      <sheetName val="간접비계산"/>
      <sheetName val="산출내역서집계표"/>
      <sheetName val="설계"/>
      <sheetName val="밸브설치"/>
      <sheetName val="집계표"/>
      <sheetName val="수량산출"/>
      <sheetName val="자재"/>
      <sheetName val="단가산출서"/>
      <sheetName val="본공사"/>
      <sheetName val="노임"/>
      <sheetName val="노무"/>
      <sheetName val="내역"/>
      <sheetName val="재료비"/>
      <sheetName val="mat"/>
      <sheetName val="교통대책내역"/>
      <sheetName val="수간보호"/>
      <sheetName val="PIPE(UG)내역"/>
      <sheetName val="주공 갑지"/>
      <sheetName val="설계예산서"/>
      <sheetName val="빗물받이(910-510-410)"/>
      <sheetName val="터파기및재료"/>
      <sheetName val="Sheet6"/>
      <sheetName val="별표집계"/>
      <sheetName val="시설장비"/>
      <sheetName val="단가"/>
      <sheetName val="예총"/>
      <sheetName val="DATA"/>
      <sheetName val="16.1 IO-LIST"/>
      <sheetName val="허용전류-IEC DATA"/>
      <sheetName val="전기일위대가"/>
      <sheetName val="설직재-1"/>
      <sheetName val="개소별수량산출"/>
      <sheetName val="재료값"/>
      <sheetName val="70%"/>
      <sheetName val="전등부하"/>
      <sheetName val="산출근거#2-3"/>
      <sheetName val="토목수량(공정)"/>
      <sheetName val="const."/>
      <sheetName val="실행"/>
      <sheetName val="저"/>
      <sheetName val="직노"/>
      <sheetName val="총괄"/>
      <sheetName val="인수공"/>
      <sheetName val="경산"/>
      <sheetName val="배수장토목공사비"/>
      <sheetName val="노임단가"/>
      <sheetName val="부대공사비"/>
      <sheetName val="현장관리비집계표"/>
      <sheetName val="Macro1"/>
      <sheetName val="1.설계조건"/>
      <sheetName val="가시설관급자재"/>
      <sheetName val="가계부"/>
      <sheetName val="제품목록"/>
      <sheetName val="매입매출관리"/>
      <sheetName val="확약서"/>
      <sheetName val="총괄-1"/>
      <sheetName val="설계명세서"/>
      <sheetName val="입력"/>
      <sheetName val="수량산출서-2"/>
      <sheetName val="일위_파일"/>
      <sheetName val="일위대가"/>
      <sheetName val="제1장"/>
      <sheetName val="조건"/>
      <sheetName val="제품"/>
      <sheetName val="결산용"/>
      <sheetName val="8.수량산출 (2)"/>
      <sheetName val="시점교대"/>
      <sheetName val="CABLE SIZE-1"/>
      <sheetName val="속성DB"/>
      <sheetName val="투찰가"/>
      <sheetName val="자재단가비교표"/>
      <sheetName val="단가목록"/>
      <sheetName val="토목주소"/>
      <sheetName val="위치조서"/>
      <sheetName val="조직"/>
      <sheetName val="부대내역"/>
      <sheetName val="단가조사"/>
      <sheetName val="Sheet1"/>
      <sheetName val="복구일위대가표"/>
      <sheetName val="N賃率-職"/>
      <sheetName val="갑지(추정)"/>
      <sheetName val="4차원가계산서"/>
      <sheetName val="내역작성"/>
      <sheetName val="공량산출서"/>
      <sheetName val="수주현황2월"/>
      <sheetName val="송전재료비"/>
      <sheetName val="공내역"/>
      <sheetName val="가로등내역서"/>
      <sheetName val="견적서"/>
      <sheetName val="인공LIST"/>
      <sheetName val="소방사항"/>
      <sheetName val="공종구간"/>
      <sheetName val="일위대가표"/>
      <sheetName val="공비대비"/>
      <sheetName val="일위대가목차"/>
      <sheetName val="1.2.1 동력설비 부하계산서(고압부하)"/>
      <sheetName val="역T형"/>
      <sheetName val="PILE"/>
      <sheetName val="암반깨기(0_4)"/>
      <sheetName val="G_R300합계"/>
      <sheetName val="G_R300경비"/>
      <sheetName val="관_지_벽_공정집계표"/>
      <sheetName val="진천,증평(9_3)"/>
      <sheetName val="BOQ.vts"/>
      <sheetName val="마산월령동골조물량변경"/>
      <sheetName val="목록"/>
      <sheetName val="0"/>
      <sheetName val="01AC"/>
      <sheetName val="상부집계표"/>
      <sheetName val="평가데이터"/>
      <sheetName val="연결관암거"/>
      <sheetName val="A 견적"/>
      <sheetName val="건축공사"/>
      <sheetName val="굴착현장"/>
      <sheetName val="테이블"/>
      <sheetName val="건축일위()"/>
      <sheetName val="2.가정단면"/>
      <sheetName val="공사개요"/>
      <sheetName val="차액보증"/>
      <sheetName val="산출내역서"/>
      <sheetName val="조명시설"/>
      <sheetName val="수량인공"/>
      <sheetName val="1.변압기용량"/>
      <sheetName val="9509"/>
      <sheetName val="수량계산"/>
      <sheetName val="일위산출"/>
      <sheetName val="J直材4"/>
      <sheetName val="철거산출근거"/>
      <sheetName val="도급내역서"/>
      <sheetName val="자재단가 산출근거"/>
      <sheetName val="토목"/>
      <sheetName val="Y-WORK"/>
      <sheetName val="Ekog10"/>
      <sheetName val="기계내역"/>
      <sheetName val="식재수량표"/>
      <sheetName val="청주(철골발주의뢰서)"/>
      <sheetName val="유효폭의 계산"/>
      <sheetName val="준검 내역서"/>
      <sheetName val="Total"/>
      <sheetName val="중기손료"/>
      <sheetName val="조명율표"/>
      <sheetName val="차도조도계산"/>
      <sheetName val="데이터(삭제 및 수정금지)"/>
      <sheetName val="값"/>
      <sheetName val="Sheet1 (2)"/>
      <sheetName val="a1.시중노임및물가시세"/>
      <sheetName val="사유서제출현황-2"/>
      <sheetName val="일위대가 "/>
      <sheetName val="총집계표"/>
      <sheetName val="인수공규격"/>
      <sheetName val="36신설수량"/>
      <sheetName val="현황"/>
      <sheetName val="을지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설계서을"/>
      <sheetName val="2.1 부하계산서"/>
      <sheetName val="1.1 부하집계표"/>
      <sheetName val="MCC제원"/>
      <sheetName val="목차임시"/>
      <sheetName val="견적대비"/>
      <sheetName val="감시제어"/>
      <sheetName val="점검총괄"/>
      <sheetName val="경상직원"/>
      <sheetName val="유림총괄"/>
      <sheetName val="사업총괄"/>
      <sheetName val="작업내역산출1"/>
      <sheetName val="DDC1~5"/>
      <sheetName val="DDC-6~10"/>
      <sheetName val="1"/>
      <sheetName val="건축일"/>
      <sheetName val="건축토목내역"/>
      <sheetName val="1.2 처리장 동력설비 부하계산서"/>
      <sheetName val="MOTOR"/>
      <sheetName val="소형레이카"/>
      <sheetName val="공조배관"/>
      <sheetName val="CABLE"/>
      <sheetName val="수설계"/>
      <sheetName val="기본일위"/>
      <sheetName val="b_balju_cho"/>
      <sheetName val="교량,선로"/>
      <sheetName val="토공정보"/>
      <sheetName val="gyun"/>
      <sheetName val="9GNG운반"/>
      <sheetName val="케이불1"/>
      <sheetName val="손익계획"/>
      <sheetName val="공사내역(2003년)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업체별기성내역"/>
      <sheetName val="단가 및 재료비"/>
      <sheetName val="자재단가"/>
      <sheetName val="매출채권"/>
      <sheetName val="식재일위대가"/>
      <sheetName val="개요"/>
      <sheetName val="48일위"/>
      <sheetName val="옥내소화전계산서"/>
      <sheetName val="할증"/>
      <sheetName val="상수구조화편집부표"/>
      <sheetName val="NEYOK"/>
      <sheetName val="표지 (2)"/>
      <sheetName val="자재단가표"/>
      <sheetName val="설계서"/>
      <sheetName val="사급정리분"/>
      <sheetName val="일반부표"/>
      <sheetName val="실행내역"/>
      <sheetName val="인건-측정"/>
      <sheetName val="강관 및 부속"/>
      <sheetName val="연결관산출조서"/>
      <sheetName val="건축내역"/>
      <sheetName val="건축원가계산서"/>
      <sheetName val="배수관토공산출"/>
      <sheetName val="TOTAL3"/>
      <sheetName val="6호기"/>
      <sheetName val="입찰안"/>
      <sheetName val="근로명부"/>
      <sheetName val="노임대장"/>
      <sheetName val="대비"/>
      <sheetName val="원가(건축)"/>
      <sheetName val="보합"/>
      <sheetName val="출력X"/>
      <sheetName val="001"/>
      <sheetName val="손익코드"/>
      <sheetName val="설치설계서"/>
      <sheetName val="철거설계서"/>
      <sheetName val="가시설흙막이"/>
      <sheetName val="토공집계표"/>
      <sheetName val="부재리스트"/>
      <sheetName val="도봉2지구"/>
      <sheetName val="소야공정계획표"/>
      <sheetName val="건축"/>
      <sheetName val="물량입력"/>
      <sheetName val="매출"/>
      <sheetName val="청천내"/>
      <sheetName val="구천"/>
      <sheetName val="98NS-N"/>
      <sheetName val="유지관리"/>
      <sheetName val="FAB별"/>
      <sheetName val="시장성초안camera"/>
      <sheetName val="토목내역"/>
      <sheetName val="투찰추정"/>
      <sheetName val="중기"/>
      <sheetName val=" 냉각수펌프"/>
      <sheetName val="단위단가"/>
      <sheetName val="배선DATA"/>
      <sheetName val="입찰"/>
      <sheetName val="현경"/>
      <sheetName val="DB구축"/>
      <sheetName val="물집"/>
      <sheetName val="내역1"/>
      <sheetName val="01상노임"/>
      <sheetName val="시중노임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예산총괄"/>
      <sheetName val="1.집계표"/>
      <sheetName val="2.건축"/>
      <sheetName val="3.토목"/>
      <sheetName val="4.일위"/>
      <sheetName val="5.현장"/>
      <sheetName val="2.원가"/>
      <sheetName val="대광"/>
      <sheetName val="대광원가"/>
      <sheetName val="1111"/>
      <sheetName val="설비"/>
      <sheetName val="가도공"/>
      <sheetName val="공비대비"/>
      <sheetName val="중기손료"/>
      <sheetName val="설계예산서(2_소천우회토목)"/>
      <sheetName val="횡배수관"/>
    </sheetNames>
    <sheetDataSet>
      <sheetData sheetId="0"/>
      <sheetData sheetId="1"/>
      <sheetData sheetId="2">
        <row r="1">
          <cell r="A1" t="str">
            <v>공     종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종배수관"/>
      <sheetName val="노임단가"/>
      <sheetName val="최종총괄"/>
      <sheetName val="세부산출내역서"/>
      <sheetName val="터파기및재료"/>
      <sheetName val="공비대비"/>
      <sheetName val="7단가"/>
      <sheetName val="단가목록"/>
      <sheetName val="집계"/>
      <sheetName val="Sheet1 (2)"/>
      <sheetName val="TOTAL3"/>
      <sheetName val="BID"/>
      <sheetName val="총괄서"/>
      <sheetName val="부대내역"/>
      <sheetName val="총괄내역서"/>
      <sheetName val="건축내역"/>
      <sheetName val="수원공사비"/>
      <sheetName val="건축"/>
      <sheetName val="수량산출"/>
      <sheetName val="토공유용계획"/>
      <sheetName val="유입관로집계"/>
      <sheetName val="유입관로토적"/>
      <sheetName val="처리장집계"/>
      <sheetName val="처리장토적"/>
      <sheetName val="진입도로토적"/>
      <sheetName val="사다리"/>
      <sheetName val="대로근거"/>
      <sheetName val="일위대가표"/>
      <sheetName val="집계표"/>
      <sheetName val="1~69"/>
      <sheetName val="설비"/>
      <sheetName val="목차"/>
      <sheetName val="내역서"/>
      <sheetName val="사급자재"/>
      <sheetName val="기초"/>
      <sheetName val="측량노임단가"/>
      <sheetName val="적용단위길이"/>
      <sheetName val="피벗테이블데이터분석"/>
      <sheetName val="횡배수관집현황(2공구)"/>
      <sheetName val="일위_파일"/>
      <sheetName val="4.2유효폭의 계산"/>
      <sheetName val="단가"/>
      <sheetName val="지수적용공사비내역서"/>
      <sheetName val="관재료"/>
      <sheetName val="C.배수관공"/>
      <sheetName val="변압기 및 발전기 용량"/>
      <sheetName val="토사(PE)"/>
      <sheetName val="규준틀"/>
      <sheetName val="소방"/>
      <sheetName val="입찰"/>
      <sheetName val="현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공량산출서"/>
      <sheetName val="데리네이타현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소주시장"/>
      <sheetName val="위스키1"/>
      <sheetName val="주류전체2"/>
      <sheetName val="위스키3"/>
      <sheetName val="Sheet1"/>
      <sheetName val="당사주류4"/>
      <sheetName val="롯데위스키5"/>
      <sheetName val="수입위스키6"/>
      <sheetName val="주세와전략7"/>
      <sheetName val="원가구조"/>
      <sheetName val="주세"/>
      <sheetName val="위스키수량3-1"/>
      <sheetName val="위스키3-2"/>
      <sheetName val="위스키3-3"/>
      <sheetName val="영문(주류)"/>
      <sheetName val="표지"/>
      <sheetName val="목 차"/>
      <sheetName val="한글(영문)"/>
      <sheetName val="분전함신설"/>
      <sheetName val="단가산출"/>
      <sheetName val="접지1종"/>
      <sheetName val="날개수량1.5"/>
      <sheetName val="시설장비"/>
      <sheetName val="전신환매도율"/>
      <sheetName val="산출내역서집계표"/>
      <sheetName val="본공사"/>
      <sheetName val="인원계획-미화"/>
      <sheetName val="기계공사"/>
      <sheetName val="공비대비"/>
      <sheetName val="내역(중앙)"/>
      <sheetName val="수원공사비"/>
      <sheetName val="입찰"/>
      <sheetName val="현경"/>
      <sheetName val="자재(원원+원대)"/>
    </sheetNames>
    <sheetDataSet>
      <sheetData sheetId="0" refreshError="1"/>
      <sheetData sheetId="1" refreshError="1"/>
      <sheetData sheetId="2" refreshError="1">
        <row r="1">
          <cell r="A1" t="str">
            <v>국내 주류별 출고실적 ( 수량 )</v>
          </cell>
        </row>
        <row r="3">
          <cell r="AA3" t="str">
            <v>단위:㎘,%</v>
          </cell>
          <cell r="AB3" t="str">
            <v>단위:㎘,%</v>
          </cell>
        </row>
        <row r="4">
          <cell r="A4" t="str">
            <v>주종별</v>
          </cell>
          <cell r="B4" t="str">
            <v>기준</v>
          </cell>
          <cell r="C4">
            <v>1992</v>
          </cell>
          <cell r="E4">
            <v>1993</v>
          </cell>
          <cell r="H4">
            <v>1994</v>
          </cell>
          <cell r="K4">
            <v>1995</v>
          </cell>
          <cell r="N4">
            <v>1996</v>
          </cell>
          <cell r="Q4">
            <v>1997</v>
          </cell>
          <cell r="T4">
            <v>1998</v>
          </cell>
          <cell r="W4" t="str">
            <v>1998. 1 ~ 8월</v>
          </cell>
          <cell r="Z4" t="str">
            <v>1999. 1 ~ 8월</v>
          </cell>
          <cell r="AC4" t="str">
            <v>비   고</v>
          </cell>
        </row>
        <row r="5">
          <cell r="B5" t="str">
            <v>도수</v>
          </cell>
          <cell r="C5" t="str">
            <v>수  량</v>
          </cell>
          <cell r="D5" t="str">
            <v>M/S</v>
          </cell>
          <cell r="E5" t="str">
            <v>수  량</v>
          </cell>
          <cell r="F5" t="str">
            <v>M/S</v>
          </cell>
          <cell r="G5" t="str">
            <v>증감율</v>
          </cell>
          <cell r="H5" t="str">
            <v>수  량</v>
          </cell>
          <cell r="I5" t="str">
            <v>M/S</v>
          </cell>
          <cell r="J5" t="str">
            <v>증감율</v>
          </cell>
          <cell r="K5" t="str">
            <v>수  량</v>
          </cell>
          <cell r="L5" t="str">
            <v>M/S</v>
          </cell>
          <cell r="M5" t="str">
            <v>증감율</v>
          </cell>
          <cell r="N5" t="str">
            <v>수  량</v>
          </cell>
          <cell r="O5" t="str">
            <v>M/S</v>
          </cell>
          <cell r="P5" t="str">
            <v>증감율</v>
          </cell>
          <cell r="Q5" t="str">
            <v>수  량</v>
          </cell>
          <cell r="R5" t="str">
            <v>M/S</v>
          </cell>
          <cell r="S5" t="str">
            <v>증감율</v>
          </cell>
          <cell r="T5" t="str">
            <v>수  량</v>
          </cell>
          <cell r="U5" t="str">
            <v>M/S</v>
          </cell>
          <cell r="V5" t="str">
            <v>증감율</v>
          </cell>
          <cell r="W5" t="str">
            <v>수  량</v>
          </cell>
          <cell r="X5" t="str">
            <v>M/S</v>
          </cell>
          <cell r="Y5" t="str">
            <v>증감율</v>
          </cell>
          <cell r="Z5" t="str">
            <v>수  량</v>
          </cell>
          <cell r="AA5" t="str">
            <v>M/S</v>
          </cell>
          <cell r="AB5" t="str">
            <v>증감율</v>
          </cell>
        </row>
        <row r="6">
          <cell r="A6" t="str">
            <v>맥  주</v>
          </cell>
          <cell r="B6">
            <v>4</v>
          </cell>
          <cell r="C6">
            <v>1574500</v>
          </cell>
          <cell r="D6">
            <v>56.303869965774254</v>
          </cell>
          <cell r="E6">
            <v>1508900</v>
          </cell>
          <cell r="F6">
            <v>56.168231465674801</v>
          </cell>
          <cell r="G6">
            <v>-4.1664020323912325</v>
          </cell>
          <cell r="H6">
            <v>1764900</v>
          </cell>
          <cell r="I6">
            <v>59.290071189070126</v>
          </cell>
          <cell r="J6">
            <v>16.966001723109557</v>
          </cell>
          <cell r="K6">
            <v>1777800</v>
          </cell>
          <cell r="L6">
            <v>60.895031598417518</v>
          </cell>
          <cell r="M6">
            <v>0.73091959884412461</v>
          </cell>
          <cell r="N6">
            <v>1881999</v>
          </cell>
          <cell r="O6">
            <v>62.15084301619985</v>
          </cell>
          <cell r="P6">
            <v>5.8611204859939221</v>
          </cell>
          <cell r="Q6">
            <v>1679719</v>
          </cell>
          <cell r="R6">
            <v>58.36380282938066</v>
          </cell>
          <cell r="S6">
            <v>-10.748145987325174</v>
          </cell>
          <cell r="T6">
            <v>1417076</v>
          </cell>
          <cell r="U6">
            <v>53.871712367095689</v>
          </cell>
          <cell r="V6">
            <v>-15.636127233186031</v>
          </cell>
          <cell r="W6">
            <v>953040</v>
          </cell>
          <cell r="X6">
            <v>52.738437735009605</v>
          </cell>
          <cell r="Y6">
            <v>-43.26193845518209</v>
          </cell>
          <cell r="Z6">
            <v>967124</v>
          </cell>
          <cell r="AA6">
            <v>53.517804977790476</v>
          </cell>
          <cell r="AB6">
            <v>1.4777973642239601</v>
          </cell>
        </row>
        <row r="7">
          <cell r="A7" t="str">
            <v>소  주</v>
          </cell>
          <cell r="B7">
            <v>25</v>
          </cell>
          <cell r="C7">
            <v>708169</v>
          </cell>
          <cell r="D7">
            <v>25.324010981132034</v>
          </cell>
          <cell r="E7">
            <v>740773</v>
          </cell>
          <cell r="F7">
            <v>27.574994583817563</v>
          </cell>
          <cell r="G7">
            <v>4.6039857717578627</v>
          </cell>
          <cell r="H7">
            <v>785571</v>
          </cell>
          <cell r="I7">
            <v>26.390481338358551</v>
          </cell>
          <cell r="J7">
            <v>6.047466632828133</v>
          </cell>
          <cell r="K7">
            <v>769758</v>
          </cell>
          <cell r="L7">
            <v>26.366541643117706</v>
          </cell>
          <cell r="M7">
            <v>-2.012930721729802</v>
          </cell>
          <cell r="N7">
            <v>811249</v>
          </cell>
          <cell r="O7">
            <v>26.790561124660062</v>
          </cell>
          <cell r="P7">
            <v>5.3901356010590291</v>
          </cell>
          <cell r="Q7">
            <v>889074</v>
          </cell>
          <cell r="R7">
            <v>30.891916824616967</v>
          </cell>
          <cell r="S7">
            <v>9.593232164230713</v>
          </cell>
          <cell r="T7">
            <v>933731</v>
          </cell>
          <cell r="U7">
            <v>35.49681729155008</v>
          </cell>
          <cell r="V7">
            <v>5.0228664880538503</v>
          </cell>
          <cell r="W7">
            <v>606067</v>
          </cell>
          <cell r="X7">
            <v>33.53796980477636</v>
          </cell>
          <cell r="Y7">
            <v>-31.831658557105484</v>
          </cell>
          <cell r="Z7">
            <v>660922</v>
          </cell>
          <cell r="AA7">
            <v>36.573484580603136</v>
          </cell>
          <cell r="AB7">
            <v>9.0509795121661512</v>
          </cell>
        </row>
        <row r="8">
          <cell r="A8" t="str">
            <v>탁  주</v>
          </cell>
          <cell r="B8">
            <v>8</v>
          </cell>
          <cell r="C8">
            <v>418892</v>
          </cell>
          <cell r="D8">
            <v>14.979511398985778</v>
          </cell>
          <cell r="E8">
            <v>352202</v>
          </cell>
          <cell r="F8">
            <v>13.110586161225793</v>
          </cell>
          <cell r="G8">
            <v>-15.92057141220171</v>
          </cell>
          <cell r="H8">
            <v>329868</v>
          </cell>
          <cell r="I8">
            <v>11.081589440192749</v>
          </cell>
          <cell r="J8">
            <v>-6.3412473523716528</v>
          </cell>
          <cell r="K8">
            <v>276401</v>
          </cell>
          <cell r="L8">
            <v>9.4675709465824038</v>
          </cell>
          <cell r="M8">
            <v>-16.208604653982803</v>
          </cell>
          <cell r="N8">
            <v>236598</v>
          </cell>
          <cell r="O8">
            <v>7.8133756478865575</v>
          </cell>
          <cell r="P8">
            <v>-14.400454412248877</v>
          </cell>
          <cell r="Q8">
            <v>211360</v>
          </cell>
          <cell r="R8">
            <v>7.3439506048439647</v>
          </cell>
          <cell r="S8">
            <v>-10.667038605567242</v>
          </cell>
          <cell r="T8">
            <v>205191</v>
          </cell>
          <cell r="U8">
            <v>7.8005629425074812</v>
          </cell>
          <cell r="V8">
            <v>-2.9187168811506439</v>
          </cell>
          <cell r="W8">
            <v>140700</v>
          </cell>
          <cell r="X8">
            <v>7.7859252385165902</v>
          </cell>
          <cell r="Y8">
            <v>-33.431112793338386</v>
          </cell>
          <cell r="Z8">
            <v>125166</v>
          </cell>
          <cell r="AA8">
            <v>6.9263192494965704</v>
          </cell>
          <cell r="AB8">
            <v>-11.040511727078894</v>
          </cell>
        </row>
        <row r="9">
          <cell r="A9" t="str">
            <v>청  주</v>
          </cell>
          <cell r="B9">
            <v>16</v>
          </cell>
          <cell r="C9">
            <v>50832</v>
          </cell>
          <cell r="D9">
            <v>1.8177442477613444</v>
          </cell>
          <cell r="E9">
            <v>48419</v>
          </cell>
          <cell r="F9">
            <v>1.8023789511143935</v>
          </cell>
          <cell r="G9">
            <v>-4.7470097576329948</v>
          </cell>
          <cell r="H9">
            <v>52416</v>
          </cell>
          <cell r="I9">
            <v>1.7608637154775337</v>
          </cell>
          <cell r="J9">
            <v>8.255023854272082</v>
          </cell>
          <cell r="K9">
            <v>48217</v>
          </cell>
          <cell r="L9">
            <v>1.6515782082241519</v>
          </cell>
          <cell r="M9">
            <v>-8.0109126984126959</v>
          </cell>
          <cell r="N9">
            <v>44567</v>
          </cell>
          <cell r="O9">
            <v>1.4717736941958941</v>
          </cell>
          <cell r="P9">
            <v>-7.569944210548158</v>
          </cell>
          <cell r="Q9">
            <v>46470</v>
          </cell>
          <cell r="R9">
            <v>1.6146545448859719</v>
          </cell>
          <cell r="S9">
            <v>4.2699755424416992</v>
          </cell>
          <cell r="T9">
            <v>36875</v>
          </cell>
          <cell r="U9">
            <v>1.401843933237634</v>
          </cell>
          <cell r="V9">
            <v>-20.647729718097693</v>
          </cell>
          <cell r="W9">
            <v>21178</v>
          </cell>
          <cell r="X9">
            <v>1.1719283916226322</v>
          </cell>
          <cell r="Y9">
            <v>-54.426511727996555</v>
          </cell>
          <cell r="Z9">
            <v>23917</v>
          </cell>
          <cell r="AA9">
            <v>1.3234966164150768</v>
          </cell>
          <cell r="AB9">
            <v>12.933232599867779</v>
          </cell>
        </row>
        <row r="10">
          <cell r="A10" t="str">
            <v>위스키</v>
          </cell>
          <cell r="B10">
            <v>40</v>
          </cell>
          <cell r="C10">
            <v>11009</v>
          </cell>
          <cell r="D10">
            <v>0.39368009174544855</v>
          </cell>
          <cell r="E10">
            <v>12400</v>
          </cell>
          <cell r="F10">
            <v>0.46158530729297337</v>
          </cell>
          <cell r="G10">
            <v>12.635116722681445</v>
          </cell>
          <cell r="H10">
            <v>16866</v>
          </cell>
          <cell r="I10">
            <v>0.56659660075633556</v>
          </cell>
          <cell r="J10">
            <v>36.01612903225805</v>
          </cell>
          <cell r="K10">
            <v>16578</v>
          </cell>
          <cell r="L10">
            <v>0.56784668345064993</v>
          </cell>
          <cell r="M10">
            <v>-1.7075773745997935</v>
          </cell>
          <cell r="N10">
            <v>14096</v>
          </cell>
          <cell r="O10">
            <v>0.46550411724785884</v>
          </cell>
          <cell r="P10">
            <v>-14.971649173603581</v>
          </cell>
          <cell r="Q10">
            <v>11717</v>
          </cell>
          <cell r="R10">
            <v>0.40712088018999204</v>
          </cell>
          <cell r="S10">
            <v>-16.877128263337113</v>
          </cell>
          <cell r="T10">
            <v>8425</v>
          </cell>
          <cell r="U10">
            <v>0.32028569864480183</v>
          </cell>
          <cell r="V10">
            <v>-28.095928992062809</v>
          </cell>
          <cell r="W10">
            <v>4966</v>
          </cell>
          <cell r="X10">
            <v>0.27480387160251163</v>
          </cell>
          <cell r="Y10">
            <v>-57.617137492532216</v>
          </cell>
          <cell r="Z10">
            <v>6950</v>
          </cell>
          <cell r="AA10">
            <v>0.3845926112842239</v>
          </cell>
          <cell r="AB10">
            <v>39.951671365283914</v>
          </cell>
          <cell r="AC10" t="str">
            <v>수입제외</v>
          </cell>
        </row>
        <row r="11">
          <cell r="A11" t="str">
            <v>과실주</v>
          </cell>
          <cell r="B11">
            <v>12</v>
          </cell>
          <cell r="C11">
            <v>11389</v>
          </cell>
          <cell r="D11">
            <v>0.40726883140057352</v>
          </cell>
          <cell r="E11">
            <v>7320</v>
          </cell>
          <cell r="F11">
            <v>0.27248422978907783</v>
          </cell>
          <cell r="G11">
            <v>-35.727456317499346</v>
          </cell>
          <cell r="H11">
            <v>8640</v>
          </cell>
          <cell r="I11">
            <v>0.29025226079300009</v>
          </cell>
          <cell r="J11">
            <v>18.032786885245898</v>
          </cell>
          <cell r="K11">
            <v>7803</v>
          </cell>
          <cell r="L11">
            <v>0.2672763705492473</v>
          </cell>
          <cell r="M11">
            <v>-9.6875</v>
          </cell>
          <cell r="N11">
            <v>7212</v>
          </cell>
          <cell r="O11">
            <v>0.23816796918214797</v>
          </cell>
          <cell r="P11">
            <v>-7.5740099961553256</v>
          </cell>
          <cell r="Q11">
            <v>9691</v>
          </cell>
          <cell r="R11">
            <v>0.33672513868065318</v>
          </cell>
          <cell r="S11">
            <v>34.373266777592903</v>
          </cell>
          <cell r="T11">
            <v>7071</v>
          </cell>
          <cell r="U11">
            <v>0.26881189022164909</v>
          </cell>
          <cell r="V11">
            <v>-27.035393664224543</v>
          </cell>
          <cell r="W11">
            <v>4327</v>
          </cell>
          <cell r="X11">
            <v>0.23944348619091177</v>
          </cell>
          <cell r="Y11">
            <v>-55.350325043855122</v>
          </cell>
          <cell r="Z11">
            <v>5279</v>
          </cell>
          <cell r="AA11">
            <v>0.29212437337689467</v>
          </cell>
          <cell r="AB11">
            <v>22.001386642015248</v>
          </cell>
        </row>
        <row r="12">
          <cell r="A12" t="str">
            <v>리큐르</v>
          </cell>
          <cell r="B12">
            <v>35</v>
          </cell>
          <cell r="C12">
            <v>8678</v>
          </cell>
          <cell r="D12">
            <v>0.31032390191361636</v>
          </cell>
          <cell r="E12">
            <v>10503</v>
          </cell>
          <cell r="F12">
            <v>0.39097020020145962</v>
          </cell>
          <cell r="G12">
            <v>21.030191288315265</v>
          </cell>
          <cell r="H12">
            <v>12726</v>
          </cell>
          <cell r="I12">
            <v>0.42751739245968973</v>
          </cell>
          <cell r="J12">
            <v>21.165381319622952</v>
          </cell>
          <cell r="K12">
            <v>18572</v>
          </cell>
          <cell r="L12">
            <v>0.63614721951052422</v>
          </cell>
          <cell r="M12">
            <v>45.937450887945943</v>
          </cell>
          <cell r="N12">
            <v>29173</v>
          </cell>
          <cell r="O12">
            <v>0.96340462631042745</v>
          </cell>
          <cell r="P12">
            <v>57.08055136765023</v>
          </cell>
          <cell r="Q12">
            <v>27518</v>
          </cell>
          <cell r="R12">
            <v>0.95614512085586756</v>
          </cell>
          <cell r="S12">
            <v>-5.6730538511637434</v>
          </cell>
          <cell r="T12">
            <v>20243</v>
          </cell>
          <cell r="U12">
            <v>0.76956004720079796</v>
          </cell>
          <cell r="V12">
            <v>-26.437241078566757</v>
          </cell>
          <cell r="W12">
            <v>13395</v>
          </cell>
          <cell r="X12">
            <v>0.74124000405067325</v>
          </cell>
          <cell r="Y12">
            <v>-51.322770550185332</v>
          </cell>
          <cell r="Z12">
            <v>16450</v>
          </cell>
          <cell r="AA12">
            <v>0.91029474181661629</v>
          </cell>
          <cell r="AB12">
            <v>22.807017543859658</v>
          </cell>
        </row>
        <row r="13">
          <cell r="A13" t="str">
            <v>일반증류주</v>
          </cell>
          <cell r="B13">
            <v>40</v>
          </cell>
          <cell r="C13">
            <v>11265</v>
          </cell>
          <cell r="D13">
            <v>0.40283461109205909</v>
          </cell>
          <cell r="E13">
            <v>4700</v>
          </cell>
          <cell r="F13">
            <v>0.17495572131265927</v>
          </cell>
          <cell r="G13">
            <v>-58.277851753217931</v>
          </cell>
          <cell r="H13">
            <v>4095</v>
          </cell>
          <cell r="I13">
            <v>0.13756747777168232</v>
          </cell>
          <cell r="J13">
            <v>-12.872340425531917</v>
          </cell>
          <cell r="K13">
            <v>2583</v>
          </cell>
          <cell r="L13">
            <v>8.8475569028412887E-2</v>
          </cell>
          <cell r="M13">
            <v>-36.923076923076927</v>
          </cell>
          <cell r="N13">
            <v>1542</v>
          </cell>
          <cell r="O13">
            <v>5.0922768785201356E-2</v>
          </cell>
          <cell r="P13">
            <v>-40.301974448315917</v>
          </cell>
          <cell r="Q13">
            <v>934</v>
          </cell>
          <cell r="R13">
            <v>3.2452923282192764E-2</v>
          </cell>
          <cell r="S13">
            <v>-39.429312581063556</v>
          </cell>
          <cell r="T13">
            <v>689</v>
          </cell>
          <cell r="U13">
            <v>2.619309749154522E-2</v>
          </cell>
          <cell r="V13">
            <v>-26.231263383297645</v>
          </cell>
          <cell r="W13">
            <v>456</v>
          </cell>
          <cell r="X13">
            <v>2.5233702265554832E-2</v>
          </cell>
          <cell r="Y13">
            <v>-51.177730192719487</v>
          </cell>
          <cell r="Z13">
            <v>408</v>
          </cell>
          <cell r="AA13">
            <v>2.2577523079706958E-2</v>
          </cell>
          <cell r="AB13">
            <v>-10.526315789473685</v>
          </cell>
        </row>
        <row r="14">
          <cell r="A14" t="str">
            <v>기타주류</v>
          </cell>
          <cell r="B14">
            <v>25</v>
          </cell>
          <cell r="C14">
            <v>1260</v>
          </cell>
          <cell r="D14">
            <v>4.5057399909098482E-2</v>
          </cell>
          <cell r="E14">
            <v>847</v>
          </cell>
          <cell r="F14">
            <v>3.1529254457834555E-2</v>
          </cell>
          <cell r="G14">
            <v>-32.777777777777771</v>
          </cell>
          <cell r="H14">
            <v>1103</v>
          </cell>
          <cell r="I14">
            <v>3.7054194867439709E-2</v>
          </cell>
          <cell r="J14">
            <v>30.224321133412047</v>
          </cell>
          <cell r="K14">
            <v>1181</v>
          </cell>
          <cell r="L14">
            <v>4.0452825018411E-2</v>
          </cell>
          <cell r="M14">
            <v>7.0716228467815085</v>
          </cell>
          <cell r="N14">
            <v>1201</v>
          </cell>
          <cell r="O14">
            <v>3.966163768549081E-2</v>
          </cell>
          <cell r="P14">
            <v>1.693480101608813</v>
          </cell>
          <cell r="Q14">
            <v>1189</v>
          </cell>
          <cell r="R14">
            <v>4.1313196769301064E-2</v>
          </cell>
          <cell r="S14">
            <v>-0.99916736053289412</v>
          </cell>
          <cell r="T14">
            <v>949</v>
          </cell>
          <cell r="U14">
            <v>3.6077285224203788E-2</v>
          </cell>
          <cell r="V14">
            <v>-20.185029436501253</v>
          </cell>
          <cell r="W14">
            <v>569</v>
          </cell>
          <cell r="X14">
            <v>3.1486790765571711E-2</v>
          </cell>
          <cell r="Y14">
            <v>-52.144659377628258</v>
          </cell>
          <cell r="Z14">
            <v>745</v>
          </cell>
          <cell r="AA14">
            <v>4.1226114447013927E-2</v>
          </cell>
          <cell r="AB14">
            <v>30.931458699472756</v>
          </cell>
        </row>
        <row r="15">
          <cell r="A15" t="str">
            <v>브랜디</v>
          </cell>
          <cell r="B15">
            <v>40</v>
          </cell>
          <cell r="C15">
            <v>439</v>
          </cell>
          <cell r="D15">
            <v>1.5698570285789075E-2</v>
          </cell>
          <cell r="E15">
            <v>330</v>
          </cell>
          <cell r="F15">
            <v>1.2284125113442033E-2</v>
          </cell>
          <cell r="G15">
            <v>-24.829157175398635</v>
          </cell>
          <cell r="H15">
            <v>536</v>
          </cell>
          <cell r="I15">
            <v>1.8006390252899077E-2</v>
          </cell>
          <cell r="J15">
            <v>62.424242424242436</v>
          </cell>
          <cell r="K15">
            <v>557</v>
          </cell>
          <cell r="L15">
            <v>1.9078936100977925E-2</v>
          </cell>
          <cell r="M15">
            <v>3.9179104477612015</v>
          </cell>
          <cell r="N15">
            <v>478</v>
          </cell>
          <cell r="O15">
            <v>1.5785397846515076E-2</v>
          </cell>
          <cell r="P15">
            <v>-14.18312387791741</v>
          </cell>
          <cell r="Q15">
            <v>343</v>
          </cell>
          <cell r="R15">
            <v>1.1917936494424108E-2</v>
          </cell>
          <cell r="S15">
            <v>-28.242677824267787</v>
          </cell>
          <cell r="T15">
            <v>214</v>
          </cell>
          <cell r="U15">
            <v>8.1354468261112863E-3</v>
          </cell>
          <cell r="V15">
            <v>-37.609329446064145</v>
          </cell>
          <cell r="W15">
            <v>133</v>
          </cell>
          <cell r="X15">
            <v>7.3598298274534938E-3</v>
          </cell>
          <cell r="Y15">
            <v>-61.224489795918366</v>
          </cell>
          <cell r="Z15">
            <v>146</v>
          </cell>
          <cell r="AA15">
            <v>8.0792116902872937E-3</v>
          </cell>
          <cell r="AB15">
            <v>9.7744360902255636</v>
          </cell>
        </row>
        <row r="16">
          <cell r="A16" t="str">
            <v>계</v>
          </cell>
          <cell r="C16">
            <v>2796433</v>
          </cell>
          <cell r="D16">
            <v>100</v>
          </cell>
          <cell r="E16">
            <v>2686394</v>
          </cell>
          <cell r="F16">
            <v>100</v>
          </cell>
          <cell r="G16">
            <v>-3.9349771655534056</v>
          </cell>
          <cell r="H16">
            <v>2976721</v>
          </cell>
          <cell r="I16">
            <v>100</v>
          </cell>
          <cell r="J16">
            <v>10.807312702455405</v>
          </cell>
          <cell r="K16">
            <v>2919450</v>
          </cell>
          <cell r="L16">
            <v>100</v>
          </cell>
          <cell r="M16">
            <v>-1.9239626421152565</v>
          </cell>
          <cell r="N16">
            <v>3028115</v>
          </cell>
          <cell r="O16">
            <v>100</v>
          </cell>
          <cell r="P16">
            <v>3.7221051910462535</v>
          </cell>
          <cell r="Q16">
            <v>2878015</v>
          </cell>
          <cell r="R16">
            <v>100</v>
          </cell>
          <cell r="S16">
            <v>-4.9568791145646713</v>
          </cell>
          <cell r="T16">
            <v>2630464</v>
          </cell>
          <cell r="U16">
            <v>100</v>
          </cell>
          <cell r="V16">
            <v>-8.60144926277313</v>
          </cell>
          <cell r="W16">
            <v>1744831</v>
          </cell>
          <cell r="X16">
            <v>100</v>
          </cell>
          <cell r="Y16">
            <v>-39.37380451456994</v>
          </cell>
          <cell r="Z16">
            <v>1807107</v>
          </cell>
          <cell r="AA16">
            <v>100</v>
          </cell>
          <cell r="AB16">
            <v>3.5691708824522266</v>
          </cell>
        </row>
        <row r="34">
          <cell r="A34" t="str">
            <v>2. 국내 주류별 시장현황 ( 순매출액 )</v>
          </cell>
        </row>
        <row r="35">
          <cell r="AC35" t="str">
            <v>단위:백만원,%</v>
          </cell>
        </row>
        <row r="36">
          <cell r="A36" t="str">
            <v>주종별</v>
          </cell>
          <cell r="B36" t="str">
            <v>기준</v>
          </cell>
          <cell r="C36">
            <v>1992</v>
          </cell>
          <cell r="E36">
            <v>1993</v>
          </cell>
          <cell r="H36">
            <v>1994</v>
          </cell>
          <cell r="K36">
            <v>1995</v>
          </cell>
          <cell r="N36" t="str">
            <v>1996년</v>
          </cell>
          <cell r="Q36" t="str">
            <v>1997년</v>
          </cell>
          <cell r="T36" t="str">
            <v>1998년</v>
          </cell>
          <cell r="W36" t="str">
            <v>1998. 1 ~ 8월</v>
          </cell>
          <cell r="Z36" t="str">
            <v>1999. 1 ~ 8월</v>
          </cell>
          <cell r="AA36" t="str">
            <v>단위:백만원,%</v>
          </cell>
          <cell r="AC36" t="str">
            <v>비   고</v>
          </cell>
        </row>
        <row r="37">
          <cell r="A37" t="str">
            <v>주종별</v>
          </cell>
          <cell r="B37" t="str">
            <v>도수</v>
          </cell>
          <cell r="C37" t="str">
            <v>수  량</v>
          </cell>
          <cell r="D37" t="str">
            <v>M/S</v>
          </cell>
          <cell r="E37">
            <v>1993</v>
          </cell>
          <cell r="F37" t="str">
            <v>M/S</v>
          </cell>
          <cell r="G37" t="str">
            <v>증감율</v>
          </cell>
          <cell r="H37" t="str">
            <v>1994년</v>
          </cell>
          <cell r="I37" t="str">
            <v>M/S</v>
          </cell>
          <cell r="J37" t="str">
            <v>증감율</v>
          </cell>
          <cell r="K37" t="str">
            <v>1995년</v>
          </cell>
          <cell r="L37" t="str">
            <v>M/S</v>
          </cell>
          <cell r="M37" t="str">
            <v>증감율</v>
          </cell>
          <cell r="N37" t="str">
            <v>1996년</v>
          </cell>
          <cell r="O37" t="str">
            <v>M/S</v>
          </cell>
          <cell r="P37" t="str">
            <v>증감율</v>
          </cell>
          <cell r="Q37" t="str">
            <v>1997년</v>
          </cell>
          <cell r="R37" t="str">
            <v>M/S</v>
          </cell>
          <cell r="S37" t="str">
            <v>증감율</v>
          </cell>
          <cell r="T37" t="str">
            <v>1998년</v>
          </cell>
          <cell r="U37" t="str">
            <v>M/S</v>
          </cell>
          <cell r="V37" t="str">
            <v>증감율</v>
          </cell>
          <cell r="W37" t="str">
            <v>1998. 1 ~ 8월</v>
          </cell>
          <cell r="X37" t="str">
            <v>M/S</v>
          </cell>
          <cell r="Y37" t="str">
            <v>증감율</v>
          </cell>
          <cell r="Z37" t="str">
            <v>1999. 1 ~ 8월</v>
          </cell>
          <cell r="AA37" t="str">
            <v>M/S</v>
          </cell>
          <cell r="AB37" t="str">
            <v>증감율</v>
          </cell>
          <cell r="AC37" t="str">
            <v>비   고</v>
          </cell>
        </row>
        <row r="38">
          <cell r="A38" t="str">
            <v>맥  주</v>
          </cell>
          <cell r="B38" t="str">
            <v>도수</v>
          </cell>
          <cell r="C38" t="str">
            <v>수  량</v>
          </cell>
          <cell r="D38" t="str">
            <v>M/S</v>
          </cell>
          <cell r="E38" t="str">
            <v>수  량</v>
          </cell>
          <cell r="F38" t="str">
            <v>M/S</v>
          </cell>
          <cell r="G38" t="str">
            <v>증감율</v>
          </cell>
          <cell r="H38" t="str">
            <v>수  량</v>
          </cell>
          <cell r="I38" t="str">
            <v>M/S</v>
          </cell>
          <cell r="J38" t="str">
            <v>증감율</v>
          </cell>
          <cell r="K38" t="str">
            <v>금   액</v>
          </cell>
          <cell r="L38" t="str">
            <v>M/S</v>
          </cell>
          <cell r="M38" t="str">
            <v>증감율</v>
          </cell>
          <cell r="N38" t="str">
            <v>금  액</v>
          </cell>
          <cell r="O38" t="str">
            <v>M/S</v>
          </cell>
          <cell r="P38" t="str">
            <v>증감율</v>
          </cell>
          <cell r="Q38" t="str">
            <v>금  액</v>
          </cell>
          <cell r="R38" t="str">
            <v>M/S</v>
          </cell>
          <cell r="S38" t="str">
            <v>증감율</v>
          </cell>
          <cell r="T38" t="str">
            <v>금  액</v>
          </cell>
          <cell r="U38" t="str">
            <v>M/S</v>
          </cell>
          <cell r="V38" t="str">
            <v>증감율</v>
          </cell>
          <cell r="W38" t="str">
            <v>금  액</v>
          </cell>
          <cell r="X38" t="str">
            <v>M/S</v>
          </cell>
          <cell r="Y38" t="str">
            <v>증감율</v>
          </cell>
          <cell r="Z38" t="str">
            <v>금  액</v>
          </cell>
          <cell r="AA38" t="str">
            <v>M/S</v>
          </cell>
          <cell r="AB38" t="str">
            <v>증감율</v>
          </cell>
        </row>
        <row r="39">
          <cell r="A39" t="str">
            <v>소  주</v>
          </cell>
          <cell r="B39">
            <v>25</v>
          </cell>
          <cell r="C39">
            <v>472106</v>
          </cell>
          <cell r="D39">
            <v>32.564063115494463</v>
          </cell>
          <cell r="E39">
            <v>537233</v>
          </cell>
          <cell r="F39">
            <v>34.74106208630883</v>
          </cell>
          <cell r="G39">
            <v>13.794995191757778</v>
          </cell>
          <cell r="H39">
            <v>611115</v>
          </cell>
          <cell r="I39">
            <v>34.209583424650639</v>
          </cell>
          <cell r="J39">
            <v>13.752319756976945</v>
          </cell>
          <cell r="K39">
            <v>599009</v>
          </cell>
          <cell r="L39">
            <v>32.713684208786383</v>
          </cell>
          <cell r="M39">
            <v>-1.9809692120141023</v>
          </cell>
          <cell r="N39">
            <v>698267</v>
          </cell>
          <cell r="O39">
            <v>33.660262574989574</v>
          </cell>
          <cell r="P39">
            <v>16.570368725678591</v>
          </cell>
          <cell r="Q39">
            <v>794707</v>
          </cell>
          <cell r="R39">
            <v>34.840961421439083</v>
          </cell>
          <cell r="S39">
            <v>13.811335778434312</v>
          </cell>
          <cell r="T39">
            <v>937133</v>
          </cell>
          <cell r="U39">
            <v>56.909344196192166</v>
          </cell>
          <cell r="V39">
            <v>17.921825276485535</v>
          </cell>
          <cell r="W39">
            <v>604088</v>
          </cell>
          <cell r="X39">
            <v>36.68449613532907</v>
          </cell>
          <cell r="Y39">
            <v>-23.986072854523741</v>
          </cell>
          <cell r="Z39">
            <v>662397</v>
          </cell>
          <cell r="AA39">
            <v>40.225431040764867</v>
          </cell>
          <cell r="AB39">
            <v>9.652401636847614</v>
          </cell>
        </row>
        <row r="40">
          <cell r="A40" t="str">
            <v>탁  주</v>
          </cell>
          <cell r="B40">
            <v>8</v>
          </cell>
          <cell r="C40">
            <v>133563.11934510985</v>
          </cell>
          <cell r="D40">
            <v>9.2126722563502206</v>
          </cell>
          <cell r="E40">
            <v>129999.99999999999</v>
          </cell>
          <cell r="F40">
            <v>8.4066653969881742</v>
          </cell>
          <cell r="G40">
            <v>-2.6677419354838747</v>
          </cell>
          <cell r="H40">
            <v>121809.56484274019</v>
          </cell>
          <cell r="I40">
            <v>6.8187730139304588</v>
          </cell>
          <cell r="J40">
            <v>-6.3003347363536903</v>
          </cell>
          <cell r="K40">
            <v>102066.35071090047</v>
          </cell>
          <cell r="L40">
            <v>5.5741505812093592</v>
          </cell>
          <cell r="M40">
            <v>-16.208262591963774</v>
          </cell>
          <cell r="N40">
            <v>107792</v>
          </cell>
          <cell r="O40">
            <v>5.196159955265359</v>
          </cell>
          <cell r="P40">
            <v>5.6097325408618133</v>
          </cell>
          <cell r="Q40">
            <v>105878</v>
          </cell>
          <cell r="R40">
            <v>4.641825620485446</v>
          </cell>
          <cell r="S40">
            <v>-1.7756419771411629</v>
          </cell>
          <cell r="T40">
            <v>121528</v>
          </cell>
          <cell r="U40">
            <v>7.3800397397966373</v>
          </cell>
          <cell r="V40">
            <v>14.781163225599286</v>
          </cell>
          <cell r="W40">
            <v>105000</v>
          </cell>
          <cell r="X40">
            <v>6.3763426755862591</v>
          </cell>
          <cell r="Y40">
            <v>-0.82925631387068677</v>
          </cell>
          <cell r="Z40">
            <v>93473</v>
          </cell>
          <cell r="AA40">
            <v>5.6763417039530895</v>
          </cell>
          <cell r="AB40">
            <v>-10.978095238095236</v>
          </cell>
        </row>
        <row r="41">
          <cell r="A41" t="str">
            <v>청  주</v>
          </cell>
          <cell r="B41">
            <v>16</v>
          </cell>
          <cell r="C41">
            <v>60236</v>
          </cell>
          <cell r="D41">
            <v>4.1548484997541326</v>
          </cell>
          <cell r="E41">
            <v>62505</v>
          </cell>
          <cell r="F41">
            <v>4.0419893895288137</v>
          </cell>
          <cell r="G41">
            <v>3.7668503884720224</v>
          </cell>
          <cell r="H41">
            <v>67703</v>
          </cell>
          <cell r="I41">
            <v>3.7899436711570198</v>
          </cell>
          <cell r="J41">
            <v>8.3161347092232489</v>
          </cell>
          <cell r="K41">
            <v>68409</v>
          </cell>
          <cell r="L41">
            <v>3.7360213670226448</v>
          </cell>
          <cell r="M41">
            <v>1.0427898320606062</v>
          </cell>
          <cell r="N41">
            <v>78090</v>
          </cell>
          <cell r="O41">
            <v>3.7643622059769912</v>
          </cell>
          <cell r="P41">
            <v>14.151646713151791</v>
          </cell>
          <cell r="Q41">
            <v>82693</v>
          </cell>
          <cell r="R41">
            <v>3.6253658553694152</v>
          </cell>
          <cell r="S41">
            <v>5.8944807273658739</v>
          </cell>
          <cell r="T41">
            <v>75731</v>
          </cell>
          <cell r="U41">
            <v>4.5989219729983137</v>
          </cell>
          <cell r="V41">
            <v>-8.4190923052737219</v>
          </cell>
          <cell r="W41">
            <v>43836</v>
          </cell>
          <cell r="X41">
            <v>2.6620319764476119</v>
          </cell>
          <cell r="Y41">
            <v>-46.989467064926892</v>
          </cell>
          <cell r="Z41">
            <v>49215</v>
          </cell>
          <cell r="AA41">
            <v>2.9886829026569308</v>
          </cell>
          <cell r="AB41">
            <v>12.270736381056665</v>
          </cell>
        </row>
        <row r="42">
          <cell r="A42" t="str">
            <v>위스키</v>
          </cell>
          <cell r="B42">
            <v>40</v>
          </cell>
          <cell r="C42">
            <v>86197</v>
          </cell>
          <cell r="D42">
            <v>5.9455388162113509</v>
          </cell>
          <cell r="E42">
            <v>97926</v>
          </cell>
          <cell r="F42">
            <v>6.3325470435804911</v>
          </cell>
          <cell r="G42">
            <v>13.607202106801864</v>
          </cell>
          <cell r="H42">
            <v>148218</v>
          </cell>
          <cell r="I42">
            <v>8.2970898047582988</v>
          </cell>
          <cell r="J42">
            <v>51.357147233625398</v>
          </cell>
          <cell r="K42">
            <v>161434</v>
          </cell>
          <cell r="L42">
            <v>8.8163965759466389</v>
          </cell>
          <cell r="M42">
            <v>8.9165958250684696</v>
          </cell>
          <cell r="N42">
            <v>164589</v>
          </cell>
          <cell r="O42">
            <v>7.9340838919137804</v>
          </cell>
          <cell r="P42">
            <v>1.9543590569520717</v>
          </cell>
          <cell r="Q42">
            <v>158910</v>
          </cell>
          <cell r="R42">
            <v>6.9668156685179365</v>
          </cell>
          <cell r="S42">
            <v>-3.4504128465450208</v>
          </cell>
          <cell r="T42">
            <v>157365</v>
          </cell>
          <cell r="U42">
            <v>9.5563158585107786</v>
          </cell>
          <cell r="V42">
            <v>-0.97224844251464049</v>
          </cell>
          <cell r="W42">
            <v>91310</v>
          </cell>
          <cell r="X42">
            <v>5.5449890448360133</v>
          </cell>
          <cell r="Y42">
            <v>-42.539802403876401</v>
          </cell>
          <cell r="Z42">
            <v>134922</v>
          </cell>
          <cell r="AA42">
            <v>8.1934181569090416</v>
          </cell>
          <cell r="AB42">
            <v>47.762567079180798</v>
          </cell>
          <cell r="AC42" t="str">
            <v>수입제외</v>
          </cell>
        </row>
        <row r="43">
          <cell r="A43" t="str">
            <v>과실주</v>
          </cell>
          <cell r="B43">
            <v>12</v>
          </cell>
          <cell r="C43">
            <v>19361</v>
          </cell>
          <cell r="D43">
            <v>1.3354476028245525</v>
          </cell>
          <cell r="E43">
            <v>14870</v>
          </cell>
          <cell r="F43">
            <v>0.96159318810164729</v>
          </cell>
          <cell r="G43">
            <v>-23.196115903104172</v>
          </cell>
          <cell r="H43">
            <v>15179</v>
          </cell>
          <cell r="I43">
            <v>0.84970466573848147</v>
          </cell>
          <cell r="J43">
            <v>2.0780094149293973</v>
          </cell>
          <cell r="K43">
            <v>14812</v>
          </cell>
          <cell r="L43">
            <v>0.8089278967436947</v>
          </cell>
          <cell r="M43">
            <v>-2.4178140852493613</v>
          </cell>
          <cell r="N43">
            <v>14537</v>
          </cell>
          <cell r="O43">
            <v>0.70076236891135257</v>
          </cell>
          <cell r="P43">
            <v>-1.8566027545233652</v>
          </cell>
          <cell r="Q43">
            <v>19851</v>
          </cell>
          <cell r="R43">
            <v>0.87029298241614472</v>
          </cell>
          <cell r="S43">
            <v>36.55499759235056</v>
          </cell>
          <cell r="T43">
            <v>14767</v>
          </cell>
          <cell r="U43">
            <v>0.89675668847983125</v>
          </cell>
          <cell r="V43">
            <v>-25.610800463452719</v>
          </cell>
          <cell r="W43">
            <v>8937</v>
          </cell>
          <cell r="X43">
            <v>0.54271785230204195</v>
          </cell>
          <cell r="Y43">
            <v>-54.979598005138278</v>
          </cell>
          <cell r="Z43">
            <v>10863</v>
          </cell>
          <cell r="AA43">
            <v>0.6596781950942241</v>
          </cell>
          <cell r="AB43">
            <v>21.550855991943592</v>
          </cell>
          <cell r="AC43" t="str">
            <v>수입제외</v>
          </cell>
        </row>
        <row r="44">
          <cell r="A44" t="str">
            <v>리큐르</v>
          </cell>
          <cell r="B44">
            <v>35</v>
          </cell>
          <cell r="C44">
            <v>20214</v>
          </cell>
          <cell r="D44">
            <v>1.3942842747531381</v>
          </cell>
          <cell r="E44">
            <v>28261</v>
          </cell>
          <cell r="F44">
            <v>1.8275443906483291</v>
          </cell>
          <cell r="G44">
            <v>39.809043237360243</v>
          </cell>
          <cell r="H44">
            <v>33283</v>
          </cell>
          <cell r="I44">
            <v>1.8631477956238141</v>
          </cell>
          <cell r="J44">
            <v>17.770071830437701</v>
          </cell>
          <cell r="K44">
            <v>44169</v>
          </cell>
          <cell r="L44">
            <v>2.412202016694049</v>
          </cell>
          <cell r="M44">
            <v>32.707388156115741</v>
          </cell>
          <cell r="N44">
            <v>56050</v>
          </cell>
          <cell r="O44">
            <v>2.7019144787426095</v>
          </cell>
          <cell r="P44">
            <v>26.898956281554945</v>
          </cell>
          <cell r="Q44">
            <v>55094</v>
          </cell>
          <cell r="R44">
            <v>2.4153907396723131</v>
          </cell>
          <cell r="S44">
            <v>-1.7056199821587938</v>
          </cell>
          <cell r="T44">
            <v>47899</v>
          </cell>
          <cell r="U44">
            <v>2.9087660744562496</v>
          </cell>
          <cell r="V44">
            <v>-13.059498311975887</v>
          </cell>
          <cell r="W44">
            <v>30868</v>
          </cell>
          <cell r="X44">
            <v>1.8745232924761583</v>
          </cell>
          <cell r="Y44">
            <v>-43.972120376084511</v>
          </cell>
          <cell r="Z44">
            <v>41723</v>
          </cell>
          <cell r="AA44">
            <v>2.5337156709855759</v>
          </cell>
          <cell r="AB44">
            <v>35.165867565115974</v>
          </cell>
        </row>
        <row r="45">
          <cell r="A45" t="str">
            <v>일반증류주</v>
          </cell>
          <cell r="B45">
            <v>40</v>
          </cell>
          <cell r="C45">
            <v>34259</v>
          </cell>
          <cell r="D45">
            <v>2.3630545645971979</v>
          </cell>
          <cell r="E45">
            <v>15566</v>
          </cell>
          <cell r="F45">
            <v>1.0066011813039839</v>
          </cell>
          <cell r="G45">
            <v>-54.563764266324178</v>
          </cell>
          <cell r="H45">
            <v>12968</v>
          </cell>
          <cell r="I45">
            <v>0.72593518053209216</v>
          </cell>
          <cell r="J45">
            <v>-16.690222279326733</v>
          </cell>
          <cell r="K45">
            <v>8059</v>
          </cell>
          <cell r="L45">
            <v>0.44012624357665647</v>
          </cell>
          <cell r="M45">
            <v>-37.854719309068471</v>
          </cell>
          <cell r="N45">
            <v>4429</v>
          </cell>
          <cell r="O45">
            <v>0.21350185952454981</v>
          </cell>
          <cell r="P45">
            <v>-45.042809281548578</v>
          </cell>
          <cell r="Q45">
            <v>2379</v>
          </cell>
          <cell r="R45">
            <v>0.10429837313828062</v>
          </cell>
          <cell r="S45">
            <v>-46.285843305486566</v>
          </cell>
          <cell r="T45">
            <v>1892</v>
          </cell>
          <cell r="U45">
            <v>0.11489562230675429</v>
          </cell>
          <cell r="V45">
            <v>-20.470786044556533</v>
          </cell>
          <cell r="W45">
            <v>1238</v>
          </cell>
          <cell r="X45">
            <v>7.5180116498817035E-2</v>
          </cell>
          <cell r="Y45">
            <v>-47.961328289197148</v>
          </cell>
          <cell r="Z45">
            <v>1106</v>
          </cell>
          <cell r="AA45">
            <v>6.7164142849508598E-2</v>
          </cell>
          <cell r="AB45">
            <v>-10.662358642972535</v>
          </cell>
        </row>
        <row r="46">
          <cell r="A46" t="str">
            <v>기타주류</v>
          </cell>
          <cell r="B46">
            <v>25</v>
          </cell>
          <cell r="C46">
            <v>2311</v>
          </cell>
          <cell r="D46">
            <v>0.15940392594016534</v>
          </cell>
          <cell r="E46">
            <v>1493</v>
          </cell>
          <cell r="F46">
            <v>9.6547318751564179E-2</v>
          </cell>
          <cell r="G46">
            <v>-35.395932496754654</v>
          </cell>
          <cell r="H46">
            <v>1940</v>
          </cell>
          <cell r="I46">
            <v>0.10859918647688609</v>
          </cell>
          <cell r="J46">
            <v>29.939718687206977</v>
          </cell>
          <cell r="K46">
            <v>1974</v>
          </cell>
          <cell r="L46">
            <v>0.10780608075695741</v>
          </cell>
          <cell r="M46">
            <v>1.7525773195876297</v>
          </cell>
          <cell r="N46">
            <v>2162</v>
          </cell>
          <cell r="O46">
            <v>0.10422014456809138</v>
          </cell>
          <cell r="P46">
            <v>9.5238095238095326</v>
          </cell>
          <cell r="Q46">
            <v>2446</v>
          </cell>
          <cell r="R46">
            <v>0.10723573799757645</v>
          </cell>
          <cell r="S46">
            <v>13.135985198889927</v>
          </cell>
          <cell r="T46">
            <v>2151</v>
          </cell>
          <cell r="U46">
            <v>0.1306239342398671</v>
          </cell>
          <cell r="V46">
            <v>-12.060506950122658</v>
          </cell>
          <cell r="W46">
            <v>1289</v>
          </cell>
          <cell r="X46">
            <v>7.8277197226958931E-2</v>
          </cell>
          <cell r="Y46">
            <v>-47.301717089125106</v>
          </cell>
          <cell r="Z46">
            <v>1679</v>
          </cell>
          <cell r="AA46">
            <v>0.10196075573627933</v>
          </cell>
          <cell r="AB46">
            <v>30.256012412723038</v>
          </cell>
        </row>
        <row r="47">
          <cell r="A47" t="str">
            <v>브랜디</v>
          </cell>
          <cell r="B47">
            <v>40</v>
          </cell>
          <cell r="C47">
            <v>2700</v>
          </cell>
          <cell r="D47">
            <v>0.18623565557699975</v>
          </cell>
          <cell r="E47">
            <v>1897</v>
          </cell>
          <cell r="F47">
            <v>0.12267264813912743</v>
          </cell>
          <cell r="G47">
            <v>-29.740740740740748</v>
          </cell>
          <cell r="H47">
            <v>3384</v>
          </cell>
          <cell r="I47">
            <v>0.18943280775143428</v>
          </cell>
          <cell r="J47">
            <v>78.38692672641011</v>
          </cell>
          <cell r="K47">
            <v>4107</v>
          </cell>
          <cell r="L47">
            <v>0.2242956300247336</v>
          </cell>
          <cell r="M47">
            <v>21.365248226950357</v>
          </cell>
          <cell r="N47">
            <v>4247</v>
          </cell>
          <cell r="O47">
            <v>0.20472847085138021</v>
          </cell>
          <cell r="P47">
            <v>3.4088142196250288</v>
          </cell>
          <cell r="Q47">
            <v>3687</v>
          </cell>
          <cell r="R47">
            <v>0.16164274979438445</v>
          </cell>
          <cell r="S47">
            <v>-13.185778196373903</v>
          </cell>
          <cell r="T47">
            <v>2692</v>
          </cell>
          <cell r="U47">
            <v>0.16347728078741153</v>
          </cell>
          <cell r="V47">
            <v>-26.986710062381334</v>
          </cell>
          <cell r="W47">
            <v>1193</v>
          </cell>
          <cell r="X47">
            <v>7.2447398209280062E-2</v>
          </cell>
          <cell r="Y47">
            <v>-67.643070246813124</v>
          </cell>
          <cell r="Z47">
            <v>1737</v>
          </cell>
          <cell r="AA47">
            <v>0.10548292597612698</v>
          </cell>
          <cell r="AB47">
            <v>45.599329421626152</v>
          </cell>
        </row>
        <row r="48">
          <cell r="A48" t="str">
            <v>계</v>
          </cell>
          <cell r="B48">
            <v>40</v>
          </cell>
          <cell r="C48">
            <v>1449776.086987637</v>
          </cell>
          <cell r="D48">
            <v>100</v>
          </cell>
          <cell r="E48">
            <v>1546391.9861325114</v>
          </cell>
          <cell r="F48">
            <v>100</v>
          </cell>
          <cell r="G48">
            <v>6.6641945616322147</v>
          </cell>
          <cell r="H48">
            <v>1786385.3891878864</v>
          </cell>
          <cell r="I48">
            <v>100</v>
          </cell>
          <cell r="J48">
            <v>15.519571053623508</v>
          </cell>
          <cell r="K48">
            <v>1831065.5448557385</v>
          </cell>
          <cell r="L48">
            <v>100</v>
          </cell>
          <cell r="M48">
            <v>2.5011487408192608</v>
          </cell>
          <cell r="N48">
            <v>2074455</v>
          </cell>
          <cell r="O48">
            <v>100</v>
          </cell>
          <cell r="P48">
            <v>13.292230626481327</v>
          </cell>
          <cell r="Q48">
            <v>2280956</v>
          </cell>
          <cell r="R48">
            <v>100</v>
          </cell>
          <cell r="S48">
            <v>9.9544699692208241</v>
          </cell>
          <cell r="T48">
            <v>2328719</v>
          </cell>
          <cell r="U48">
            <v>100</v>
          </cell>
          <cell r="V48">
            <v>2.0939904145454733</v>
          </cell>
          <cell r="W48">
            <v>1536767</v>
          </cell>
          <cell r="X48">
            <v>100</v>
          </cell>
          <cell r="Y48">
            <v>-32.626188317530008</v>
          </cell>
          <cell r="Z48">
            <v>1646712</v>
          </cell>
          <cell r="AA48">
            <v>100</v>
          </cell>
          <cell r="AB48">
            <v>7.1543051093626957</v>
          </cell>
        </row>
        <row r="49">
          <cell r="A49" t="str">
            <v>계</v>
          </cell>
          <cell r="C49">
            <v>1449776.086987637</v>
          </cell>
          <cell r="D49">
            <v>100</v>
          </cell>
          <cell r="E49">
            <v>1546391.9861325114</v>
          </cell>
          <cell r="F49">
            <v>100</v>
          </cell>
          <cell r="G49">
            <v>6.6641945616322147</v>
          </cell>
          <cell r="H49">
            <v>1786385.3891878864</v>
          </cell>
          <cell r="I49">
            <v>100</v>
          </cell>
          <cell r="J49">
            <v>15.519571053623508</v>
          </cell>
          <cell r="K49">
            <v>1831065.5448557385</v>
          </cell>
          <cell r="L49">
            <v>100</v>
          </cell>
          <cell r="M49">
            <v>2.5011487408192608</v>
          </cell>
          <cell r="N49">
            <v>2074455</v>
          </cell>
          <cell r="O49">
            <v>100</v>
          </cell>
          <cell r="P49">
            <v>13.292230626481327</v>
          </cell>
          <cell r="Q49">
            <v>2280956</v>
          </cell>
          <cell r="R49">
            <v>100</v>
          </cell>
          <cell r="S49">
            <v>9.9544699692208241</v>
          </cell>
          <cell r="T49">
            <v>2328719</v>
          </cell>
          <cell r="U49">
            <v>100</v>
          </cell>
          <cell r="V49">
            <v>2.0939904145454733</v>
          </cell>
          <cell r="W49">
            <v>1536767</v>
          </cell>
          <cell r="X49">
            <v>100</v>
          </cell>
          <cell r="Y49">
            <v>-32.626188317530008</v>
          </cell>
          <cell r="Z49">
            <v>1646712</v>
          </cell>
          <cell r="AA49">
            <v>100</v>
          </cell>
          <cell r="AB49">
            <v>7.1543051093626957</v>
          </cell>
        </row>
      </sheetData>
      <sheetData sheetId="3" refreshError="1">
        <row r="1">
          <cell r="A1" t="str">
            <v>위스키 시장 ( 수량 )</v>
          </cell>
        </row>
        <row r="43">
          <cell r="A43" t="str">
            <v>3. 국내 위스키 시장현황 ( 순매출액 )</v>
          </cell>
        </row>
        <row r="45">
          <cell r="AC45" t="str">
            <v>단위:백만원,%</v>
          </cell>
        </row>
        <row r="46">
          <cell r="A46" t="str">
            <v>회  사</v>
          </cell>
          <cell r="B46" t="str">
            <v>품  명</v>
          </cell>
          <cell r="C46">
            <v>1993</v>
          </cell>
          <cell r="E46">
            <v>1994</v>
          </cell>
          <cell r="H46">
            <v>1995</v>
          </cell>
          <cell r="K46" t="str">
            <v>1996년</v>
          </cell>
          <cell r="N46" t="str">
            <v>1997년</v>
          </cell>
          <cell r="Q46" t="str">
            <v>1997 (1~10월)</v>
          </cell>
          <cell r="T46" t="str">
            <v>1998년</v>
          </cell>
          <cell r="W46" t="str">
            <v>1998. 1 ~ 8월</v>
          </cell>
          <cell r="Z46" t="str">
            <v>1999. 1 ~ 8월</v>
          </cell>
          <cell r="AC46" t="str">
            <v>비   고</v>
          </cell>
        </row>
        <row r="47">
          <cell r="C47" t="str">
            <v>수  량</v>
          </cell>
          <cell r="D47" t="str">
            <v>M / S</v>
          </cell>
          <cell r="E47" t="str">
            <v>수  량</v>
          </cell>
          <cell r="F47" t="str">
            <v>M / S</v>
          </cell>
          <cell r="G47" t="str">
            <v>증감율</v>
          </cell>
          <cell r="H47" t="str">
            <v>수  량</v>
          </cell>
          <cell r="I47" t="str">
            <v>M / S</v>
          </cell>
          <cell r="J47" t="str">
            <v>증감율</v>
          </cell>
          <cell r="K47" t="str">
            <v>금  액</v>
          </cell>
          <cell r="L47" t="str">
            <v>M / S</v>
          </cell>
          <cell r="M47" t="str">
            <v>증감율</v>
          </cell>
          <cell r="N47" t="str">
            <v>금  액</v>
          </cell>
          <cell r="O47" t="str">
            <v>M / S</v>
          </cell>
          <cell r="P47" t="str">
            <v>증감율</v>
          </cell>
          <cell r="Q47" t="str">
            <v>수  량</v>
          </cell>
          <cell r="R47" t="str">
            <v>M / S</v>
          </cell>
          <cell r="S47" t="str">
            <v>증감율</v>
          </cell>
          <cell r="T47" t="str">
            <v>금  액</v>
          </cell>
          <cell r="U47" t="str">
            <v>M / S</v>
          </cell>
          <cell r="V47" t="str">
            <v>증감율</v>
          </cell>
          <cell r="W47" t="str">
            <v>금  액</v>
          </cell>
          <cell r="X47" t="str">
            <v>M / S</v>
          </cell>
          <cell r="Y47" t="str">
            <v>증감율</v>
          </cell>
          <cell r="Z47" t="str">
            <v>금  액</v>
          </cell>
          <cell r="AA47" t="str">
            <v>M / S</v>
          </cell>
          <cell r="AB47" t="str">
            <v>증감율</v>
          </cell>
        </row>
        <row r="48">
          <cell r="A48" t="str">
            <v>진  로</v>
          </cell>
          <cell r="B48" t="str">
            <v>V I P</v>
          </cell>
          <cell r="C48">
            <v>24714</v>
          </cell>
          <cell r="D48">
            <v>25.344313065950182</v>
          </cell>
          <cell r="E48">
            <v>18804</v>
          </cell>
          <cell r="F48">
            <v>12.70918381140339</v>
          </cell>
          <cell r="G48">
            <v>-23.913571255159013</v>
          </cell>
          <cell r="H48">
            <v>4615</v>
          </cell>
          <cell r="I48">
            <v>2.8630275508241674</v>
          </cell>
          <cell r="J48">
            <v>-75.457349500106361</v>
          </cell>
          <cell r="K48">
            <v>2627</v>
          </cell>
          <cell r="L48">
            <v>1.5960969445102651</v>
          </cell>
          <cell r="M48">
            <v>-43.07692307692308</v>
          </cell>
          <cell r="N48">
            <v>-78</v>
          </cell>
          <cell r="O48">
            <v>-4.9084387389088165E-2</v>
          </cell>
          <cell r="P48">
            <v>-102.96916634944805</v>
          </cell>
          <cell r="Q48">
            <v>-78</v>
          </cell>
          <cell r="R48">
            <v>-4.9134167774285191E-2</v>
          </cell>
          <cell r="T48">
            <v>-491</v>
          </cell>
          <cell r="U48">
            <v>-0.31201347186477302</v>
          </cell>
          <cell r="V48">
            <v>529.48717948717945</v>
          </cell>
          <cell r="W48">
            <v>-270</v>
          </cell>
          <cell r="X48">
            <v>-0.17157563625965114</v>
          </cell>
          <cell r="Y48">
            <v>-45.010183299389006</v>
          </cell>
          <cell r="Z48">
            <v>-38</v>
          </cell>
          <cell r="AA48">
            <v>-2.4147682140247196E-2</v>
          </cell>
          <cell r="AB48">
            <v>-85.925925925925924</v>
          </cell>
        </row>
        <row r="49">
          <cell r="B49" t="str">
            <v>임페리얼</v>
          </cell>
          <cell r="D49">
            <v>0</v>
          </cell>
          <cell r="E49">
            <v>14168</v>
          </cell>
          <cell r="F49">
            <v>9.5758198383303146</v>
          </cell>
          <cell r="H49">
            <v>63380</v>
          </cell>
          <cell r="I49">
            <v>39.31932528087448</v>
          </cell>
          <cell r="J49">
            <v>347.34613212874086</v>
          </cell>
          <cell r="K49">
            <v>86257</v>
          </cell>
          <cell r="L49">
            <v>52.407512045154903</v>
          </cell>
          <cell r="M49">
            <v>36.094982644367292</v>
          </cell>
          <cell r="N49">
            <v>72588</v>
          </cell>
          <cell r="O49">
            <v>45.678686048706815</v>
          </cell>
          <cell r="P49">
            <v>-15.846829822507161</v>
          </cell>
          <cell r="Q49">
            <v>72588</v>
          </cell>
          <cell r="R49">
            <v>45.725012441023253</v>
          </cell>
          <cell r="T49">
            <v>78696</v>
          </cell>
          <cell r="U49">
            <v>50.008578781812986</v>
          </cell>
          <cell r="V49">
            <v>8.4146139857827791</v>
          </cell>
          <cell r="W49">
            <v>45070</v>
          </cell>
          <cell r="X49">
            <v>28.640421948972133</v>
          </cell>
          <cell r="Y49">
            <v>-42.728982413337405</v>
          </cell>
          <cell r="Z49">
            <v>71814</v>
          </cell>
          <cell r="AA49">
            <v>45.635306453150321</v>
          </cell>
          <cell r="AB49">
            <v>59.338806301309091</v>
          </cell>
          <cell r="AC49" t="str">
            <v xml:space="preserve"> S.B포함</v>
          </cell>
        </row>
        <row r="50">
          <cell r="B50" t="str">
            <v>퍼스트클래식</v>
          </cell>
          <cell r="D50">
            <v>0</v>
          </cell>
          <cell r="E50">
            <v>1026</v>
          </cell>
          <cell r="F50">
            <v>0.69344940387682819</v>
          </cell>
          <cell r="H50">
            <v>1601</v>
          </cell>
          <cell r="I50">
            <v>0.99321930853076745</v>
          </cell>
          <cell r="K50">
            <v>62</v>
          </cell>
          <cell r="L50">
            <v>3.7669589097691823E-2</v>
          </cell>
          <cell r="N50">
            <v>-314</v>
          </cell>
          <cell r="O50">
            <v>-0.19759612359197032</v>
          </cell>
          <cell r="Q50">
            <v>-314</v>
          </cell>
          <cell r="R50">
            <v>-0.19779652155289168</v>
          </cell>
          <cell r="T50">
            <v>-21</v>
          </cell>
          <cell r="U50">
            <v>-1.3344771709083977E-2</v>
          </cell>
          <cell r="V50">
            <v>-93.312101910828019</v>
          </cell>
          <cell r="W50">
            <v>-9</v>
          </cell>
          <cell r="X50">
            <v>-5.7191878753217046E-3</v>
          </cell>
          <cell r="Y50">
            <v>-57.142857142857146</v>
          </cell>
          <cell r="Z50">
            <v>-4</v>
          </cell>
          <cell r="AA50">
            <v>-2.5418612779207574E-3</v>
          </cell>
          <cell r="AB50">
            <v>-55.555555555555557</v>
          </cell>
        </row>
        <row r="51">
          <cell r="B51" t="str">
            <v>칼튼힐</v>
          </cell>
          <cell r="D51">
            <v>0</v>
          </cell>
          <cell r="F51">
            <v>0</v>
          </cell>
          <cell r="I51">
            <v>0</v>
          </cell>
          <cell r="K51">
            <v>4342</v>
          </cell>
          <cell r="L51">
            <v>2.6380863848738372</v>
          </cell>
          <cell r="N51">
            <v>12677</v>
          </cell>
          <cell r="O51">
            <v>7.9774715247624446</v>
          </cell>
          <cell r="Q51">
            <v>12677</v>
          </cell>
          <cell r="R51">
            <v>7.9855621137770951</v>
          </cell>
          <cell r="T51">
            <v>5167</v>
          </cell>
          <cell r="U51">
            <v>3.283449305754139</v>
          </cell>
          <cell r="V51">
            <v>-59.241145381399384</v>
          </cell>
          <cell r="W51">
            <v>3026</v>
          </cell>
          <cell r="X51">
            <v>1.9229180567470532</v>
          </cell>
          <cell r="Y51">
            <v>-41.436036384749372</v>
          </cell>
          <cell r="Z51">
            <v>3264</v>
          </cell>
          <cell r="AA51">
            <v>2.0741588027833382</v>
          </cell>
          <cell r="AB51">
            <v>7.8651685393258362</v>
          </cell>
        </row>
        <row r="52">
          <cell r="B52" t="str">
            <v>계</v>
          </cell>
          <cell r="C52">
            <v>24714</v>
          </cell>
          <cell r="D52">
            <v>25.344313065950182</v>
          </cell>
          <cell r="E52">
            <v>33998</v>
          </cell>
          <cell r="F52">
            <v>22.978453053610533</v>
          </cell>
          <cell r="G52">
            <v>37.565752205227795</v>
          </cell>
          <cell r="H52">
            <v>69596</v>
          </cell>
          <cell r="I52">
            <v>43.175572140229413</v>
          </cell>
          <cell r="J52">
            <v>104.70615918583448</v>
          </cell>
          <cell r="K52">
            <v>93288</v>
          </cell>
          <cell r="L52">
            <v>56.679364963636694</v>
          </cell>
          <cell r="M52">
            <v>34.042186332547857</v>
          </cell>
          <cell r="N52">
            <v>84873</v>
          </cell>
          <cell r="O52">
            <v>53.4094770624882</v>
          </cell>
          <cell r="P52">
            <v>-9.0204527913558081</v>
          </cell>
          <cell r="Q52">
            <v>84873</v>
          </cell>
          <cell r="R52">
            <v>53.463643865473166</v>
          </cell>
          <cell r="S52">
            <v>0</v>
          </cell>
          <cell r="T52">
            <v>83351</v>
          </cell>
          <cell r="U52">
            <v>52.966669843993266</v>
          </cell>
          <cell r="V52">
            <v>-1.7932675880433067</v>
          </cell>
          <cell r="W52">
            <v>47817</v>
          </cell>
          <cell r="X52">
            <v>30.386045181584215</v>
          </cell>
          <cell r="Y52">
            <v>-42.631762066441915</v>
          </cell>
          <cell r="Z52">
            <v>75036</v>
          </cell>
          <cell r="AA52">
            <v>47.682775712515493</v>
          </cell>
          <cell r="AB52">
            <v>56.923269966748222</v>
          </cell>
        </row>
        <row r="53">
          <cell r="A53" t="str">
            <v>OB시그램</v>
          </cell>
          <cell r="B53" t="str">
            <v>패스포드</v>
          </cell>
          <cell r="C53">
            <v>42348</v>
          </cell>
          <cell r="D53">
            <v>43.4280557464133</v>
          </cell>
          <cell r="E53">
            <v>73533</v>
          </cell>
          <cell r="F53">
            <v>49.699234907675255</v>
          </cell>
          <cell r="G53">
            <v>73.639841314820075</v>
          </cell>
          <cell r="H53">
            <v>77746</v>
          </cell>
          <cell r="I53">
            <v>48.231622961294846</v>
          </cell>
          <cell r="J53">
            <v>5.7294004052602219</v>
          </cell>
          <cell r="K53">
            <v>33668</v>
          </cell>
          <cell r="L53">
            <v>20.455802028082072</v>
          </cell>
          <cell r="M53">
            <v>-56.694878193090318</v>
          </cell>
          <cell r="N53">
            <v>12887</v>
          </cell>
          <cell r="O53">
            <v>8.109621798502296</v>
          </cell>
          <cell r="P53">
            <v>-61.723298087204462</v>
          </cell>
          <cell r="Q53">
            <v>12887</v>
          </cell>
          <cell r="R53">
            <v>8.1178464116309392</v>
          </cell>
          <cell r="T53">
            <v>11370</v>
          </cell>
          <cell r="U53">
            <v>7.225240682489753</v>
          </cell>
          <cell r="V53">
            <v>-11.771552727554905</v>
          </cell>
          <cell r="W53">
            <v>7348</v>
          </cell>
          <cell r="X53">
            <v>4.6693991675404316</v>
          </cell>
          <cell r="Y53">
            <v>-35.373790677220754</v>
          </cell>
          <cell r="Z53">
            <v>7405</v>
          </cell>
          <cell r="AA53">
            <v>4.705620690750802</v>
          </cell>
          <cell r="AB53">
            <v>0.77572128470330881</v>
          </cell>
        </row>
        <row r="54">
          <cell r="B54" t="str">
            <v>썸씽스페셜</v>
          </cell>
          <cell r="C54">
            <v>25901</v>
          </cell>
          <cell r="D54">
            <v>26.56158666024017</v>
          </cell>
          <cell r="E54">
            <v>31866</v>
          </cell>
          <cell r="F54">
            <v>21.53748411689962</v>
          </cell>
          <cell r="G54">
            <v>23.029998841743577</v>
          </cell>
          <cell r="H54">
            <v>11006</v>
          </cell>
          <cell r="I54">
            <v>6.8278399186068874</v>
          </cell>
          <cell r="J54">
            <v>-65.461620535994484</v>
          </cell>
          <cell r="K54">
            <v>9574</v>
          </cell>
          <cell r="L54">
            <v>5.8169136455048633</v>
          </cell>
          <cell r="M54">
            <v>-13.011084862802107</v>
          </cell>
          <cell r="N54">
            <v>8331</v>
          </cell>
          <cell r="O54">
            <v>5.242590145365301</v>
          </cell>
          <cell r="P54">
            <v>-12.98307917275956</v>
          </cell>
          <cell r="Q54">
            <v>8062</v>
          </cell>
          <cell r="R54">
            <v>5.0784571871318871</v>
          </cell>
          <cell r="T54">
            <v>8462</v>
          </cell>
          <cell r="U54">
            <v>5.3773075334413623</v>
          </cell>
          <cell r="V54">
            <v>4.9615480029769259</v>
          </cell>
          <cell r="W54">
            <v>4383</v>
          </cell>
          <cell r="X54">
            <v>2.78524449528167</v>
          </cell>
          <cell r="Y54">
            <v>-48.203734341763173</v>
          </cell>
          <cell r="Z54">
            <v>5836</v>
          </cell>
          <cell r="AA54">
            <v>3.7085756044863851</v>
          </cell>
          <cell r="AB54">
            <v>33.150809947524522</v>
          </cell>
        </row>
        <row r="55">
          <cell r="B55" t="str">
            <v>베리나인골드</v>
          </cell>
          <cell r="C55">
            <v>4550</v>
          </cell>
          <cell r="D55">
            <v>4.6660445273963473</v>
          </cell>
          <cell r="E55">
            <v>1488</v>
          </cell>
          <cell r="F55">
            <v>1.0057043986049907</v>
          </cell>
          <cell r="G55">
            <v>-67.296703296703299</v>
          </cell>
          <cell r="H55">
            <v>507</v>
          </cell>
          <cell r="I55">
            <v>0.31452978727364089</v>
          </cell>
          <cell r="J55">
            <v>-65.927419354838719</v>
          </cell>
          <cell r="K55">
            <v>228</v>
          </cell>
          <cell r="L55">
            <v>0.13852687603667316</v>
          </cell>
          <cell r="M55">
            <v>-55.029585798816569</v>
          </cell>
          <cell r="N55">
            <v>-198</v>
          </cell>
          <cell r="O55">
            <v>-0.12459882952614687</v>
          </cell>
          <cell r="P55">
            <v>-186.84210526315792</v>
          </cell>
          <cell r="Q55">
            <v>-198</v>
          </cell>
          <cell r="R55">
            <v>-0.12472519511933934</v>
          </cell>
          <cell r="T55">
            <v>-1</v>
          </cell>
          <cell r="U55">
            <v>-6.3546531948018936E-4</v>
          </cell>
          <cell r="V55">
            <v>-99.494949494949495</v>
          </cell>
          <cell r="W55">
            <v>-1</v>
          </cell>
          <cell r="X55">
            <v>-6.3546531948018936E-4</v>
          </cell>
          <cell r="Y55">
            <v>0</v>
          </cell>
          <cell r="Z55">
            <v>1</v>
          </cell>
          <cell r="AA55">
            <v>6.3546531948018936E-4</v>
          </cell>
          <cell r="AB55">
            <v>-200</v>
          </cell>
        </row>
        <row r="56">
          <cell r="B56" t="str">
            <v>퀸   앤</v>
          </cell>
          <cell r="D56">
            <v>0</v>
          </cell>
          <cell r="E56">
            <v>7071</v>
          </cell>
          <cell r="F56">
            <v>4.779123523209603</v>
          </cell>
          <cell r="H56">
            <v>1426</v>
          </cell>
          <cell r="I56">
            <v>0.88465380010298211</v>
          </cell>
          <cell r="J56">
            <v>-79.833121199264596</v>
          </cell>
          <cell r="K56">
            <v>274</v>
          </cell>
          <cell r="L56">
            <v>0.1664752808510897</v>
          </cell>
          <cell r="M56">
            <v>-80.785413744740538</v>
          </cell>
          <cell r="N56">
            <v>-418</v>
          </cell>
          <cell r="O56">
            <v>-0.26304197344408786</v>
          </cell>
          <cell r="P56">
            <v>-252.55474452554745</v>
          </cell>
          <cell r="Q56">
            <v>-418</v>
          </cell>
          <cell r="R56">
            <v>-0.26330874525193859</v>
          </cell>
          <cell r="T56">
            <v>17</v>
          </cell>
          <cell r="U56">
            <v>1.0802910431163219E-2</v>
          </cell>
          <cell r="V56">
            <v>-104.06698564593302</v>
          </cell>
          <cell r="W56">
            <v>17</v>
          </cell>
          <cell r="X56">
            <v>1.0802910431163219E-2</v>
          </cell>
          <cell r="Y56">
            <v>0</v>
          </cell>
          <cell r="Z56">
            <v>0</v>
          </cell>
          <cell r="AA56">
            <v>0</v>
          </cell>
          <cell r="AB56">
            <v>-100</v>
          </cell>
        </row>
        <row r="57">
          <cell r="B57" t="str">
            <v>윈   저</v>
          </cell>
          <cell r="D57">
            <v>0</v>
          </cell>
          <cell r="F57">
            <v>0</v>
          </cell>
          <cell r="I57">
            <v>0</v>
          </cell>
          <cell r="K57">
            <v>26586</v>
          </cell>
          <cell r="L57">
            <v>16.152962834697338</v>
          </cell>
          <cell r="N57">
            <v>52131</v>
          </cell>
          <cell r="O57">
            <v>32.805361525391731</v>
          </cell>
          <cell r="Q57">
            <v>52131</v>
          </cell>
          <cell r="R57">
            <v>32.838632054375147</v>
          </cell>
          <cell r="T57">
            <v>53576</v>
          </cell>
          <cell r="U57">
            <v>34.045689956470625</v>
          </cell>
          <cell r="V57">
            <v>2.7718631908077782</v>
          </cell>
          <cell r="W57">
            <v>31639</v>
          </cell>
          <cell r="X57">
            <v>20.105487243033711</v>
          </cell>
          <cell r="Y57">
            <v>-40.945572644467674</v>
          </cell>
          <cell r="Z57">
            <v>45808</v>
          </cell>
          <cell r="AA57">
            <v>29.109395354748514</v>
          </cell>
          <cell r="AB57">
            <v>44.783337020765515</v>
          </cell>
        </row>
        <row r="58">
          <cell r="B58" t="str">
            <v>계</v>
          </cell>
          <cell r="C58">
            <v>72799</v>
          </cell>
          <cell r="D58">
            <v>74.655686934049811</v>
          </cell>
          <cell r="E58">
            <v>113958</v>
          </cell>
          <cell r="F58">
            <v>77.021546946389464</v>
          </cell>
          <cell r="G58">
            <v>56.53786453110618</v>
          </cell>
          <cell r="H58">
            <v>90685</v>
          </cell>
          <cell r="I58">
            <v>56.258646467278353</v>
          </cell>
          <cell r="J58">
            <v>-20.422436336194039</v>
          </cell>
          <cell r="K58">
            <v>70330</v>
          </cell>
          <cell r="L58">
            <v>42.730680665172031</v>
          </cell>
          <cell r="M58">
            <v>-22.445828968407127</v>
          </cell>
          <cell r="N58">
            <v>72733</v>
          </cell>
          <cell r="O58">
            <v>45.769932666289094</v>
          </cell>
          <cell r="P58">
            <v>3.4167496089862084</v>
          </cell>
          <cell r="Q58">
            <v>72464</v>
          </cell>
          <cell r="R58">
            <v>45.646901712766699</v>
          </cell>
          <cell r="S58">
            <v>-0.36984587463737739</v>
          </cell>
          <cell r="T58">
            <v>73424</v>
          </cell>
          <cell r="U58">
            <v>46.658405617513424</v>
          </cell>
          <cell r="V58">
            <v>1.3247957606535579</v>
          </cell>
          <cell r="W58">
            <v>43386</v>
          </cell>
          <cell r="X58">
            <v>27.570298350967498</v>
          </cell>
          <cell r="Y58">
            <v>-40.910329047722819</v>
          </cell>
          <cell r="Z58">
            <v>59050</v>
          </cell>
          <cell r="AA58">
            <v>37.52422711530518</v>
          </cell>
          <cell r="AB58">
            <v>36.1038122896787</v>
          </cell>
        </row>
        <row r="59">
          <cell r="A59" t="str">
            <v>보  해</v>
          </cell>
          <cell r="B59" t="str">
            <v>앰버서더</v>
          </cell>
          <cell r="D59">
            <v>0</v>
          </cell>
          <cell r="F59">
            <v>0</v>
          </cell>
          <cell r="H59">
            <v>912</v>
          </cell>
          <cell r="I59">
            <v>0.56578139249222981</v>
          </cell>
          <cell r="K59">
            <v>971</v>
          </cell>
          <cell r="L59">
            <v>0.58995437119127037</v>
          </cell>
          <cell r="M59">
            <v>6.4692982456140413</v>
          </cell>
          <cell r="N59">
            <v>933</v>
          </cell>
          <cell r="O59">
            <v>0.58712478761563147</v>
          </cell>
          <cell r="P59">
            <v>-3.913491246137994</v>
          </cell>
          <cell r="Q59">
            <v>933</v>
          </cell>
          <cell r="R59">
            <v>0.5877202376077959</v>
          </cell>
          <cell r="T59">
            <v>560</v>
          </cell>
          <cell r="U59">
            <v>0.35586057890890604</v>
          </cell>
          <cell r="V59">
            <v>-39.978563772775985</v>
          </cell>
          <cell r="W59">
            <v>90</v>
          </cell>
          <cell r="X59">
            <v>9.8565445648877675E-2</v>
          </cell>
          <cell r="Y59">
            <v>-83.928571428571431</v>
          </cell>
          <cell r="Z59">
            <v>246</v>
          </cell>
          <cell r="AA59">
            <v>0.18232701974145807</v>
          </cell>
          <cell r="AB59">
            <v>173.33333333333331</v>
          </cell>
        </row>
        <row r="60">
          <cell r="A60" t="str">
            <v>롯  데</v>
          </cell>
          <cell r="B60" t="str">
            <v>스카치블루</v>
          </cell>
          <cell r="D60">
            <v>0</v>
          </cell>
          <cell r="F60">
            <v>0</v>
          </cell>
          <cell r="I60">
            <v>0</v>
          </cell>
          <cell r="N60">
            <v>371</v>
          </cell>
          <cell r="O60">
            <v>0.2334654836070732</v>
          </cell>
          <cell r="Q60">
            <v>479</v>
          </cell>
          <cell r="T60">
            <v>24</v>
          </cell>
          <cell r="U60">
            <v>1.5251167667524544E-2</v>
          </cell>
          <cell r="V60">
            <v>-94.989561586638828</v>
          </cell>
          <cell r="W60">
            <v>16.89</v>
          </cell>
          <cell r="X60">
            <v>1.8497448633439377E-2</v>
          </cell>
          <cell r="Y60">
            <v>-29.625</v>
          </cell>
          <cell r="Z60">
            <v>-32.706000000000003</v>
          </cell>
          <cell r="AA60">
            <v>-2.4240599624650926E-2</v>
          </cell>
          <cell r="AB60">
            <v>-293.64120781527532</v>
          </cell>
        </row>
        <row r="61">
          <cell r="B61" t="str">
            <v>인터내셔널</v>
          </cell>
          <cell r="D61">
            <v>0</v>
          </cell>
          <cell r="F61">
            <v>0</v>
          </cell>
          <cell r="I61">
            <v>0</v>
          </cell>
          <cell r="O61">
            <v>0</v>
          </cell>
          <cell r="T61">
            <v>6</v>
          </cell>
          <cell r="U61">
            <v>3.812791916881136E-3</v>
          </cell>
          <cell r="W61">
            <v>0</v>
          </cell>
          <cell r="X61">
            <v>0</v>
          </cell>
          <cell r="Z61">
            <v>623.11099999999999</v>
          </cell>
          <cell r="AA61">
            <v>0.39596543068662027</v>
          </cell>
        </row>
        <row r="62">
          <cell r="B62" t="str">
            <v>계</v>
          </cell>
          <cell r="N62">
            <v>371</v>
          </cell>
          <cell r="O62">
            <v>0.2334654836070732</v>
          </cell>
          <cell r="Q62">
            <v>479</v>
          </cell>
          <cell r="T62">
            <v>30</v>
          </cell>
          <cell r="U62">
            <v>1.9063959584405682E-2</v>
          </cell>
          <cell r="W62">
            <v>16.89</v>
          </cell>
          <cell r="X62">
            <v>1.07330092460204E-2</v>
          </cell>
          <cell r="Z62">
            <v>590.40499999999997</v>
          </cell>
          <cell r="AA62">
            <v>0.37518190194770118</v>
          </cell>
          <cell r="AB62">
            <v>3395.5891059798696</v>
          </cell>
        </row>
        <row r="63">
          <cell r="A63" t="str">
            <v>합       계</v>
          </cell>
          <cell r="C63">
            <v>97513</v>
          </cell>
          <cell r="D63">
            <v>100</v>
          </cell>
          <cell r="E63">
            <v>147956</v>
          </cell>
          <cell r="F63">
            <v>100</v>
          </cell>
          <cell r="G63">
            <v>51.729512988011862</v>
          </cell>
          <cell r="H63">
            <v>161193</v>
          </cell>
          <cell r="I63">
            <v>100</v>
          </cell>
          <cell r="J63">
            <v>8.9465787125902381</v>
          </cell>
          <cell r="K63">
            <v>164589</v>
          </cell>
          <cell r="L63">
            <v>100</v>
          </cell>
          <cell r="M63">
            <v>2.1067912378329083</v>
          </cell>
          <cell r="N63">
            <v>158910</v>
          </cell>
          <cell r="O63">
            <v>100</v>
          </cell>
          <cell r="P63">
            <v>-3.4504128465450208</v>
          </cell>
          <cell r="Q63">
            <v>158749</v>
          </cell>
          <cell r="R63">
            <v>100</v>
          </cell>
          <cell r="S63">
            <v>-0.10131520986722364</v>
          </cell>
          <cell r="T63">
            <v>157365</v>
          </cell>
          <cell r="U63">
            <v>100</v>
          </cell>
          <cell r="V63">
            <v>-0.87181651537962068</v>
          </cell>
          <cell r="W63">
            <v>91309.89</v>
          </cell>
          <cell r="X63">
            <v>100</v>
          </cell>
          <cell r="Y63">
            <v>-41.975731579449047</v>
          </cell>
          <cell r="Z63">
            <v>134922.405</v>
          </cell>
          <cell r="AA63">
            <v>100</v>
          </cell>
          <cell r="AB63">
            <v>47.763188631592925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을지(2)"/>
      <sheetName val="테이블"/>
      <sheetName val="갑지"/>
      <sheetName val="1.수변"/>
      <sheetName val="2.전력"/>
      <sheetName val="3.동력"/>
      <sheetName val="4.전등"/>
      <sheetName val="5.전열"/>
      <sheetName val="6.전화"/>
      <sheetName val="7.TV"/>
      <sheetName val="8.피뢰"/>
      <sheetName val="9.자탐"/>
      <sheetName val="10.비상조명"/>
      <sheetName val="11.방송"/>
      <sheetName val="12.유도"/>
      <sheetName val="소방"/>
      <sheetName val="위스키3"/>
      <sheetName val="주류전체2"/>
    </sheetNames>
    <sheetDataSet>
      <sheetData sheetId="0" refreshError="1"/>
      <sheetData sheetId="1" refreshError="1">
        <row r="3">
          <cell r="A3" t="str">
            <v>5501-00</v>
          </cell>
          <cell r="B3" t="str">
            <v>600V비닐절연전선(IV)-KSC 3302-</v>
          </cell>
        </row>
        <row r="4">
          <cell r="A4" t="str">
            <v>5501-01</v>
          </cell>
          <cell r="B4" t="str">
            <v>600V비닐절연전선(IV)-단</v>
          </cell>
          <cell r="C4" t="str">
            <v xml:space="preserve">  1.2 MM</v>
          </cell>
          <cell r="D4" t="str">
            <v>M</v>
          </cell>
          <cell r="E4">
            <v>50</v>
          </cell>
          <cell r="F4">
            <v>0.01</v>
          </cell>
          <cell r="G4">
            <v>56143</v>
          </cell>
          <cell r="H4">
            <v>1</v>
          </cell>
          <cell r="I4">
            <v>0</v>
          </cell>
        </row>
        <row r="5">
          <cell r="A5" t="str">
            <v>5501-02</v>
          </cell>
          <cell r="B5" t="str">
            <v>600V비닐절연전선(IV)-단</v>
          </cell>
          <cell r="C5" t="str">
            <v xml:space="preserve">  1.6 MM</v>
          </cell>
          <cell r="D5" t="str">
            <v>M</v>
          </cell>
          <cell r="E5">
            <v>75</v>
          </cell>
          <cell r="F5">
            <v>0.01</v>
          </cell>
          <cell r="G5">
            <v>56143</v>
          </cell>
          <cell r="H5">
            <v>1.5</v>
          </cell>
          <cell r="I5">
            <v>0</v>
          </cell>
        </row>
        <row r="6">
          <cell r="A6" t="str">
            <v>5501-03</v>
          </cell>
          <cell r="B6" t="str">
            <v>600V비닐절연전선(IV)-단</v>
          </cell>
          <cell r="C6" t="str">
            <v xml:space="preserve">  2.0 MM</v>
          </cell>
          <cell r="D6" t="str">
            <v>M</v>
          </cell>
          <cell r="E6">
            <v>110</v>
          </cell>
          <cell r="F6">
            <v>0.01</v>
          </cell>
          <cell r="G6">
            <v>56143</v>
          </cell>
          <cell r="H6">
            <v>2.2000000000000002</v>
          </cell>
          <cell r="I6">
            <v>0</v>
          </cell>
        </row>
        <row r="7">
          <cell r="A7" t="str">
            <v>5501-04</v>
          </cell>
        </row>
        <row r="8">
          <cell r="A8" t="str">
            <v>5501-11</v>
          </cell>
          <cell r="B8" t="str">
            <v>600V비닐절연전선(IV)-연</v>
          </cell>
          <cell r="C8" t="str">
            <v xml:space="preserve">  1.25MM2</v>
          </cell>
          <cell r="D8" t="str">
            <v>M</v>
          </cell>
          <cell r="E8">
            <v>62</v>
          </cell>
          <cell r="F8">
            <v>0.01</v>
          </cell>
          <cell r="G8">
            <v>56143</v>
          </cell>
          <cell r="H8">
            <v>1.24</v>
          </cell>
          <cell r="I8">
            <v>0</v>
          </cell>
        </row>
        <row r="9">
          <cell r="A9" t="str">
            <v>5501-12</v>
          </cell>
          <cell r="B9" t="str">
            <v>600V비닐절연전선(IV)-연</v>
          </cell>
          <cell r="C9" t="str">
            <v xml:space="preserve">  2.0 MM2</v>
          </cell>
          <cell r="D9" t="str">
            <v>M</v>
          </cell>
          <cell r="E9">
            <v>91</v>
          </cell>
          <cell r="F9">
            <v>0.01</v>
          </cell>
          <cell r="G9">
            <v>56143</v>
          </cell>
          <cell r="H9">
            <v>1.82</v>
          </cell>
          <cell r="I9">
            <v>0</v>
          </cell>
        </row>
        <row r="10">
          <cell r="A10" t="str">
            <v>5501-13</v>
          </cell>
          <cell r="B10" t="str">
            <v>600V비닐절연전선(IV)-연</v>
          </cell>
          <cell r="C10" t="str">
            <v xml:space="preserve">  3.5 MM2</v>
          </cell>
          <cell r="D10" t="str">
            <v>M</v>
          </cell>
          <cell r="E10">
            <v>140</v>
          </cell>
          <cell r="F10">
            <v>0.01</v>
          </cell>
          <cell r="G10">
            <v>56143</v>
          </cell>
          <cell r="H10">
            <v>2.8000000000000003</v>
          </cell>
          <cell r="I10">
            <v>0</v>
          </cell>
        </row>
        <row r="11">
          <cell r="A11" t="str">
            <v>5501-14</v>
          </cell>
          <cell r="B11" t="str">
            <v>600V비닐절연전선(IV)-연</v>
          </cell>
          <cell r="C11" t="str">
            <v xml:space="preserve">  5.5 MM2</v>
          </cell>
          <cell r="D11" t="str">
            <v>M</v>
          </cell>
          <cell r="E11">
            <v>210</v>
          </cell>
          <cell r="F11">
            <v>0.01</v>
          </cell>
          <cell r="G11">
            <v>56143</v>
          </cell>
          <cell r="H11">
            <v>4.2</v>
          </cell>
          <cell r="I11">
            <v>0</v>
          </cell>
        </row>
        <row r="12">
          <cell r="A12" t="str">
            <v>5501-15</v>
          </cell>
          <cell r="B12" t="str">
            <v>600V비닐절연전선(IV)-연</v>
          </cell>
          <cell r="C12" t="str">
            <v xml:space="preserve">  8.0 MM2</v>
          </cell>
          <cell r="D12" t="str">
            <v>M</v>
          </cell>
          <cell r="E12">
            <v>306</v>
          </cell>
          <cell r="F12">
            <v>0.02</v>
          </cell>
          <cell r="G12">
            <v>56143</v>
          </cell>
          <cell r="H12">
            <v>6.12</v>
          </cell>
          <cell r="I12">
            <v>0</v>
          </cell>
        </row>
        <row r="13">
          <cell r="A13" t="str">
            <v>5501-16</v>
          </cell>
          <cell r="B13" t="str">
            <v>600V비닐절연전선(IV)-연</v>
          </cell>
          <cell r="C13" t="str">
            <v xml:space="preserve"> 14.0MM2</v>
          </cell>
          <cell r="D13" t="str">
            <v>M</v>
          </cell>
          <cell r="E13">
            <v>556</v>
          </cell>
          <cell r="F13">
            <v>0.02</v>
          </cell>
          <cell r="G13">
            <v>56143</v>
          </cell>
          <cell r="H13">
            <v>11.120000000000001</v>
          </cell>
          <cell r="I13">
            <v>0</v>
          </cell>
        </row>
        <row r="14">
          <cell r="A14" t="str">
            <v>5501-17</v>
          </cell>
          <cell r="B14" t="str">
            <v>600V비닐절연전선(IV)-연</v>
          </cell>
          <cell r="C14" t="str">
            <v xml:space="preserve"> 22.0MM2</v>
          </cell>
          <cell r="D14" t="str">
            <v>M</v>
          </cell>
          <cell r="E14">
            <v>819</v>
          </cell>
          <cell r="F14">
            <v>3.1E-2</v>
          </cell>
          <cell r="G14">
            <v>56143</v>
          </cell>
          <cell r="H14">
            <v>16.38</v>
          </cell>
          <cell r="I14">
            <v>0</v>
          </cell>
        </row>
        <row r="15">
          <cell r="A15" t="str">
            <v>5501-18</v>
          </cell>
          <cell r="B15" t="str">
            <v>600V비닐절연전선(IV)-연</v>
          </cell>
          <cell r="C15" t="str">
            <v xml:space="preserve"> 30.0MM2</v>
          </cell>
          <cell r="D15" t="str">
            <v>M</v>
          </cell>
          <cell r="E15">
            <v>920</v>
          </cell>
          <cell r="F15">
            <v>3.1E-2</v>
          </cell>
          <cell r="G15">
            <v>56143</v>
          </cell>
          <cell r="H15">
            <v>18.400000000000002</v>
          </cell>
          <cell r="I15">
            <v>0</v>
          </cell>
        </row>
        <row r="16">
          <cell r="A16" t="str">
            <v>5501-19</v>
          </cell>
          <cell r="B16" t="str">
            <v>600V비닐절연전선(IV)-연</v>
          </cell>
          <cell r="C16" t="str">
            <v xml:space="preserve"> 38.0MM2</v>
          </cell>
          <cell r="D16" t="str">
            <v>M</v>
          </cell>
          <cell r="E16">
            <v>1277</v>
          </cell>
          <cell r="F16">
            <v>3.1E-2</v>
          </cell>
          <cell r="G16">
            <v>56143</v>
          </cell>
          <cell r="H16">
            <v>25.54</v>
          </cell>
          <cell r="I16">
            <v>0</v>
          </cell>
        </row>
        <row r="17">
          <cell r="A17" t="str">
            <v>5501-20</v>
          </cell>
          <cell r="B17" t="str">
            <v>600V비닐절연전선(IV)-연</v>
          </cell>
          <cell r="C17" t="str">
            <v xml:space="preserve"> 50.0MM2</v>
          </cell>
          <cell r="D17" t="str">
            <v>M</v>
          </cell>
          <cell r="E17">
            <v>1774</v>
          </cell>
          <cell r="F17">
            <v>5.1999999999999998E-2</v>
          </cell>
          <cell r="G17">
            <v>56143</v>
          </cell>
          <cell r="H17">
            <v>35.480000000000004</v>
          </cell>
          <cell r="I17">
            <v>0</v>
          </cell>
        </row>
        <row r="18">
          <cell r="A18" t="str">
            <v>5501-21</v>
          </cell>
          <cell r="B18" t="str">
            <v>600V비닐절연전선(IV)-연</v>
          </cell>
          <cell r="C18" t="str">
            <v xml:space="preserve"> 60mm2</v>
          </cell>
          <cell r="D18" t="str">
            <v>M</v>
          </cell>
          <cell r="E18">
            <v>2150</v>
          </cell>
          <cell r="F18">
            <v>0.06</v>
          </cell>
          <cell r="G18">
            <v>56143</v>
          </cell>
          <cell r="H18">
            <v>43</v>
          </cell>
          <cell r="I18">
            <v>0</v>
          </cell>
        </row>
        <row r="19">
          <cell r="A19" t="str">
            <v>5501-22</v>
          </cell>
          <cell r="B19" t="str">
            <v>600V비닐절연전선(IV)-연</v>
          </cell>
          <cell r="C19" t="str">
            <v xml:space="preserve"> 80mm2</v>
          </cell>
          <cell r="D19" t="str">
            <v>M</v>
          </cell>
          <cell r="E19">
            <v>2745</v>
          </cell>
          <cell r="F19">
            <v>7.0000000000000007E-2</v>
          </cell>
          <cell r="G19">
            <v>56143</v>
          </cell>
          <cell r="H19">
            <v>54.9</v>
          </cell>
          <cell r="I19">
            <v>0</v>
          </cell>
        </row>
        <row r="20">
          <cell r="A20" t="str">
            <v>5501-23</v>
          </cell>
          <cell r="B20" t="str">
            <v>600V비닐절연전선(IV)-연</v>
          </cell>
          <cell r="C20" t="str">
            <v>100mm2</v>
          </cell>
          <cell r="D20" t="str">
            <v>M</v>
          </cell>
          <cell r="E20">
            <v>3340</v>
          </cell>
          <cell r="F20">
            <v>0.08</v>
          </cell>
          <cell r="G20">
            <v>56143</v>
          </cell>
          <cell r="H20">
            <v>66.8</v>
          </cell>
          <cell r="I20">
            <v>0</v>
          </cell>
        </row>
        <row r="21">
          <cell r="A21" t="str">
            <v>5501-24</v>
          </cell>
        </row>
        <row r="22">
          <cell r="A22" t="str">
            <v>5503-00</v>
          </cell>
          <cell r="B22" t="str">
            <v>600V2종비닐절연전선(HIV)-KSC 3328-</v>
          </cell>
        </row>
        <row r="23">
          <cell r="A23" t="str">
            <v>5503-01</v>
          </cell>
          <cell r="B23" t="str">
            <v>600V2종비닐절연전선(HIV)-단</v>
          </cell>
          <cell r="C23" t="str">
            <v xml:space="preserve">  1.2 MM</v>
          </cell>
          <cell r="D23" t="str">
            <v>M</v>
          </cell>
          <cell r="E23">
            <v>52</v>
          </cell>
          <cell r="F23">
            <v>0.01</v>
          </cell>
          <cell r="G23">
            <v>56143</v>
          </cell>
          <cell r="H23">
            <v>1.04</v>
          </cell>
          <cell r="I23">
            <v>0</v>
          </cell>
        </row>
        <row r="24">
          <cell r="A24" t="str">
            <v>5503-02</v>
          </cell>
          <cell r="B24" t="str">
            <v>600V2종비닐절연전선(HIV)-단</v>
          </cell>
          <cell r="C24" t="str">
            <v xml:space="preserve">  1.6 MM</v>
          </cell>
          <cell r="D24" t="str">
            <v>M</v>
          </cell>
          <cell r="E24">
            <v>78</v>
          </cell>
          <cell r="F24">
            <v>0.01</v>
          </cell>
          <cell r="G24">
            <v>56143</v>
          </cell>
          <cell r="H24">
            <v>1.56</v>
          </cell>
          <cell r="I24">
            <v>0</v>
          </cell>
        </row>
        <row r="25">
          <cell r="A25" t="str">
            <v>5503-03</v>
          </cell>
          <cell r="B25" t="str">
            <v>600V2종비닐절연전선(HIV)-단</v>
          </cell>
          <cell r="C25" t="str">
            <v xml:space="preserve">  2.0 MM</v>
          </cell>
          <cell r="D25" t="str">
            <v>M</v>
          </cell>
          <cell r="E25">
            <v>113</v>
          </cell>
          <cell r="F25">
            <v>0.01</v>
          </cell>
          <cell r="G25">
            <v>56143</v>
          </cell>
          <cell r="H25">
            <v>2.2600000000000002</v>
          </cell>
          <cell r="I25">
            <v>0</v>
          </cell>
        </row>
        <row r="26">
          <cell r="A26" t="str">
            <v>5503-04</v>
          </cell>
        </row>
        <row r="27">
          <cell r="A27" t="str">
            <v>5503-11</v>
          </cell>
          <cell r="B27" t="str">
            <v>600V2종비닐절연전선(HIV)-연</v>
          </cell>
          <cell r="C27" t="str">
            <v xml:space="preserve">  1.25MM2</v>
          </cell>
          <cell r="D27" t="str">
            <v>M</v>
          </cell>
          <cell r="E27">
            <v>64</v>
          </cell>
          <cell r="F27">
            <v>0.01</v>
          </cell>
          <cell r="G27">
            <v>56143</v>
          </cell>
          <cell r="H27">
            <v>1.28</v>
          </cell>
          <cell r="I27">
            <v>0</v>
          </cell>
        </row>
        <row r="28">
          <cell r="A28" t="str">
            <v>5503-12</v>
          </cell>
          <cell r="B28" t="str">
            <v>600V2종비닐절연전선(HIV)-연</v>
          </cell>
          <cell r="C28" t="str">
            <v xml:space="preserve">  2.0 MM2</v>
          </cell>
          <cell r="D28" t="str">
            <v>M</v>
          </cell>
          <cell r="E28">
            <v>94</v>
          </cell>
          <cell r="F28">
            <v>0.01</v>
          </cell>
          <cell r="G28">
            <v>56143</v>
          </cell>
          <cell r="H28">
            <v>1.8800000000000001</v>
          </cell>
          <cell r="I28">
            <v>0</v>
          </cell>
        </row>
        <row r="29">
          <cell r="A29" t="str">
            <v>5503-13</v>
          </cell>
          <cell r="B29" t="str">
            <v>600V2종비닐절연전선(HIV)-연</v>
          </cell>
          <cell r="C29" t="str">
            <v xml:space="preserve">  3.5 MM2</v>
          </cell>
          <cell r="D29" t="str">
            <v>M</v>
          </cell>
          <cell r="E29">
            <v>145</v>
          </cell>
          <cell r="F29">
            <v>0.01</v>
          </cell>
          <cell r="G29">
            <v>56143</v>
          </cell>
          <cell r="H29">
            <v>2.9</v>
          </cell>
          <cell r="I29">
            <v>0</v>
          </cell>
        </row>
        <row r="30">
          <cell r="A30" t="str">
            <v>5503-14</v>
          </cell>
          <cell r="B30" t="str">
            <v>600V2종비닐절연전선(HIV)-연</v>
          </cell>
          <cell r="C30" t="str">
            <v xml:space="preserve">  5.5 MM2</v>
          </cell>
          <cell r="D30" t="str">
            <v>M</v>
          </cell>
          <cell r="E30">
            <v>217</v>
          </cell>
          <cell r="F30">
            <v>0.01</v>
          </cell>
          <cell r="G30">
            <v>56143</v>
          </cell>
          <cell r="H30">
            <v>4.34</v>
          </cell>
          <cell r="I30">
            <v>0</v>
          </cell>
        </row>
        <row r="31">
          <cell r="A31" t="str">
            <v>5503-15</v>
          </cell>
          <cell r="B31" t="str">
            <v>600V2종비닐절연전선(HIV)-연</v>
          </cell>
          <cell r="C31" t="str">
            <v xml:space="preserve">  8.0 MM2</v>
          </cell>
          <cell r="D31" t="str">
            <v>M</v>
          </cell>
          <cell r="E31">
            <v>315</v>
          </cell>
          <cell r="F31">
            <v>0.02</v>
          </cell>
          <cell r="G31">
            <v>56143</v>
          </cell>
          <cell r="H31">
            <v>6.3</v>
          </cell>
          <cell r="I31">
            <v>0</v>
          </cell>
        </row>
        <row r="32">
          <cell r="A32" t="str">
            <v>5503-16</v>
          </cell>
          <cell r="B32" t="str">
            <v>600V2종비닐절연전선(HIV)-연</v>
          </cell>
          <cell r="C32" t="str">
            <v xml:space="preserve"> 14.0MM2</v>
          </cell>
          <cell r="D32" t="str">
            <v>M</v>
          </cell>
          <cell r="E32">
            <v>571</v>
          </cell>
          <cell r="F32">
            <v>0.02</v>
          </cell>
          <cell r="G32">
            <v>56143</v>
          </cell>
          <cell r="H32">
            <v>11.42</v>
          </cell>
          <cell r="I32">
            <v>0</v>
          </cell>
        </row>
        <row r="33">
          <cell r="A33" t="str">
            <v>5503-17</v>
          </cell>
          <cell r="B33" t="str">
            <v>600V2종비닐절연전선(HIV)-연</v>
          </cell>
          <cell r="C33" t="str">
            <v xml:space="preserve"> 22.0MM2</v>
          </cell>
          <cell r="D33" t="str">
            <v>M</v>
          </cell>
          <cell r="E33">
            <v>843</v>
          </cell>
          <cell r="F33">
            <v>3.1E-2</v>
          </cell>
          <cell r="G33">
            <v>56143</v>
          </cell>
          <cell r="H33">
            <v>16.86</v>
          </cell>
          <cell r="I33">
            <v>0</v>
          </cell>
        </row>
        <row r="34">
          <cell r="A34" t="str">
            <v>5503-18</v>
          </cell>
          <cell r="B34" t="str">
            <v>600V2종비닐절연전선(HIV)-연</v>
          </cell>
          <cell r="C34" t="str">
            <v xml:space="preserve"> 30.0MM2</v>
          </cell>
          <cell r="D34" t="str">
            <v>M</v>
          </cell>
          <cell r="E34">
            <v>870</v>
          </cell>
          <cell r="F34">
            <v>3.1E-2</v>
          </cell>
          <cell r="G34">
            <v>56143</v>
          </cell>
          <cell r="H34">
            <v>17.400000000000002</v>
          </cell>
          <cell r="I34">
            <v>0</v>
          </cell>
        </row>
        <row r="35">
          <cell r="A35" t="str">
            <v>5503-19</v>
          </cell>
          <cell r="B35" t="str">
            <v>600V2종비닐절연전선(HIV)-연</v>
          </cell>
          <cell r="C35" t="str">
            <v xml:space="preserve"> 38.0MM2</v>
          </cell>
          <cell r="D35" t="str">
            <v>M</v>
          </cell>
          <cell r="E35">
            <v>1320</v>
          </cell>
          <cell r="F35">
            <v>3.1E-2</v>
          </cell>
          <cell r="G35">
            <v>56143</v>
          </cell>
          <cell r="H35">
            <v>26.400000000000002</v>
          </cell>
          <cell r="I35">
            <v>0</v>
          </cell>
        </row>
        <row r="36">
          <cell r="A36" t="str">
            <v>5503-20</v>
          </cell>
          <cell r="B36" t="str">
            <v>600V2종비닐절연전선(HIV)-연</v>
          </cell>
          <cell r="C36" t="str">
            <v xml:space="preserve"> 50.0MM2</v>
          </cell>
          <cell r="D36" t="str">
            <v>M</v>
          </cell>
          <cell r="E36">
            <v>1878</v>
          </cell>
          <cell r="F36">
            <v>5.1999999999999998E-2</v>
          </cell>
          <cell r="G36">
            <v>56143</v>
          </cell>
          <cell r="H36">
            <v>37.56</v>
          </cell>
          <cell r="I36">
            <v>0</v>
          </cell>
        </row>
        <row r="37">
          <cell r="A37" t="str">
            <v>5503-21</v>
          </cell>
          <cell r="B37" t="str">
            <v>600V2종비닐절연전선(HIV)-연</v>
          </cell>
          <cell r="C37" t="str">
            <v xml:space="preserve"> 60mm2</v>
          </cell>
          <cell r="D37" t="str">
            <v>M</v>
          </cell>
          <cell r="E37">
            <v>2280</v>
          </cell>
          <cell r="F37">
            <v>0.6</v>
          </cell>
          <cell r="G37">
            <v>56143</v>
          </cell>
          <cell r="H37">
            <v>45.6</v>
          </cell>
          <cell r="I37">
            <v>0</v>
          </cell>
        </row>
        <row r="38">
          <cell r="A38" t="str">
            <v>5503-22</v>
          </cell>
          <cell r="B38" t="str">
            <v>600V2종비닐절연전선(HIV)-연</v>
          </cell>
          <cell r="C38" t="str">
            <v xml:space="preserve"> 80mm2</v>
          </cell>
          <cell r="D38" t="str">
            <v>M</v>
          </cell>
          <cell r="E38">
            <v>2850</v>
          </cell>
          <cell r="F38">
            <v>0.7</v>
          </cell>
          <cell r="G38">
            <v>56143</v>
          </cell>
          <cell r="H38">
            <v>57</v>
          </cell>
          <cell r="I38">
            <v>0</v>
          </cell>
        </row>
        <row r="39">
          <cell r="A39" t="str">
            <v>5503-23</v>
          </cell>
          <cell r="B39" t="str">
            <v>600V2종비닐절연전선(HIV)-연</v>
          </cell>
          <cell r="C39" t="str">
            <v>100mm2</v>
          </cell>
          <cell r="D39" t="str">
            <v>M</v>
          </cell>
          <cell r="E39">
            <v>3600</v>
          </cell>
          <cell r="F39">
            <v>0.8</v>
          </cell>
          <cell r="G39">
            <v>56143</v>
          </cell>
          <cell r="H39">
            <v>72</v>
          </cell>
          <cell r="I39">
            <v>0</v>
          </cell>
        </row>
        <row r="40">
          <cell r="A40" t="str">
            <v>5503-24</v>
          </cell>
        </row>
        <row r="41">
          <cell r="A41" t="str">
            <v>5503-25</v>
          </cell>
        </row>
        <row r="42">
          <cell r="A42" t="str">
            <v>5505-00</v>
          </cell>
          <cell r="B42" t="str">
            <v>옥외용 비닐절연전선(OW)-KSC 3313-</v>
          </cell>
        </row>
        <row r="43">
          <cell r="A43" t="str">
            <v>5505-01</v>
          </cell>
          <cell r="B43" t="str">
            <v>옥외용비닐절연전선(OW)-단</v>
          </cell>
          <cell r="C43" t="str">
            <v xml:space="preserve"> 2.0MM</v>
          </cell>
          <cell r="D43" t="str">
            <v>M</v>
          </cell>
          <cell r="E43">
            <v>0</v>
          </cell>
          <cell r="F43">
            <v>0.01</v>
          </cell>
          <cell r="G43">
            <v>56143</v>
          </cell>
          <cell r="H43">
            <v>0</v>
          </cell>
          <cell r="I43">
            <v>0</v>
          </cell>
        </row>
        <row r="44">
          <cell r="A44" t="str">
            <v>5505-02</v>
          </cell>
          <cell r="B44" t="str">
            <v>옥외용비닐절연전선(OW)-단</v>
          </cell>
          <cell r="C44" t="str">
            <v xml:space="preserve"> 2.6MM</v>
          </cell>
          <cell r="D44" t="str">
            <v>M</v>
          </cell>
          <cell r="E44">
            <v>0</v>
          </cell>
          <cell r="F44">
            <v>0.01</v>
          </cell>
          <cell r="G44">
            <v>56143</v>
          </cell>
          <cell r="H44">
            <v>0</v>
          </cell>
          <cell r="I44">
            <v>0</v>
          </cell>
        </row>
        <row r="45">
          <cell r="A45" t="str">
            <v>5505-03</v>
          </cell>
          <cell r="B45" t="str">
            <v>옥외용비닐절연전선(OW)-단</v>
          </cell>
          <cell r="C45" t="str">
            <v xml:space="preserve"> 3.2MM</v>
          </cell>
          <cell r="D45" t="str">
            <v>M</v>
          </cell>
          <cell r="E45">
            <v>0</v>
          </cell>
          <cell r="F45">
            <v>0.01</v>
          </cell>
          <cell r="G45">
            <v>56143</v>
          </cell>
          <cell r="H45">
            <v>0</v>
          </cell>
          <cell r="I45">
            <v>0</v>
          </cell>
        </row>
        <row r="46">
          <cell r="A46" t="str">
            <v>5505-11</v>
          </cell>
          <cell r="B46" t="str">
            <v>옥외용비닐절연전선(OW)-연</v>
          </cell>
          <cell r="C46" t="str">
            <v xml:space="preserve"> 2.0MM2</v>
          </cell>
          <cell r="D46" t="str">
            <v>M</v>
          </cell>
          <cell r="E46">
            <v>0</v>
          </cell>
          <cell r="F46">
            <v>0.01</v>
          </cell>
          <cell r="G46">
            <v>56143</v>
          </cell>
          <cell r="H46">
            <v>0</v>
          </cell>
          <cell r="I46">
            <v>0</v>
          </cell>
        </row>
        <row r="47">
          <cell r="A47" t="str">
            <v>5505-12</v>
          </cell>
          <cell r="B47" t="str">
            <v>옥외용비닐절연전선(OW)-연</v>
          </cell>
          <cell r="C47" t="str">
            <v xml:space="preserve"> 3.5MM2</v>
          </cell>
          <cell r="D47" t="str">
            <v>M</v>
          </cell>
          <cell r="E47">
            <v>148</v>
          </cell>
          <cell r="F47">
            <v>0.01</v>
          </cell>
          <cell r="G47">
            <v>56143</v>
          </cell>
          <cell r="H47">
            <v>2.96</v>
          </cell>
          <cell r="I47">
            <v>0</v>
          </cell>
        </row>
        <row r="48">
          <cell r="A48" t="str">
            <v>5505-13</v>
          </cell>
          <cell r="B48" t="str">
            <v>옥외용비닐절연전선(OW)-연</v>
          </cell>
          <cell r="C48" t="str">
            <v xml:space="preserve"> 5.5MM2</v>
          </cell>
          <cell r="D48" t="str">
            <v>M</v>
          </cell>
          <cell r="E48">
            <v>227</v>
          </cell>
          <cell r="F48">
            <v>0.01</v>
          </cell>
          <cell r="G48">
            <v>56143</v>
          </cell>
          <cell r="H48">
            <v>4.54</v>
          </cell>
          <cell r="I48">
            <v>0</v>
          </cell>
        </row>
        <row r="49">
          <cell r="A49" t="str">
            <v>5505-14</v>
          </cell>
          <cell r="B49" t="str">
            <v>옥외용비닐절연전선(OW)-연</v>
          </cell>
          <cell r="C49" t="str">
            <v xml:space="preserve"> 8.0MM2</v>
          </cell>
          <cell r="D49" t="str">
            <v>M</v>
          </cell>
          <cell r="E49">
            <v>335</v>
          </cell>
          <cell r="F49">
            <v>0.02</v>
          </cell>
          <cell r="G49">
            <v>56143</v>
          </cell>
          <cell r="H49">
            <v>6.7</v>
          </cell>
          <cell r="I49">
            <v>0</v>
          </cell>
        </row>
        <row r="50">
          <cell r="A50" t="str">
            <v>5505-15</v>
          </cell>
          <cell r="B50" t="str">
            <v>옥외용비닐절연전선(OW)-연</v>
          </cell>
          <cell r="C50" t="str">
            <v>14.0MM2</v>
          </cell>
          <cell r="D50" t="str">
            <v>M</v>
          </cell>
          <cell r="E50">
            <v>550</v>
          </cell>
          <cell r="F50">
            <v>0.02</v>
          </cell>
          <cell r="G50">
            <v>56143</v>
          </cell>
          <cell r="H50">
            <v>11</v>
          </cell>
          <cell r="I50">
            <v>0</v>
          </cell>
        </row>
        <row r="51">
          <cell r="A51" t="str">
            <v>5505-16</v>
          </cell>
          <cell r="B51" t="str">
            <v>옥외용비닐절연전선(OW)-연</v>
          </cell>
          <cell r="C51" t="str">
            <v>22.0MM2</v>
          </cell>
          <cell r="D51" t="str">
            <v>M</v>
          </cell>
          <cell r="E51">
            <v>814</v>
          </cell>
          <cell r="F51">
            <v>3.1E-2</v>
          </cell>
          <cell r="G51">
            <v>56143</v>
          </cell>
          <cell r="H51">
            <v>16.28</v>
          </cell>
          <cell r="I51">
            <v>0</v>
          </cell>
        </row>
        <row r="52">
          <cell r="A52" t="str">
            <v>5505-17</v>
          </cell>
          <cell r="B52" t="str">
            <v>옥외용비닐절연전선(OW)-연</v>
          </cell>
          <cell r="C52" t="str">
            <v>30.0MM2</v>
          </cell>
          <cell r="D52" t="str">
            <v>M</v>
          </cell>
          <cell r="E52">
            <v>1100</v>
          </cell>
          <cell r="F52">
            <v>3.1E-2</v>
          </cell>
          <cell r="G52">
            <v>56143</v>
          </cell>
          <cell r="H52">
            <v>22</v>
          </cell>
          <cell r="I52">
            <v>0</v>
          </cell>
        </row>
        <row r="53">
          <cell r="A53" t="str">
            <v>5505-18</v>
          </cell>
          <cell r="B53" t="str">
            <v>옥외용비닐절연전선(OW)-연</v>
          </cell>
          <cell r="C53" t="str">
            <v>38.0MM2</v>
          </cell>
          <cell r="D53" t="str">
            <v>M</v>
          </cell>
          <cell r="E53">
            <v>1322</v>
          </cell>
          <cell r="F53">
            <v>3.1E-2</v>
          </cell>
          <cell r="G53">
            <v>56143</v>
          </cell>
          <cell r="H53">
            <v>26.44</v>
          </cell>
          <cell r="I53">
            <v>0</v>
          </cell>
        </row>
        <row r="54">
          <cell r="A54" t="str">
            <v>5505-19</v>
          </cell>
          <cell r="B54" t="str">
            <v>옥외용비닐절연전선(OW)-연</v>
          </cell>
          <cell r="C54" t="str">
            <v>50.0MM2</v>
          </cell>
          <cell r="D54" t="str">
            <v>M</v>
          </cell>
          <cell r="E54">
            <v>1650</v>
          </cell>
          <cell r="F54">
            <v>5.1999999999999998E-2</v>
          </cell>
          <cell r="G54">
            <v>56143</v>
          </cell>
          <cell r="H54">
            <v>33</v>
          </cell>
          <cell r="I54">
            <v>0</v>
          </cell>
        </row>
        <row r="55">
          <cell r="A55" t="str">
            <v>5505-20</v>
          </cell>
          <cell r="B55" t="str">
            <v>옥외용비닐절연전선(OW)-연</v>
          </cell>
          <cell r="C55" t="str">
            <v xml:space="preserve"> 60mm2</v>
          </cell>
          <cell r="D55" t="str">
            <v>M</v>
          </cell>
          <cell r="E55">
            <v>2065</v>
          </cell>
          <cell r="F55">
            <v>0.6</v>
          </cell>
          <cell r="G55">
            <v>56143</v>
          </cell>
          <cell r="H55">
            <v>41.300000000000004</v>
          </cell>
          <cell r="I55">
            <v>0</v>
          </cell>
        </row>
        <row r="56">
          <cell r="A56" t="str">
            <v>5505-21</v>
          </cell>
          <cell r="B56" t="str">
            <v>옥외용비닐절연전선(OW)-연</v>
          </cell>
          <cell r="C56" t="str">
            <v xml:space="preserve"> 80mm2</v>
          </cell>
          <cell r="D56" t="str">
            <v>M</v>
          </cell>
          <cell r="E56">
            <v>2600</v>
          </cell>
          <cell r="F56">
            <v>0.7</v>
          </cell>
          <cell r="G56">
            <v>56143</v>
          </cell>
          <cell r="H56">
            <v>52</v>
          </cell>
          <cell r="I56">
            <v>0</v>
          </cell>
        </row>
        <row r="57">
          <cell r="A57" t="str">
            <v>5505-22</v>
          </cell>
          <cell r="B57" t="str">
            <v>옥외용비닐절연전선(OW)-연</v>
          </cell>
          <cell r="C57" t="str">
            <v>100mm2</v>
          </cell>
          <cell r="D57" t="str">
            <v>M</v>
          </cell>
          <cell r="E57">
            <v>3380</v>
          </cell>
          <cell r="F57">
            <v>0.8</v>
          </cell>
          <cell r="G57">
            <v>56143</v>
          </cell>
          <cell r="H57">
            <v>67.599999999999994</v>
          </cell>
          <cell r="I57">
            <v>0</v>
          </cell>
        </row>
        <row r="58">
          <cell r="A58" t="str">
            <v>5505-23</v>
          </cell>
          <cell r="H58">
            <v>0</v>
          </cell>
          <cell r="I58">
            <v>0</v>
          </cell>
        </row>
        <row r="59">
          <cell r="A59" t="str">
            <v>5505-24</v>
          </cell>
        </row>
        <row r="60">
          <cell r="A60" t="str">
            <v>5507-00</v>
          </cell>
          <cell r="B60" t="str">
            <v>접 지 용 전 선(GV)</v>
          </cell>
        </row>
        <row r="61">
          <cell r="A61" t="str">
            <v>5507-01</v>
          </cell>
          <cell r="B61" t="str">
            <v>접지용전선(GV)</v>
          </cell>
          <cell r="C61" t="str">
            <v xml:space="preserve"> 1.6MM</v>
          </cell>
          <cell r="D61" t="str">
            <v>M</v>
          </cell>
          <cell r="E61">
            <v>153</v>
          </cell>
          <cell r="F61">
            <v>0.01</v>
          </cell>
          <cell r="G61">
            <v>56143</v>
          </cell>
          <cell r="H61">
            <v>3.06</v>
          </cell>
          <cell r="I61">
            <v>0</v>
          </cell>
        </row>
        <row r="62">
          <cell r="A62" t="str">
            <v>5507-02</v>
          </cell>
          <cell r="B62" t="str">
            <v>접지용전선(GV)</v>
          </cell>
          <cell r="C62" t="str">
            <v xml:space="preserve"> 2.0MM2</v>
          </cell>
          <cell r="D62" t="str">
            <v>M</v>
          </cell>
          <cell r="E62">
            <v>215</v>
          </cell>
          <cell r="F62">
            <v>0.01</v>
          </cell>
          <cell r="G62">
            <v>56143</v>
          </cell>
          <cell r="H62">
            <v>4.3</v>
          </cell>
          <cell r="I62">
            <v>0</v>
          </cell>
        </row>
        <row r="63">
          <cell r="A63" t="str">
            <v>5507-03</v>
          </cell>
          <cell r="B63" t="str">
            <v>접지용전선(GV)</v>
          </cell>
          <cell r="C63" t="str">
            <v xml:space="preserve"> 5.5MM2</v>
          </cell>
          <cell r="D63" t="str">
            <v>M</v>
          </cell>
          <cell r="E63">
            <v>344</v>
          </cell>
          <cell r="F63">
            <v>0.01</v>
          </cell>
          <cell r="G63">
            <v>56143</v>
          </cell>
          <cell r="H63">
            <v>6.88</v>
          </cell>
          <cell r="I63">
            <v>0</v>
          </cell>
        </row>
        <row r="64">
          <cell r="A64" t="str">
            <v>5507-04</v>
          </cell>
          <cell r="B64" t="str">
            <v>접지용전선(GV)</v>
          </cell>
          <cell r="C64" t="str">
            <v xml:space="preserve"> 8.0MM2</v>
          </cell>
          <cell r="D64" t="str">
            <v>M</v>
          </cell>
          <cell r="E64">
            <v>451</v>
          </cell>
          <cell r="F64">
            <v>0.02</v>
          </cell>
          <cell r="G64">
            <v>56143</v>
          </cell>
          <cell r="H64">
            <v>9.02</v>
          </cell>
          <cell r="I64">
            <v>0</v>
          </cell>
        </row>
        <row r="65">
          <cell r="A65" t="str">
            <v>5507-05</v>
          </cell>
          <cell r="B65" t="str">
            <v>접지용전선(GV)</v>
          </cell>
          <cell r="C65" t="str">
            <v xml:space="preserve"> 14.0MM2</v>
          </cell>
          <cell r="D65" t="str">
            <v>M</v>
          </cell>
          <cell r="E65">
            <v>691</v>
          </cell>
          <cell r="F65">
            <v>0.02</v>
          </cell>
          <cell r="G65">
            <v>56143</v>
          </cell>
          <cell r="H65">
            <v>13.82</v>
          </cell>
          <cell r="I65">
            <v>0</v>
          </cell>
        </row>
        <row r="66">
          <cell r="A66" t="str">
            <v>5507-06</v>
          </cell>
          <cell r="B66" t="str">
            <v>접지용전선(GV)</v>
          </cell>
          <cell r="C66" t="str">
            <v xml:space="preserve"> 22.0MM2</v>
          </cell>
          <cell r="D66" t="str">
            <v>M</v>
          </cell>
          <cell r="E66">
            <v>980</v>
          </cell>
          <cell r="F66">
            <v>3.1E-2</v>
          </cell>
          <cell r="G66">
            <v>56143</v>
          </cell>
          <cell r="H66">
            <v>19.600000000000001</v>
          </cell>
          <cell r="I66">
            <v>0</v>
          </cell>
        </row>
        <row r="67">
          <cell r="A67" t="str">
            <v>5507-07</v>
          </cell>
          <cell r="B67" t="str">
            <v>접지용전선(GV)</v>
          </cell>
          <cell r="C67" t="str">
            <v xml:space="preserve"> 38.0MM2</v>
          </cell>
          <cell r="D67" t="str">
            <v>M</v>
          </cell>
          <cell r="E67">
            <v>1525</v>
          </cell>
          <cell r="F67">
            <v>3.1E-2</v>
          </cell>
          <cell r="G67">
            <v>56143</v>
          </cell>
          <cell r="H67">
            <v>30.5</v>
          </cell>
          <cell r="I67">
            <v>0</v>
          </cell>
        </row>
        <row r="68">
          <cell r="A68" t="str">
            <v>5507-08</v>
          </cell>
          <cell r="B68" t="str">
            <v>접지용전선(GV)</v>
          </cell>
          <cell r="C68" t="str">
            <v xml:space="preserve"> 60.0MM2</v>
          </cell>
          <cell r="D68" t="str">
            <v>M</v>
          </cell>
          <cell r="E68">
            <v>2357</v>
          </cell>
          <cell r="F68">
            <v>5.1999999999999998E-2</v>
          </cell>
          <cell r="G68">
            <v>56143</v>
          </cell>
          <cell r="H68">
            <v>47.14</v>
          </cell>
          <cell r="I68">
            <v>0</v>
          </cell>
        </row>
        <row r="69">
          <cell r="A69" t="str">
            <v>5507-09</v>
          </cell>
          <cell r="B69" t="str">
            <v>접지용전선(GV)</v>
          </cell>
          <cell r="C69" t="str">
            <v xml:space="preserve"> 100MM2</v>
          </cell>
          <cell r="D69" t="str">
            <v>M</v>
          </cell>
          <cell r="E69">
            <v>3757</v>
          </cell>
          <cell r="F69">
            <v>6.4000000000000001E-2</v>
          </cell>
          <cell r="G69">
            <v>56143</v>
          </cell>
          <cell r="H69">
            <v>75.14</v>
          </cell>
          <cell r="I69">
            <v>0</v>
          </cell>
        </row>
        <row r="70">
          <cell r="A70" t="str">
            <v>5507-10</v>
          </cell>
          <cell r="B70" t="str">
            <v>접지용전선(GV)</v>
          </cell>
          <cell r="C70" t="str">
            <v>150mm2</v>
          </cell>
          <cell r="D70" t="str">
            <v>M</v>
          </cell>
          <cell r="E70">
            <v>5700</v>
          </cell>
          <cell r="F70">
            <v>0.7</v>
          </cell>
          <cell r="G70">
            <v>56143</v>
          </cell>
          <cell r="H70">
            <v>114</v>
          </cell>
          <cell r="I70">
            <v>0</v>
          </cell>
        </row>
        <row r="71">
          <cell r="A71" t="str">
            <v>5507-11</v>
          </cell>
          <cell r="B71" t="str">
            <v>접지용전선(GV)</v>
          </cell>
          <cell r="C71" t="str">
            <v>200mm2</v>
          </cell>
          <cell r="D71" t="str">
            <v>M</v>
          </cell>
          <cell r="E71">
            <v>7200</v>
          </cell>
          <cell r="F71">
            <v>0.8</v>
          </cell>
          <cell r="G71">
            <v>56143</v>
          </cell>
          <cell r="H71">
            <v>144</v>
          </cell>
          <cell r="I71">
            <v>0</v>
          </cell>
        </row>
        <row r="72">
          <cell r="A72" t="str">
            <v>5507-12</v>
          </cell>
          <cell r="B72" t="str">
            <v>접지용전선(GV)</v>
          </cell>
          <cell r="C72" t="str">
            <v>250mm2</v>
          </cell>
          <cell r="D72" t="str">
            <v>M</v>
          </cell>
          <cell r="E72">
            <v>9800</v>
          </cell>
          <cell r="F72">
            <v>0.9</v>
          </cell>
          <cell r="G72">
            <v>56143</v>
          </cell>
          <cell r="H72">
            <v>196</v>
          </cell>
          <cell r="I72">
            <v>0</v>
          </cell>
        </row>
        <row r="73">
          <cell r="A73" t="str">
            <v>5507-13</v>
          </cell>
          <cell r="I73">
            <v>0</v>
          </cell>
        </row>
        <row r="74">
          <cell r="A74" t="str">
            <v>5507-14</v>
          </cell>
        </row>
        <row r="75">
          <cell r="A75" t="str">
            <v>5509-00</v>
          </cell>
          <cell r="B75" t="str">
            <v>인입용비닐절연전선(DV)-KSC 3315-</v>
          </cell>
        </row>
        <row r="76">
          <cell r="A76" t="str">
            <v>5509-01</v>
          </cell>
          <cell r="B76" t="str">
            <v>인입용비닐절연전선(DV)-2심</v>
          </cell>
          <cell r="C76" t="str">
            <v xml:space="preserve"> 2.0MM</v>
          </cell>
          <cell r="D76" t="str">
            <v>M</v>
          </cell>
          <cell r="E76">
            <v>274</v>
          </cell>
          <cell r="F76">
            <v>0.01</v>
          </cell>
          <cell r="G76">
            <v>56143</v>
          </cell>
          <cell r="H76">
            <v>5.48</v>
          </cell>
          <cell r="I76">
            <v>0</v>
          </cell>
        </row>
        <row r="77">
          <cell r="A77" t="str">
            <v>5509-02</v>
          </cell>
          <cell r="B77" t="str">
            <v>인입용비닐절연전선(DV)-2심</v>
          </cell>
          <cell r="C77" t="str">
            <v xml:space="preserve"> 2.6MM</v>
          </cell>
          <cell r="D77" t="str">
            <v>M</v>
          </cell>
          <cell r="E77">
            <v>458</v>
          </cell>
          <cell r="F77">
            <v>0.02</v>
          </cell>
          <cell r="G77">
            <v>56143</v>
          </cell>
          <cell r="H77">
            <v>9.16</v>
          </cell>
          <cell r="I77">
            <v>0</v>
          </cell>
        </row>
        <row r="78">
          <cell r="A78" t="str">
            <v>5509-03</v>
          </cell>
          <cell r="B78" t="str">
            <v>인입용비닐절연전선(DV)-2심</v>
          </cell>
          <cell r="C78" t="str">
            <v xml:space="preserve"> 3.2MM</v>
          </cell>
          <cell r="D78" t="str">
            <v>M</v>
          </cell>
          <cell r="E78">
            <v>675</v>
          </cell>
          <cell r="F78">
            <v>0.02</v>
          </cell>
          <cell r="G78">
            <v>56143</v>
          </cell>
          <cell r="H78">
            <v>13.5</v>
          </cell>
          <cell r="I78">
            <v>0</v>
          </cell>
        </row>
        <row r="79">
          <cell r="A79" t="str">
            <v>5509-11</v>
          </cell>
          <cell r="B79" t="str">
            <v>인입용비닐절연전선(DV)-3심</v>
          </cell>
          <cell r="C79" t="str">
            <v xml:space="preserve"> 2.0MM</v>
          </cell>
          <cell r="D79" t="str">
            <v>M</v>
          </cell>
          <cell r="E79">
            <v>428</v>
          </cell>
          <cell r="F79">
            <v>0.02</v>
          </cell>
          <cell r="G79">
            <v>56143</v>
          </cell>
          <cell r="H79">
            <v>8.56</v>
          </cell>
          <cell r="I79">
            <v>0</v>
          </cell>
        </row>
        <row r="80">
          <cell r="A80" t="str">
            <v>5509-12</v>
          </cell>
          <cell r="B80" t="str">
            <v>인입용비닐절연전선(DV)-3심</v>
          </cell>
          <cell r="C80" t="str">
            <v xml:space="preserve"> 2.6MM</v>
          </cell>
          <cell r="D80" t="str">
            <v>M</v>
          </cell>
          <cell r="E80">
            <v>699</v>
          </cell>
          <cell r="F80">
            <v>0.02</v>
          </cell>
          <cell r="G80">
            <v>56143</v>
          </cell>
          <cell r="H80">
            <v>13.98</v>
          </cell>
          <cell r="I80">
            <v>0</v>
          </cell>
        </row>
        <row r="81">
          <cell r="A81" t="str">
            <v>5509-13</v>
          </cell>
          <cell r="B81" t="str">
            <v>인입용비닐절연전선(DV)-3심</v>
          </cell>
          <cell r="C81" t="str">
            <v xml:space="preserve"> 3.2MM</v>
          </cell>
          <cell r="D81" t="str">
            <v>M</v>
          </cell>
          <cell r="E81">
            <v>1046</v>
          </cell>
          <cell r="F81">
            <v>0.02</v>
          </cell>
          <cell r="G81">
            <v>56143</v>
          </cell>
          <cell r="H81">
            <v>20.92</v>
          </cell>
          <cell r="I81">
            <v>0</v>
          </cell>
        </row>
        <row r="82">
          <cell r="A82" t="str">
            <v>5509-14</v>
          </cell>
        </row>
        <row r="83">
          <cell r="A83" t="str">
            <v>5511-00</v>
          </cell>
          <cell r="B83" t="str">
            <v>제어용 비닐절연비닐시스케이블(CVV)-KSC 3330-</v>
          </cell>
        </row>
        <row r="84">
          <cell r="A84" t="str">
            <v>5511-01</v>
          </cell>
          <cell r="B84" t="str">
            <v>제어용비닐케이블(CVV)</v>
          </cell>
          <cell r="C84" t="str">
            <v>1.25MM2*2C</v>
          </cell>
          <cell r="D84" t="str">
            <v>M</v>
          </cell>
          <cell r="E84">
            <v>320</v>
          </cell>
          <cell r="F84">
            <v>1.4E-2</v>
          </cell>
          <cell r="G84">
            <v>73973</v>
          </cell>
          <cell r="H84">
            <v>6.4</v>
          </cell>
          <cell r="I84">
            <v>0</v>
          </cell>
        </row>
        <row r="85">
          <cell r="A85" t="str">
            <v>5511-02</v>
          </cell>
          <cell r="B85" t="str">
            <v>제어용비닐케이블(CVV)</v>
          </cell>
          <cell r="C85" t="str">
            <v>1.25MM2*3C</v>
          </cell>
          <cell r="D85" t="str">
            <v>M</v>
          </cell>
          <cell r="E85">
            <v>381</v>
          </cell>
          <cell r="F85">
            <v>1.9E-2</v>
          </cell>
          <cell r="G85">
            <v>73973</v>
          </cell>
          <cell r="H85">
            <v>7.62</v>
          </cell>
          <cell r="I85">
            <v>0</v>
          </cell>
        </row>
        <row r="86">
          <cell r="A86" t="str">
            <v>5511-03</v>
          </cell>
          <cell r="B86" t="str">
            <v>제어용비닐케이블(CVV)</v>
          </cell>
          <cell r="C86" t="str">
            <v>1.25MM2*4C</v>
          </cell>
          <cell r="D86" t="str">
            <v>M</v>
          </cell>
          <cell r="E86">
            <v>449</v>
          </cell>
          <cell r="F86">
            <v>2.5999999999999999E-2</v>
          </cell>
          <cell r="G86">
            <v>73973</v>
          </cell>
          <cell r="H86">
            <v>8.98</v>
          </cell>
          <cell r="I86">
            <v>0</v>
          </cell>
        </row>
        <row r="87">
          <cell r="A87" t="str">
            <v>5511-04</v>
          </cell>
          <cell r="B87" t="str">
            <v>제어용비닐케이블(CVV)</v>
          </cell>
          <cell r="C87" t="str">
            <v>1.25MM2*5C</v>
          </cell>
          <cell r="D87" t="str">
            <v>M</v>
          </cell>
          <cell r="E87">
            <v>511</v>
          </cell>
          <cell r="F87">
            <v>3.2000000000000001E-2</v>
          </cell>
          <cell r="G87">
            <v>73973</v>
          </cell>
          <cell r="H87">
            <v>10.220000000000001</v>
          </cell>
          <cell r="I87">
            <v>0</v>
          </cell>
        </row>
        <row r="88">
          <cell r="A88" t="str">
            <v>5511-05</v>
          </cell>
          <cell r="B88" t="str">
            <v>제어용비닐케이블(CVV)</v>
          </cell>
          <cell r="C88" t="str">
            <v>1.25MM2*6C</v>
          </cell>
          <cell r="D88" t="str">
            <v>M</v>
          </cell>
          <cell r="E88">
            <v>566</v>
          </cell>
          <cell r="F88">
            <v>3.5000000000000003E-2</v>
          </cell>
          <cell r="G88">
            <v>73973</v>
          </cell>
          <cell r="H88">
            <v>11.32</v>
          </cell>
          <cell r="I88">
            <v>0</v>
          </cell>
        </row>
        <row r="89">
          <cell r="A89" t="str">
            <v>5511-06</v>
          </cell>
          <cell r="B89" t="str">
            <v>제어용비닐케이블(CVV)</v>
          </cell>
          <cell r="C89" t="str">
            <v>1.25MM2*7C</v>
          </cell>
          <cell r="D89" t="str">
            <v>M</v>
          </cell>
          <cell r="E89">
            <v>620</v>
          </cell>
          <cell r="F89">
            <v>3.9E-2</v>
          </cell>
          <cell r="G89">
            <v>73973</v>
          </cell>
          <cell r="H89">
            <v>12.4</v>
          </cell>
          <cell r="I89">
            <v>0</v>
          </cell>
        </row>
        <row r="90">
          <cell r="A90" t="str">
            <v>5511-11</v>
          </cell>
          <cell r="B90" t="str">
            <v>제어용비닐케이블(CVV)</v>
          </cell>
          <cell r="C90" t="str">
            <v>2.0MM2*2C</v>
          </cell>
          <cell r="D90" t="str">
            <v>M</v>
          </cell>
          <cell r="E90">
            <v>395</v>
          </cell>
          <cell r="F90">
            <v>1.4E-2</v>
          </cell>
          <cell r="G90">
            <v>73973</v>
          </cell>
          <cell r="H90">
            <v>7.9</v>
          </cell>
          <cell r="I90">
            <v>0</v>
          </cell>
        </row>
        <row r="91">
          <cell r="A91" t="str">
            <v>5511-12</v>
          </cell>
          <cell r="B91" t="str">
            <v>제어용비닐케이블(CVV)</v>
          </cell>
          <cell r="C91" t="str">
            <v>2.0MM2*3C</v>
          </cell>
          <cell r="D91" t="str">
            <v>M</v>
          </cell>
          <cell r="E91">
            <v>474</v>
          </cell>
          <cell r="F91">
            <v>1.9E-2</v>
          </cell>
          <cell r="G91">
            <v>73973</v>
          </cell>
          <cell r="H91">
            <v>9.48</v>
          </cell>
          <cell r="I91">
            <v>0</v>
          </cell>
        </row>
        <row r="92">
          <cell r="A92" t="str">
            <v>5511-13</v>
          </cell>
          <cell r="B92" t="str">
            <v>제어용비닐케이블(CVV)</v>
          </cell>
          <cell r="C92" t="str">
            <v>2.0MM2*4C</v>
          </cell>
          <cell r="D92" t="str">
            <v>M</v>
          </cell>
          <cell r="E92">
            <v>598</v>
          </cell>
          <cell r="F92">
            <v>2.5999999999999999E-2</v>
          </cell>
          <cell r="G92">
            <v>73973</v>
          </cell>
          <cell r="H92">
            <v>11.96</v>
          </cell>
          <cell r="I92">
            <v>0</v>
          </cell>
        </row>
        <row r="93">
          <cell r="A93" t="str">
            <v>5511-14</v>
          </cell>
          <cell r="B93" t="str">
            <v>제어용비닐케이블(CVV)</v>
          </cell>
          <cell r="C93" t="str">
            <v>2.0MM2*5C</v>
          </cell>
          <cell r="D93" t="str">
            <v>M</v>
          </cell>
          <cell r="E93">
            <v>695</v>
          </cell>
          <cell r="F93">
            <v>3.2000000000000001E-2</v>
          </cell>
          <cell r="G93">
            <v>73973</v>
          </cell>
          <cell r="H93">
            <v>13.9</v>
          </cell>
          <cell r="I93">
            <v>0</v>
          </cell>
        </row>
        <row r="94">
          <cell r="A94" t="str">
            <v>5511-15</v>
          </cell>
          <cell r="B94" t="str">
            <v>제어용비닐케이블(CVV)</v>
          </cell>
          <cell r="C94" t="str">
            <v>2.0MM2*6C</v>
          </cell>
          <cell r="D94" t="str">
            <v>M</v>
          </cell>
          <cell r="E94">
            <v>798</v>
          </cell>
          <cell r="F94">
            <v>3.5000000000000003E-2</v>
          </cell>
          <cell r="G94">
            <v>73973</v>
          </cell>
          <cell r="H94">
            <v>15.96</v>
          </cell>
          <cell r="I94">
            <v>0</v>
          </cell>
        </row>
        <row r="95">
          <cell r="A95" t="str">
            <v>5511-16</v>
          </cell>
          <cell r="B95" t="str">
            <v>제어용비닐케이블(CVV)</v>
          </cell>
          <cell r="C95" t="str">
            <v>2.0MM2*7C</v>
          </cell>
          <cell r="D95" t="str">
            <v>M</v>
          </cell>
          <cell r="E95">
            <v>880</v>
          </cell>
          <cell r="F95">
            <v>3.9E-2</v>
          </cell>
          <cell r="G95">
            <v>73973</v>
          </cell>
          <cell r="H95">
            <v>17.600000000000001</v>
          </cell>
          <cell r="I95">
            <v>0</v>
          </cell>
        </row>
        <row r="96">
          <cell r="A96" t="str">
            <v>5511-21</v>
          </cell>
          <cell r="B96" t="str">
            <v>제어용비닐케이블(CVV)</v>
          </cell>
          <cell r="C96" t="str">
            <v>3.5MM2* 2C</v>
          </cell>
          <cell r="D96" t="str">
            <v>M</v>
          </cell>
          <cell r="E96">
            <v>560</v>
          </cell>
          <cell r="F96">
            <v>0.02</v>
          </cell>
          <cell r="G96">
            <v>73973</v>
          </cell>
          <cell r="H96">
            <v>11.200000000000001</v>
          </cell>
          <cell r="I96">
            <v>0</v>
          </cell>
        </row>
        <row r="97">
          <cell r="A97" t="str">
            <v>5511-22</v>
          </cell>
          <cell r="B97" t="str">
            <v>제어용비닐케이블(CVV)</v>
          </cell>
          <cell r="C97" t="str">
            <v>3.5MM2* 3C</v>
          </cell>
          <cell r="D97" t="str">
            <v>M</v>
          </cell>
          <cell r="E97">
            <v>714</v>
          </cell>
          <cell r="F97">
            <v>2.5000000000000001E-2</v>
          </cell>
          <cell r="G97">
            <v>73973</v>
          </cell>
          <cell r="H97">
            <v>14.280000000000001</v>
          </cell>
          <cell r="I97">
            <v>0</v>
          </cell>
        </row>
        <row r="98">
          <cell r="A98" t="str">
            <v>5511-23</v>
          </cell>
          <cell r="B98" t="str">
            <v>제어용비닐케이블(CVV)</v>
          </cell>
          <cell r="C98" t="str">
            <v>3.5MM2* 4C</v>
          </cell>
          <cell r="D98" t="str">
            <v>M</v>
          </cell>
          <cell r="E98">
            <v>877</v>
          </cell>
          <cell r="F98">
            <v>0.03</v>
          </cell>
          <cell r="G98">
            <v>73973</v>
          </cell>
          <cell r="H98">
            <v>17.54</v>
          </cell>
          <cell r="I98">
            <v>0</v>
          </cell>
        </row>
        <row r="99">
          <cell r="A99" t="str">
            <v>5511-24</v>
          </cell>
          <cell r="B99" t="str">
            <v>제어용비닐케이블(CVV)</v>
          </cell>
          <cell r="C99" t="str">
            <v>3.5MM2* 5C</v>
          </cell>
          <cell r="D99" t="str">
            <v>M</v>
          </cell>
          <cell r="E99">
            <v>1050</v>
          </cell>
          <cell r="F99">
            <v>3.5000000000000003E-2</v>
          </cell>
          <cell r="G99">
            <v>73973</v>
          </cell>
          <cell r="H99">
            <v>21</v>
          </cell>
          <cell r="I99">
            <v>0</v>
          </cell>
        </row>
        <row r="100">
          <cell r="A100" t="str">
            <v>5511-25</v>
          </cell>
          <cell r="B100" t="str">
            <v>제어용비닐케이블(CVV)</v>
          </cell>
          <cell r="C100" t="str">
            <v>3.5MM2* 6C</v>
          </cell>
          <cell r="D100" t="str">
            <v>M</v>
          </cell>
          <cell r="E100">
            <v>1230</v>
          </cell>
          <cell r="F100">
            <v>0.04</v>
          </cell>
          <cell r="G100">
            <v>73973</v>
          </cell>
          <cell r="H100">
            <v>24.6</v>
          </cell>
          <cell r="I100">
            <v>0</v>
          </cell>
        </row>
        <row r="101">
          <cell r="A101" t="str">
            <v>5511-26</v>
          </cell>
          <cell r="B101" t="str">
            <v>제어용비닐케이블(CVV)</v>
          </cell>
          <cell r="C101" t="str">
            <v>3.5MM2* 7C</v>
          </cell>
          <cell r="D101" t="str">
            <v>M</v>
          </cell>
          <cell r="E101">
            <v>1360</v>
          </cell>
          <cell r="F101">
            <v>4.4999999999999998E-2</v>
          </cell>
          <cell r="G101">
            <v>73973</v>
          </cell>
          <cell r="H101">
            <v>27.2</v>
          </cell>
          <cell r="I101">
            <v>0</v>
          </cell>
        </row>
        <row r="102">
          <cell r="A102" t="str">
            <v>5511-31</v>
          </cell>
          <cell r="B102" t="str">
            <v>제어용비닐케이블(CVV)</v>
          </cell>
          <cell r="C102" t="str">
            <v>5.5MM2* 2C</v>
          </cell>
          <cell r="D102" t="str">
            <v>M</v>
          </cell>
          <cell r="E102">
            <v>780</v>
          </cell>
          <cell r="F102">
            <v>2.5000000000000001E-2</v>
          </cell>
          <cell r="G102">
            <v>73973</v>
          </cell>
          <cell r="H102">
            <v>15.6</v>
          </cell>
          <cell r="I102">
            <v>0</v>
          </cell>
        </row>
        <row r="103">
          <cell r="A103" t="str">
            <v>5511-32</v>
          </cell>
          <cell r="B103" t="str">
            <v>제어용비닐케이블(CVV)</v>
          </cell>
          <cell r="C103" t="str">
            <v>5.5MM2* 3C</v>
          </cell>
          <cell r="D103" t="str">
            <v>M</v>
          </cell>
          <cell r="E103">
            <v>1010</v>
          </cell>
          <cell r="F103">
            <v>0.03</v>
          </cell>
          <cell r="G103">
            <v>73973</v>
          </cell>
          <cell r="H103">
            <v>20.2</v>
          </cell>
          <cell r="I103">
            <v>0</v>
          </cell>
        </row>
        <row r="104">
          <cell r="A104" t="str">
            <v>5511-33</v>
          </cell>
          <cell r="B104" t="str">
            <v>제어용비닐케이블(CVV)</v>
          </cell>
          <cell r="C104" t="str">
            <v>5.5MM2* 4C</v>
          </cell>
          <cell r="D104" t="str">
            <v>M</v>
          </cell>
          <cell r="E104">
            <v>1260</v>
          </cell>
          <cell r="F104">
            <v>3.5000000000000003E-2</v>
          </cell>
          <cell r="G104">
            <v>73973</v>
          </cell>
          <cell r="H104">
            <v>25.2</v>
          </cell>
          <cell r="I104">
            <v>0</v>
          </cell>
        </row>
        <row r="105">
          <cell r="A105" t="str">
            <v>5511-34</v>
          </cell>
          <cell r="B105" t="str">
            <v>제어용비닐케이블(CVV)</v>
          </cell>
          <cell r="C105" t="str">
            <v>5.5MM2* 5C</v>
          </cell>
          <cell r="D105" t="str">
            <v>M</v>
          </cell>
          <cell r="E105">
            <v>1520</v>
          </cell>
          <cell r="F105">
            <v>0.04</v>
          </cell>
          <cell r="G105">
            <v>73973</v>
          </cell>
          <cell r="H105">
            <v>30.400000000000002</v>
          </cell>
          <cell r="I105">
            <v>0</v>
          </cell>
        </row>
        <row r="106">
          <cell r="A106" t="str">
            <v>5511-35</v>
          </cell>
          <cell r="B106" t="str">
            <v>제어용비닐케이블(CVV)</v>
          </cell>
          <cell r="C106" t="str">
            <v>5.5MM2* 6C</v>
          </cell>
          <cell r="D106" t="str">
            <v>M</v>
          </cell>
          <cell r="E106">
            <v>1850</v>
          </cell>
          <cell r="F106">
            <v>4.4999999999999998E-2</v>
          </cell>
          <cell r="G106">
            <v>73973</v>
          </cell>
          <cell r="H106">
            <v>37</v>
          </cell>
          <cell r="I106">
            <v>0</v>
          </cell>
        </row>
        <row r="107">
          <cell r="A107" t="str">
            <v>5511-36</v>
          </cell>
          <cell r="B107" t="str">
            <v>제어용비닐케이블(CVV)</v>
          </cell>
          <cell r="C107" t="str">
            <v>5.5MM2* 7C</v>
          </cell>
          <cell r="D107" t="str">
            <v>M</v>
          </cell>
          <cell r="E107">
            <v>2010</v>
          </cell>
          <cell r="F107">
            <v>0.05</v>
          </cell>
          <cell r="G107">
            <v>73973</v>
          </cell>
          <cell r="H107">
            <v>40.200000000000003</v>
          </cell>
          <cell r="I107">
            <v>0</v>
          </cell>
        </row>
        <row r="108">
          <cell r="A108" t="str">
            <v>5511-41</v>
          </cell>
          <cell r="B108" t="str">
            <v>제어용비닐케이블(CVV)</v>
          </cell>
          <cell r="C108" t="str">
            <v>8.0MM2* 2C</v>
          </cell>
          <cell r="D108" t="str">
            <v>M</v>
          </cell>
          <cell r="E108">
            <v>1040</v>
          </cell>
          <cell r="F108">
            <v>0.03</v>
          </cell>
          <cell r="G108">
            <v>73973</v>
          </cell>
          <cell r="H108">
            <v>20.8</v>
          </cell>
          <cell r="I108">
            <v>0</v>
          </cell>
        </row>
        <row r="109">
          <cell r="A109" t="str">
            <v>5511-42</v>
          </cell>
          <cell r="B109" t="str">
            <v>제어용비닐케이블(CVV)</v>
          </cell>
          <cell r="C109" t="str">
            <v>8.0MM2* 3C</v>
          </cell>
          <cell r="D109" t="str">
            <v>M</v>
          </cell>
          <cell r="E109">
            <v>1400</v>
          </cell>
          <cell r="F109">
            <v>3.5000000000000003E-2</v>
          </cell>
          <cell r="G109">
            <v>73973</v>
          </cell>
          <cell r="H109">
            <v>28</v>
          </cell>
          <cell r="I109">
            <v>0</v>
          </cell>
        </row>
        <row r="110">
          <cell r="A110" t="str">
            <v>5511-43</v>
          </cell>
          <cell r="B110" t="str">
            <v>제어용비닐케이블(CVV)</v>
          </cell>
          <cell r="C110" t="str">
            <v>8.0MM2* 4C</v>
          </cell>
          <cell r="D110" t="str">
            <v>M</v>
          </cell>
          <cell r="E110">
            <v>1720</v>
          </cell>
          <cell r="F110">
            <v>0.04</v>
          </cell>
          <cell r="G110">
            <v>73973</v>
          </cell>
          <cell r="H110">
            <v>34.4</v>
          </cell>
          <cell r="I110">
            <v>0</v>
          </cell>
        </row>
        <row r="111">
          <cell r="A111" t="str">
            <v>5511-44</v>
          </cell>
          <cell r="B111" t="str">
            <v>제어용비닐케이블(CVV)</v>
          </cell>
          <cell r="C111" t="str">
            <v>8.0MM2* 5C</v>
          </cell>
          <cell r="D111" t="str">
            <v>M</v>
          </cell>
          <cell r="E111">
            <v>2080</v>
          </cell>
          <cell r="F111">
            <v>4.4999999999999998E-2</v>
          </cell>
          <cell r="G111">
            <v>73973</v>
          </cell>
          <cell r="H111">
            <v>41.6</v>
          </cell>
          <cell r="I111">
            <v>0</v>
          </cell>
        </row>
        <row r="112">
          <cell r="A112" t="str">
            <v>5511-45</v>
          </cell>
          <cell r="B112" t="str">
            <v>제어용비닐케이블(CVV)</v>
          </cell>
          <cell r="C112" t="str">
            <v>8.0MM2* 6C</v>
          </cell>
          <cell r="D112" t="str">
            <v>M</v>
          </cell>
          <cell r="E112">
            <v>2510</v>
          </cell>
          <cell r="F112">
            <v>0.05</v>
          </cell>
          <cell r="G112">
            <v>73973</v>
          </cell>
          <cell r="H112">
            <v>50.2</v>
          </cell>
          <cell r="I112">
            <v>0</v>
          </cell>
        </row>
        <row r="113">
          <cell r="A113" t="str">
            <v>5511-46</v>
          </cell>
          <cell r="B113" t="str">
            <v>제어용비닐케이블(CVV)</v>
          </cell>
          <cell r="C113" t="str">
            <v>8.0MM2* 7C</v>
          </cell>
          <cell r="D113" t="str">
            <v>M</v>
          </cell>
          <cell r="E113">
            <v>2760</v>
          </cell>
          <cell r="F113">
            <v>5.5E-2</v>
          </cell>
          <cell r="G113">
            <v>73973</v>
          </cell>
          <cell r="H113">
            <v>55.2</v>
          </cell>
          <cell r="I113">
            <v>0</v>
          </cell>
        </row>
        <row r="114">
          <cell r="A114" t="str">
            <v>5517-00</v>
          </cell>
          <cell r="B114" t="str">
            <v>내 화 전 선 (FR-8)</v>
          </cell>
        </row>
        <row r="115">
          <cell r="A115" t="str">
            <v>5517-01</v>
          </cell>
          <cell r="B115" t="str">
            <v>내화전선 FR-8</v>
          </cell>
          <cell r="C115" t="str">
            <v>1C/2.0mm2</v>
          </cell>
          <cell r="D115" t="str">
            <v>M</v>
          </cell>
          <cell r="E115">
            <v>524</v>
          </cell>
          <cell r="F115">
            <v>0.01</v>
          </cell>
          <cell r="G115">
            <v>56143</v>
          </cell>
          <cell r="H115">
            <v>10.48</v>
          </cell>
          <cell r="I115">
            <v>0</v>
          </cell>
        </row>
        <row r="116">
          <cell r="A116" t="str">
            <v>5517-02</v>
          </cell>
          <cell r="B116" t="str">
            <v>내화전선 FR-8</v>
          </cell>
          <cell r="C116" t="str">
            <v>1C/3.5mm2</v>
          </cell>
          <cell r="D116" t="str">
            <v>M</v>
          </cell>
          <cell r="E116">
            <v>660</v>
          </cell>
          <cell r="F116">
            <v>0.01</v>
          </cell>
          <cell r="G116">
            <v>56143</v>
          </cell>
          <cell r="H116">
            <v>13.200000000000001</v>
          </cell>
          <cell r="I116">
            <v>0</v>
          </cell>
        </row>
        <row r="117">
          <cell r="A117" t="str">
            <v>5517-03</v>
          </cell>
          <cell r="B117" t="str">
            <v>내화전선 FR-8</v>
          </cell>
          <cell r="C117" t="str">
            <v>1C/5.5mm2</v>
          </cell>
          <cell r="D117" t="str">
            <v>M</v>
          </cell>
          <cell r="E117">
            <v>786</v>
          </cell>
          <cell r="F117">
            <v>0.01</v>
          </cell>
          <cell r="G117">
            <v>56143</v>
          </cell>
          <cell r="H117">
            <v>15.72</v>
          </cell>
          <cell r="I117">
            <v>0</v>
          </cell>
        </row>
        <row r="118">
          <cell r="A118" t="str">
            <v>5517-04</v>
          </cell>
          <cell r="B118" t="str">
            <v>내화전선 FR-8</v>
          </cell>
          <cell r="C118" t="str">
            <v>1C/8.0mm2</v>
          </cell>
          <cell r="D118" t="str">
            <v>M</v>
          </cell>
          <cell r="E118">
            <v>1010</v>
          </cell>
          <cell r="F118">
            <v>0.01</v>
          </cell>
          <cell r="G118">
            <v>56143</v>
          </cell>
          <cell r="H118">
            <v>20.2</v>
          </cell>
          <cell r="I118">
            <v>0</v>
          </cell>
        </row>
        <row r="119">
          <cell r="A119" t="str">
            <v>5517-05</v>
          </cell>
          <cell r="B119" t="str">
            <v>내화전선 FR-8</v>
          </cell>
          <cell r="C119" t="str">
            <v>1C/14mm2</v>
          </cell>
          <cell r="D119" t="str">
            <v>M</v>
          </cell>
          <cell r="E119">
            <v>1120</v>
          </cell>
          <cell r="F119">
            <v>0.01</v>
          </cell>
          <cell r="G119">
            <v>56143</v>
          </cell>
          <cell r="H119">
            <v>22.400000000000002</v>
          </cell>
          <cell r="I119">
            <v>0</v>
          </cell>
        </row>
        <row r="120">
          <cell r="A120" t="str">
            <v>5517-06</v>
          </cell>
          <cell r="B120" t="str">
            <v>내화전선 FR-8</v>
          </cell>
          <cell r="C120" t="str">
            <v>1C/22mm2</v>
          </cell>
          <cell r="D120" t="str">
            <v>M</v>
          </cell>
          <cell r="E120">
            <v>1510</v>
          </cell>
          <cell r="F120">
            <v>0.01</v>
          </cell>
          <cell r="G120">
            <v>56143</v>
          </cell>
          <cell r="H120">
            <v>30.2</v>
          </cell>
          <cell r="I120">
            <v>0</v>
          </cell>
        </row>
        <row r="121">
          <cell r="A121" t="str">
            <v>5517-07</v>
          </cell>
          <cell r="B121" t="str">
            <v>내화전선 FR-8</v>
          </cell>
          <cell r="C121" t="str">
            <v>1C/38mm2</v>
          </cell>
          <cell r="D121" t="str">
            <v>M</v>
          </cell>
          <cell r="E121">
            <v>2255</v>
          </cell>
          <cell r="F121">
            <v>0.01</v>
          </cell>
          <cell r="G121">
            <v>56143</v>
          </cell>
          <cell r="H121">
            <v>45.1</v>
          </cell>
          <cell r="I121">
            <v>0</v>
          </cell>
        </row>
        <row r="122">
          <cell r="A122" t="str">
            <v>5517-08</v>
          </cell>
          <cell r="B122" t="str">
            <v>내화전선 FR-8</v>
          </cell>
          <cell r="C122" t="str">
            <v>1C/60mm2</v>
          </cell>
          <cell r="D122" t="str">
            <v>M</v>
          </cell>
          <cell r="E122">
            <v>3320</v>
          </cell>
          <cell r="F122">
            <v>0.01</v>
          </cell>
          <cell r="G122">
            <v>56143</v>
          </cell>
          <cell r="H122">
            <v>66.400000000000006</v>
          </cell>
          <cell r="I122">
            <v>0</v>
          </cell>
        </row>
        <row r="123">
          <cell r="A123" t="str">
            <v>5517-11</v>
          </cell>
          <cell r="B123" t="str">
            <v>내화전선 FR-8</v>
          </cell>
          <cell r="C123" t="str">
            <v>1C/100MM2</v>
          </cell>
          <cell r="D123" t="str">
            <v>M</v>
          </cell>
          <cell r="E123">
            <v>5043</v>
          </cell>
          <cell r="F123">
            <v>6.4000000000000001E-2</v>
          </cell>
          <cell r="G123">
            <v>56143</v>
          </cell>
          <cell r="H123">
            <v>100.86</v>
          </cell>
          <cell r="I123">
            <v>0</v>
          </cell>
        </row>
        <row r="124">
          <cell r="A124" t="str">
            <v>5517-12</v>
          </cell>
          <cell r="B124" t="str">
            <v>내화전선 FR-8</v>
          </cell>
          <cell r="C124" t="str">
            <v>1C/150MM2</v>
          </cell>
          <cell r="D124" t="str">
            <v>M</v>
          </cell>
          <cell r="E124">
            <v>7227</v>
          </cell>
          <cell r="F124">
            <v>8.7999999999999995E-2</v>
          </cell>
          <cell r="G124">
            <v>56143</v>
          </cell>
          <cell r="H124">
            <v>144.54</v>
          </cell>
          <cell r="I124">
            <v>0</v>
          </cell>
        </row>
        <row r="125">
          <cell r="A125" t="str">
            <v>5517-13</v>
          </cell>
          <cell r="B125" t="str">
            <v>내화전선 FR-8</v>
          </cell>
          <cell r="C125" t="str">
            <v>1C/200MM2</v>
          </cell>
          <cell r="D125" t="str">
            <v>M</v>
          </cell>
          <cell r="E125">
            <v>9247</v>
          </cell>
          <cell r="F125">
            <v>0.107</v>
          </cell>
          <cell r="G125">
            <v>56143</v>
          </cell>
          <cell r="H125">
            <v>184.94</v>
          </cell>
          <cell r="I125">
            <v>0</v>
          </cell>
        </row>
        <row r="126">
          <cell r="A126" t="str">
            <v>5517-14</v>
          </cell>
          <cell r="B126" t="str">
            <v>내화전선 FR-8</v>
          </cell>
          <cell r="C126" t="str">
            <v>1C/250MM2</v>
          </cell>
          <cell r="D126" t="str">
            <v>M</v>
          </cell>
          <cell r="E126">
            <v>11218</v>
          </cell>
          <cell r="F126">
            <v>0.13</v>
          </cell>
          <cell r="G126">
            <v>56143</v>
          </cell>
          <cell r="H126">
            <v>224.36</v>
          </cell>
          <cell r="I126">
            <v>0</v>
          </cell>
        </row>
        <row r="127">
          <cell r="A127" t="str">
            <v>5517-21</v>
          </cell>
          <cell r="B127" t="str">
            <v>내화전선 FR-8</v>
          </cell>
          <cell r="C127" t="str">
            <v>2C/2.0mm2</v>
          </cell>
          <cell r="D127" t="str">
            <v>M</v>
          </cell>
          <cell r="E127">
            <v>1060</v>
          </cell>
          <cell r="F127">
            <v>1.4999999999999999E-2</v>
          </cell>
          <cell r="G127">
            <v>56143</v>
          </cell>
          <cell r="H127">
            <v>21.2</v>
          </cell>
          <cell r="I127">
            <v>0</v>
          </cell>
        </row>
        <row r="128">
          <cell r="A128" t="str">
            <v>5517-22</v>
          </cell>
          <cell r="B128" t="str">
            <v>내화전선 FR-8</v>
          </cell>
          <cell r="C128" t="str">
            <v>2C/3.5mm2</v>
          </cell>
          <cell r="D128" t="str">
            <v>M</v>
          </cell>
          <cell r="E128">
            <v>1480</v>
          </cell>
          <cell r="F128">
            <v>1.4999999999999999E-2</v>
          </cell>
          <cell r="G128">
            <v>56143</v>
          </cell>
          <cell r="H128">
            <v>29.6</v>
          </cell>
          <cell r="I128">
            <v>0</v>
          </cell>
        </row>
        <row r="129">
          <cell r="A129" t="str">
            <v>5517-23</v>
          </cell>
          <cell r="B129" t="str">
            <v>내화전선 FR-8</v>
          </cell>
          <cell r="C129" t="str">
            <v>2C/5.5mm2</v>
          </cell>
          <cell r="D129" t="str">
            <v>M</v>
          </cell>
          <cell r="E129">
            <v>1880</v>
          </cell>
          <cell r="F129">
            <v>1.4999999999999999E-2</v>
          </cell>
          <cell r="G129">
            <v>56143</v>
          </cell>
          <cell r="H129">
            <v>37.6</v>
          </cell>
          <cell r="I129">
            <v>0</v>
          </cell>
        </row>
        <row r="130">
          <cell r="A130" t="str">
            <v>5517-24</v>
          </cell>
          <cell r="B130" t="str">
            <v>내화전선 FR-8</v>
          </cell>
          <cell r="C130" t="str">
            <v>2C/8.0mm2</v>
          </cell>
          <cell r="D130" t="str">
            <v>M</v>
          </cell>
          <cell r="E130">
            <v>2180</v>
          </cell>
          <cell r="F130">
            <v>1.4999999999999999E-2</v>
          </cell>
          <cell r="G130">
            <v>56143</v>
          </cell>
          <cell r="H130">
            <v>43.6</v>
          </cell>
          <cell r="I130">
            <v>0</v>
          </cell>
        </row>
        <row r="131">
          <cell r="A131" t="str">
            <v>5517-25</v>
          </cell>
          <cell r="B131" t="str">
            <v>내화전선 FR-8</v>
          </cell>
          <cell r="C131" t="str">
            <v>2C/14mm2</v>
          </cell>
          <cell r="D131" t="str">
            <v>M</v>
          </cell>
          <cell r="E131">
            <v>2430</v>
          </cell>
          <cell r="F131">
            <v>1.4999999999999999E-2</v>
          </cell>
          <cell r="G131">
            <v>56143</v>
          </cell>
          <cell r="H131">
            <v>48.6</v>
          </cell>
          <cell r="I131">
            <v>0</v>
          </cell>
        </row>
        <row r="132">
          <cell r="A132" t="str">
            <v>5517-26</v>
          </cell>
          <cell r="B132" t="str">
            <v>내화전선 FR-8</v>
          </cell>
          <cell r="C132" t="str">
            <v>2C/22mm2</v>
          </cell>
          <cell r="D132" t="str">
            <v>M</v>
          </cell>
          <cell r="E132">
            <v>3300</v>
          </cell>
          <cell r="F132">
            <v>1.4999999999999999E-2</v>
          </cell>
          <cell r="G132">
            <v>56143</v>
          </cell>
          <cell r="H132">
            <v>66</v>
          </cell>
          <cell r="I132">
            <v>0</v>
          </cell>
        </row>
        <row r="133">
          <cell r="A133" t="str">
            <v>5517-27</v>
          </cell>
          <cell r="B133" t="str">
            <v>내화전선 FR-8</v>
          </cell>
          <cell r="C133" t="str">
            <v>2C/38mm2</v>
          </cell>
          <cell r="D133" t="str">
            <v>M</v>
          </cell>
          <cell r="E133">
            <v>4850</v>
          </cell>
          <cell r="F133">
            <v>1.4999999999999999E-2</v>
          </cell>
          <cell r="G133">
            <v>56143</v>
          </cell>
          <cell r="H133">
            <v>97</v>
          </cell>
          <cell r="I133">
            <v>0</v>
          </cell>
        </row>
        <row r="134">
          <cell r="A134" t="str">
            <v>5517-28</v>
          </cell>
          <cell r="B134" t="str">
            <v>내화전선 FR-8</v>
          </cell>
          <cell r="C134" t="str">
            <v>2C/60mm2</v>
          </cell>
          <cell r="D134" t="str">
            <v>M</v>
          </cell>
          <cell r="E134">
            <v>7200</v>
          </cell>
          <cell r="F134">
            <v>1.4999999999999999E-2</v>
          </cell>
          <cell r="G134">
            <v>56143</v>
          </cell>
          <cell r="H134">
            <v>144</v>
          </cell>
          <cell r="I134">
            <v>0</v>
          </cell>
        </row>
        <row r="135">
          <cell r="A135" t="str">
            <v>5517-29</v>
          </cell>
          <cell r="B135" t="str">
            <v>내화전선 FR-8</v>
          </cell>
          <cell r="C135" t="str">
            <v>2C/100MM2</v>
          </cell>
          <cell r="D135" t="str">
            <v>M</v>
          </cell>
          <cell r="E135">
            <v>11100</v>
          </cell>
          <cell r="F135">
            <v>0.08</v>
          </cell>
          <cell r="G135">
            <v>56143</v>
          </cell>
          <cell r="H135">
            <v>222</v>
          </cell>
          <cell r="I135">
            <v>0</v>
          </cell>
        </row>
        <row r="136">
          <cell r="A136" t="str">
            <v>5517-30</v>
          </cell>
          <cell r="B136" t="str">
            <v>내화전선 FR-8</v>
          </cell>
          <cell r="C136" t="str">
            <v>2C/150MM2</v>
          </cell>
          <cell r="D136" t="str">
            <v>M</v>
          </cell>
          <cell r="E136">
            <v>15640</v>
          </cell>
          <cell r="F136">
            <v>0.09</v>
          </cell>
          <cell r="G136">
            <v>56143</v>
          </cell>
          <cell r="H136">
            <v>312.8</v>
          </cell>
          <cell r="I136">
            <v>0</v>
          </cell>
        </row>
        <row r="137">
          <cell r="A137" t="str">
            <v>5517-31</v>
          </cell>
          <cell r="B137" t="str">
            <v>내화전선 FR-8</v>
          </cell>
          <cell r="C137" t="str">
            <v>2C/200MM2</v>
          </cell>
          <cell r="D137" t="str">
            <v>M</v>
          </cell>
          <cell r="E137">
            <v>20450</v>
          </cell>
          <cell r="F137">
            <v>0.12</v>
          </cell>
          <cell r="G137">
            <v>56143</v>
          </cell>
          <cell r="H137">
            <v>409</v>
          </cell>
          <cell r="I137">
            <v>0</v>
          </cell>
        </row>
        <row r="138">
          <cell r="A138" t="str">
            <v>5517-32</v>
          </cell>
          <cell r="B138" t="str">
            <v>내화전선 FR-8</v>
          </cell>
          <cell r="C138" t="str">
            <v>2C/250MM2</v>
          </cell>
          <cell r="D138" t="str">
            <v>M</v>
          </cell>
          <cell r="E138">
            <v>24810</v>
          </cell>
          <cell r="F138">
            <v>0.15</v>
          </cell>
          <cell r="G138">
            <v>56143</v>
          </cell>
          <cell r="H138">
            <v>496.2</v>
          </cell>
          <cell r="I138">
            <v>0</v>
          </cell>
        </row>
        <row r="139">
          <cell r="A139" t="str">
            <v>5517-41</v>
          </cell>
          <cell r="B139" t="str">
            <v>내화전선 FR-8</v>
          </cell>
          <cell r="C139" t="str">
            <v>3C/2.0mm2</v>
          </cell>
          <cell r="D139" t="str">
            <v>M</v>
          </cell>
          <cell r="E139">
            <v>1630</v>
          </cell>
          <cell r="F139">
            <v>0.02</v>
          </cell>
          <cell r="G139">
            <v>56143</v>
          </cell>
          <cell r="H139">
            <v>32.6</v>
          </cell>
          <cell r="I139">
            <v>0</v>
          </cell>
        </row>
        <row r="140">
          <cell r="A140" t="str">
            <v>5517-42</v>
          </cell>
          <cell r="B140" t="str">
            <v>내화전선 FR-8</v>
          </cell>
          <cell r="C140" t="str">
            <v>3C/3.5mm2</v>
          </cell>
          <cell r="D140" t="str">
            <v>M</v>
          </cell>
          <cell r="E140">
            <v>1987</v>
          </cell>
          <cell r="F140">
            <v>0.02</v>
          </cell>
          <cell r="G140">
            <v>56143</v>
          </cell>
          <cell r="H140">
            <v>39.74</v>
          </cell>
          <cell r="I140">
            <v>0</v>
          </cell>
        </row>
        <row r="141">
          <cell r="A141" t="str">
            <v>5517-43</v>
          </cell>
          <cell r="B141" t="str">
            <v>내화전선 FR-8</v>
          </cell>
          <cell r="C141" t="str">
            <v>3C/5.5MM2</v>
          </cell>
          <cell r="D141" t="str">
            <v>M</v>
          </cell>
          <cell r="E141">
            <v>2489</v>
          </cell>
          <cell r="F141">
            <v>3.1E-2</v>
          </cell>
          <cell r="G141">
            <v>56143</v>
          </cell>
          <cell r="H141">
            <v>49.78</v>
          </cell>
          <cell r="I141">
            <v>0</v>
          </cell>
        </row>
        <row r="142">
          <cell r="A142" t="str">
            <v>5517-44</v>
          </cell>
          <cell r="B142" t="str">
            <v>내화전선 FR-8</v>
          </cell>
          <cell r="C142" t="str">
            <v>3C/8.0mm2</v>
          </cell>
          <cell r="D142" t="str">
            <v>M</v>
          </cell>
          <cell r="E142">
            <v>2930</v>
          </cell>
          <cell r="F142">
            <v>3.1E-2</v>
          </cell>
          <cell r="G142">
            <v>56143</v>
          </cell>
          <cell r="H142">
            <v>58.6</v>
          </cell>
          <cell r="I142">
            <v>0</v>
          </cell>
        </row>
        <row r="143">
          <cell r="A143" t="str">
            <v>5517-45</v>
          </cell>
          <cell r="B143" t="str">
            <v>내화전선 FR-8</v>
          </cell>
          <cell r="C143" t="str">
            <v>3C/14mm2</v>
          </cell>
          <cell r="D143" t="str">
            <v>M</v>
          </cell>
          <cell r="E143">
            <v>3130</v>
          </cell>
          <cell r="F143">
            <v>3.1E-2</v>
          </cell>
          <cell r="G143">
            <v>56143</v>
          </cell>
          <cell r="H143">
            <v>62.6</v>
          </cell>
          <cell r="I143">
            <v>0</v>
          </cell>
        </row>
        <row r="144">
          <cell r="A144" t="str">
            <v>5517-46</v>
          </cell>
          <cell r="B144" t="str">
            <v>내화전선 FR-8</v>
          </cell>
          <cell r="C144" t="str">
            <v>3C/22mm2</v>
          </cell>
          <cell r="D144" t="str">
            <v>M</v>
          </cell>
          <cell r="E144">
            <v>4250</v>
          </cell>
          <cell r="F144">
            <v>3.1E-2</v>
          </cell>
          <cell r="G144">
            <v>56143</v>
          </cell>
          <cell r="H144">
            <v>85</v>
          </cell>
          <cell r="I144">
            <v>0</v>
          </cell>
        </row>
        <row r="145">
          <cell r="A145" t="str">
            <v>5517-47</v>
          </cell>
          <cell r="B145" t="str">
            <v>내화전선 FR-8</v>
          </cell>
          <cell r="C145" t="str">
            <v>3C/38mm2</v>
          </cell>
          <cell r="D145" t="str">
            <v>M</v>
          </cell>
          <cell r="E145">
            <v>6610</v>
          </cell>
          <cell r="F145">
            <v>3.1E-2</v>
          </cell>
          <cell r="G145">
            <v>56143</v>
          </cell>
          <cell r="H145">
            <v>132.19999999999999</v>
          </cell>
          <cell r="I145">
            <v>0</v>
          </cell>
        </row>
        <row r="146">
          <cell r="A146" t="str">
            <v>5517-48</v>
          </cell>
          <cell r="B146" t="str">
            <v>내화전선 FR-8</v>
          </cell>
          <cell r="C146" t="str">
            <v>3C/60mm2</v>
          </cell>
          <cell r="D146" t="str">
            <v>M</v>
          </cell>
          <cell r="E146">
            <v>10120</v>
          </cell>
          <cell r="F146">
            <v>3.1E-2</v>
          </cell>
          <cell r="G146">
            <v>56143</v>
          </cell>
          <cell r="H146">
            <v>202.4</v>
          </cell>
          <cell r="I146">
            <v>0</v>
          </cell>
        </row>
        <row r="147">
          <cell r="A147" t="str">
            <v>5517-49</v>
          </cell>
          <cell r="B147" t="str">
            <v>내화전선 FR-8</v>
          </cell>
          <cell r="C147" t="str">
            <v>3C/100MM2</v>
          </cell>
          <cell r="D147" t="str">
            <v>M</v>
          </cell>
          <cell r="E147">
            <v>16187</v>
          </cell>
          <cell r="F147">
            <v>0.16</v>
          </cell>
          <cell r="G147">
            <v>56143</v>
          </cell>
          <cell r="H147">
            <v>323.74</v>
          </cell>
          <cell r="I147">
            <v>0</v>
          </cell>
        </row>
        <row r="148">
          <cell r="A148" t="str">
            <v>5517-50</v>
          </cell>
          <cell r="B148" t="str">
            <v>내화전선 FR-8</v>
          </cell>
          <cell r="C148" t="str">
            <v>3C/150MM2</v>
          </cell>
          <cell r="D148" t="str">
            <v>M</v>
          </cell>
          <cell r="E148">
            <v>22902</v>
          </cell>
          <cell r="F148">
            <v>0.2</v>
          </cell>
          <cell r="G148">
            <v>56143</v>
          </cell>
          <cell r="H148">
            <v>458.04</v>
          </cell>
          <cell r="I148">
            <v>0</v>
          </cell>
        </row>
        <row r="149">
          <cell r="A149" t="str">
            <v>5517-51</v>
          </cell>
          <cell r="B149" t="str">
            <v>내화전선 FR-8</v>
          </cell>
          <cell r="C149" t="str">
            <v>3C/200MM2</v>
          </cell>
          <cell r="D149" t="str">
            <v>M</v>
          </cell>
          <cell r="E149">
            <v>30354</v>
          </cell>
          <cell r="F149">
            <v>0.3</v>
          </cell>
          <cell r="G149">
            <v>56143</v>
          </cell>
          <cell r="H149">
            <v>607.08000000000004</v>
          </cell>
          <cell r="I149">
            <v>0</v>
          </cell>
        </row>
        <row r="150">
          <cell r="A150" t="str">
            <v>5517-52</v>
          </cell>
          <cell r="B150" t="str">
            <v>내화전선 FR-8</v>
          </cell>
          <cell r="C150" t="str">
            <v>3C/250MM2</v>
          </cell>
          <cell r="D150" t="str">
            <v>M</v>
          </cell>
          <cell r="E150">
            <v>35923</v>
          </cell>
          <cell r="F150">
            <v>0.3</v>
          </cell>
          <cell r="G150">
            <v>56143</v>
          </cell>
          <cell r="H150">
            <v>718.46</v>
          </cell>
          <cell r="I150">
            <v>0</v>
          </cell>
        </row>
        <row r="151">
          <cell r="A151" t="str">
            <v>5517-61</v>
          </cell>
          <cell r="B151" t="str">
            <v>내화전선 FR-8</v>
          </cell>
          <cell r="C151" t="str">
            <v>4C/2.0mm2</v>
          </cell>
          <cell r="D151" t="str">
            <v>M</v>
          </cell>
          <cell r="E151">
            <v>2040</v>
          </cell>
          <cell r="F151">
            <v>0.02</v>
          </cell>
          <cell r="G151">
            <v>56143</v>
          </cell>
          <cell r="H151">
            <v>40.800000000000004</v>
          </cell>
          <cell r="I151">
            <v>0</v>
          </cell>
        </row>
        <row r="152">
          <cell r="A152" t="str">
            <v>5517-62</v>
          </cell>
          <cell r="B152" t="str">
            <v>내화전선 FR-8</v>
          </cell>
          <cell r="C152" t="str">
            <v>4C/3.5mm2</v>
          </cell>
          <cell r="D152" t="str">
            <v>M</v>
          </cell>
          <cell r="E152">
            <v>2480</v>
          </cell>
          <cell r="F152">
            <v>3.1E-2</v>
          </cell>
          <cell r="G152">
            <v>56143</v>
          </cell>
          <cell r="H152">
            <v>49.6</v>
          </cell>
          <cell r="I152">
            <v>0</v>
          </cell>
        </row>
        <row r="153">
          <cell r="A153" t="str">
            <v>5517-63</v>
          </cell>
          <cell r="B153" t="str">
            <v>내화전선 FR-8</v>
          </cell>
          <cell r="C153" t="str">
            <v>4C/5.5MM2</v>
          </cell>
          <cell r="D153" t="str">
            <v>M</v>
          </cell>
          <cell r="E153">
            <v>3180</v>
          </cell>
          <cell r="F153">
            <v>3.1E-2</v>
          </cell>
          <cell r="G153">
            <v>56143</v>
          </cell>
          <cell r="H153">
            <v>63.6</v>
          </cell>
          <cell r="I153">
            <v>0</v>
          </cell>
        </row>
        <row r="154">
          <cell r="A154" t="str">
            <v>5517-64</v>
          </cell>
          <cell r="B154" t="str">
            <v>내화전선 FR-8</v>
          </cell>
          <cell r="C154" t="str">
            <v>4C/8.0mm2</v>
          </cell>
          <cell r="D154" t="str">
            <v>M</v>
          </cell>
          <cell r="E154">
            <v>3690</v>
          </cell>
          <cell r="F154">
            <v>3.1E-2</v>
          </cell>
          <cell r="G154">
            <v>56143</v>
          </cell>
          <cell r="H154">
            <v>73.8</v>
          </cell>
          <cell r="I154">
            <v>0</v>
          </cell>
        </row>
        <row r="155">
          <cell r="A155" t="str">
            <v>5517-65</v>
          </cell>
          <cell r="B155" t="str">
            <v>내화전선 FR-8</v>
          </cell>
          <cell r="C155" t="str">
            <v>4C/14mm2</v>
          </cell>
          <cell r="D155" t="str">
            <v>M</v>
          </cell>
          <cell r="E155">
            <v>3940</v>
          </cell>
          <cell r="F155">
            <v>3.1E-2</v>
          </cell>
          <cell r="G155">
            <v>56143</v>
          </cell>
          <cell r="H155">
            <v>78.8</v>
          </cell>
          <cell r="I155">
            <v>0</v>
          </cell>
        </row>
        <row r="156">
          <cell r="A156" t="str">
            <v>5517-66</v>
          </cell>
          <cell r="B156" t="str">
            <v>내화전선 FR-8</v>
          </cell>
          <cell r="C156" t="str">
            <v>4C/22mm2</v>
          </cell>
          <cell r="D156" t="str">
            <v>M</v>
          </cell>
          <cell r="E156">
            <v>5630</v>
          </cell>
          <cell r="F156">
            <v>3.1E-2</v>
          </cell>
          <cell r="G156">
            <v>56143</v>
          </cell>
          <cell r="H156">
            <v>112.60000000000001</v>
          </cell>
          <cell r="I156">
            <v>0</v>
          </cell>
        </row>
        <row r="157">
          <cell r="A157" t="str">
            <v>5517-67</v>
          </cell>
          <cell r="B157" t="str">
            <v>내화전선 FR-8</v>
          </cell>
          <cell r="C157" t="str">
            <v>4C/38mm2</v>
          </cell>
          <cell r="D157" t="str">
            <v>M</v>
          </cell>
          <cell r="E157">
            <v>8890</v>
          </cell>
          <cell r="F157">
            <v>3.1E-2</v>
          </cell>
          <cell r="G157">
            <v>56143</v>
          </cell>
          <cell r="H157">
            <v>177.8</v>
          </cell>
          <cell r="I157">
            <v>0</v>
          </cell>
        </row>
        <row r="158">
          <cell r="A158" t="str">
            <v>5517-68</v>
          </cell>
          <cell r="B158" t="str">
            <v>내화전선 FR-8</v>
          </cell>
          <cell r="C158" t="str">
            <v>4C/60mm2</v>
          </cell>
          <cell r="D158" t="str">
            <v>M</v>
          </cell>
          <cell r="E158">
            <v>13160</v>
          </cell>
          <cell r="F158">
            <v>0.16</v>
          </cell>
          <cell r="G158">
            <v>56143</v>
          </cell>
          <cell r="H158">
            <v>263.2</v>
          </cell>
          <cell r="I158">
            <v>0</v>
          </cell>
        </row>
        <row r="159">
          <cell r="A159" t="str">
            <v>5517-69</v>
          </cell>
          <cell r="B159" t="str">
            <v>내화전선 FR-8</v>
          </cell>
          <cell r="C159" t="str">
            <v>4C/100MM2</v>
          </cell>
          <cell r="D159" t="str">
            <v>M</v>
          </cell>
          <cell r="E159">
            <v>21280</v>
          </cell>
          <cell r="F159">
            <v>0.2</v>
          </cell>
          <cell r="G159">
            <v>56143</v>
          </cell>
          <cell r="H159">
            <v>425.6</v>
          </cell>
          <cell r="I159">
            <v>0</v>
          </cell>
        </row>
        <row r="160">
          <cell r="A160" t="str">
            <v>5517-70</v>
          </cell>
          <cell r="B160" t="str">
            <v>내화전선 FR-8</v>
          </cell>
          <cell r="C160" t="str">
            <v>4C/150MM2</v>
          </cell>
          <cell r="D160" t="str">
            <v>M</v>
          </cell>
          <cell r="E160">
            <v>30400</v>
          </cell>
          <cell r="F160">
            <v>0.3</v>
          </cell>
          <cell r="G160">
            <v>56143</v>
          </cell>
          <cell r="H160">
            <v>608</v>
          </cell>
          <cell r="I160">
            <v>0</v>
          </cell>
        </row>
        <row r="161">
          <cell r="A161" t="str">
            <v>5517-71</v>
          </cell>
          <cell r="B161" t="str">
            <v>내화전선 FR-8</v>
          </cell>
          <cell r="C161" t="str">
            <v>4C/200MM2</v>
          </cell>
          <cell r="D161" t="str">
            <v>M</v>
          </cell>
          <cell r="E161">
            <v>37310</v>
          </cell>
          <cell r="F161">
            <v>0.3</v>
          </cell>
          <cell r="G161">
            <v>56143</v>
          </cell>
          <cell r="H161">
            <v>746.2</v>
          </cell>
          <cell r="I161">
            <v>0</v>
          </cell>
        </row>
        <row r="162">
          <cell r="A162" t="str">
            <v>5517-72</v>
          </cell>
          <cell r="B162" t="str">
            <v>내화전선 FR-8</v>
          </cell>
          <cell r="C162" t="str">
            <v>4C/250MM2</v>
          </cell>
          <cell r="D162" t="str">
            <v>M</v>
          </cell>
          <cell r="E162">
            <v>45770</v>
          </cell>
          <cell r="F162">
            <v>0.35</v>
          </cell>
          <cell r="G162">
            <v>56143</v>
          </cell>
          <cell r="H162">
            <v>915.4</v>
          </cell>
          <cell r="I162">
            <v>0</v>
          </cell>
        </row>
        <row r="163">
          <cell r="A163" t="str">
            <v>5517-73</v>
          </cell>
        </row>
        <row r="164">
          <cell r="A164" t="str">
            <v>5517-74</v>
          </cell>
        </row>
        <row r="165">
          <cell r="A165" t="str">
            <v>5519-00</v>
          </cell>
          <cell r="B165" t="str">
            <v>600V가교PE절연 비닐시스케이블(CV)-KSC 3611-</v>
          </cell>
        </row>
        <row r="166">
          <cell r="A166" t="str">
            <v>5519-01</v>
          </cell>
          <cell r="B166" t="str">
            <v>600V가교PE절연케이블(CV)</v>
          </cell>
          <cell r="C166" t="str">
            <v>2.0MM2*1C</v>
          </cell>
          <cell r="D166" t="str">
            <v>M</v>
          </cell>
          <cell r="E166">
            <v>170</v>
          </cell>
          <cell r="F166">
            <v>0.02</v>
          </cell>
          <cell r="G166">
            <v>73973</v>
          </cell>
          <cell r="H166">
            <v>3.4</v>
          </cell>
          <cell r="I166">
            <v>0</v>
          </cell>
        </row>
        <row r="167">
          <cell r="A167" t="str">
            <v>5519-02</v>
          </cell>
          <cell r="B167" t="str">
            <v>600V가교PE절연케이블(CV)</v>
          </cell>
          <cell r="C167" t="str">
            <v>2.0MM2*2C</v>
          </cell>
          <cell r="D167" t="str">
            <v>M</v>
          </cell>
          <cell r="E167">
            <v>397</v>
          </cell>
          <cell r="F167">
            <v>0.02</v>
          </cell>
          <cell r="G167">
            <v>73973</v>
          </cell>
          <cell r="H167">
            <v>7.94</v>
          </cell>
          <cell r="I167">
            <v>0</v>
          </cell>
        </row>
        <row r="168">
          <cell r="A168" t="str">
            <v>5519-03</v>
          </cell>
          <cell r="B168" t="str">
            <v>600V가교PE절연케이블(CV)</v>
          </cell>
          <cell r="C168" t="str">
            <v>2.0MM2*3C</v>
          </cell>
          <cell r="D168" t="str">
            <v>M</v>
          </cell>
          <cell r="E168">
            <v>495</v>
          </cell>
          <cell r="F168">
            <v>0.02</v>
          </cell>
          <cell r="G168">
            <v>73973</v>
          </cell>
          <cell r="H168">
            <v>9.9</v>
          </cell>
          <cell r="I168">
            <v>0</v>
          </cell>
        </row>
        <row r="169">
          <cell r="A169" t="str">
            <v>5519-04</v>
          </cell>
          <cell r="B169" t="str">
            <v>600V가교PE절연케이블(CV)</v>
          </cell>
          <cell r="C169" t="str">
            <v>2.0MM2*4C</v>
          </cell>
          <cell r="D169" t="str">
            <v>M</v>
          </cell>
          <cell r="E169">
            <v>610</v>
          </cell>
          <cell r="F169">
            <v>0.02</v>
          </cell>
          <cell r="G169">
            <v>73973</v>
          </cell>
          <cell r="H169">
            <v>12.200000000000001</v>
          </cell>
          <cell r="I169">
            <v>0</v>
          </cell>
        </row>
        <row r="170">
          <cell r="A170" t="str">
            <v>5519-06</v>
          </cell>
          <cell r="B170" t="str">
            <v>600V가교PE절연케이블(CV)</v>
          </cell>
          <cell r="C170" t="str">
            <v>3.5MM2*1C</v>
          </cell>
          <cell r="D170" t="str">
            <v>M</v>
          </cell>
          <cell r="E170">
            <v>232</v>
          </cell>
          <cell r="F170">
            <v>0.02</v>
          </cell>
          <cell r="G170">
            <v>73973</v>
          </cell>
          <cell r="H170">
            <v>4.6399999999999997</v>
          </cell>
          <cell r="I170">
            <v>0</v>
          </cell>
        </row>
        <row r="171">
          <cell r="A171" t="str">
            <v>5519-07</v>
          </cell>
          <cell r="B171" t="str">
            <v>600V가교PE절연케이블(CV)</v>
          </cell>
          <cell r="C171" t="str">
            <v>3.5MM2*2C</v>
          </cell>
          <cell r="D171" t="str">
            <v>M</v>
          </cell>
          <cell r="E171">
            <v>533</v>
          </cell>
          <cell r="F171">
            <v>0.02</v>
          </cell>
          <cell r="G171">
            <v>73973</v>
          </cell>
          <cell r="H171">
            <v>10.66</v>
          </cell>
          <cell r="I171">
            <v>0</v>
          </cell>
        </row>
        <row r="172">
          <cell r="A172" t="str">
            <v>5519-08</v>
          </cell>
          <cell r="B172" t="str">
            <v>600V가교PE절연케이블(CV)</v>
          </cell>
          <cell r="C172" t="str">
            <v>3.5MM2*3C</v>
          </cell>
          <cell r="D172" t="str">
            <v>M</v>
          </cell>
          <cell r="E172">
            <v>708</v>
          </cell>
          <cell r="F172">
            <v>0.02</v>
          </cell>
          <cell r="G172">
            <v>73973</v>
          </cell>
          <cell r="H172">
            <v>14.16</v>
          </cell>
          <cell r="I172">
            <v>0</v>
          </cell>
        </row>
        <row r="173">
          <cell r="A173" t="str">
            <v>5519-09</v>
          </cell>
          <cell r="B173" t="str">
            <v>600V가교PE절연케이블(CV)</v>
          </cell>
          <cell r="C173" t="str">
            <v>3.5MM2*4C</v>
          </cell>
          <cell r="D173" t="str">
            <v>M</v>
          </cell>
          <cell r="E173">
            <v>856</v>
          </cell>
          <cell r="F173">
            <v>0.02</v>
          </cell>
          <cell r="G173">
            <v>73973</v>
          </cell>
          <cell r="H173">
            <v>17.12</v>
          </cell>
          <cell r="I173">
            <v>0</v>
          </cell>
        </row>
        <row r="174">
          <cell r="A174" t="str">
            <v>5519-11</v>
          </cell>
          <cell r="B174" t="str">
            <v>600V가교PE절연케이블(CV)</v>
          </cell>
          <cell r="C174" t="str">
            <v>5.5MM2*1C</v>
          </cell>
          <cell r="D174" t="str">
            <v>M</v>
          </cell>
          <cell r="E174">
            <v>320</v>
          </cell>
          <cell r="F174">
            <v>0.02</v>
          </cell>
          <cell r="G174">
            <v>73973</v>
          </cell>
          <cell r="H174">
            <v>6.4</v>
          </cell>
          <cell r="I174">
            <v>0</v>
          </cell>
        </row>
        <row r="175">
          <cell r="A175" t="str">
            <v>5519-12</v>
          </cell>
          <cell r="B175" t="str">
            <v>600V가교PE절연케이블(CV)</v>
          </cell>
          <cell r="C175" t="str">
            <v>5.5MM2*2C</v>
          </cell>
          <cell r="D175" t="str">
            <v>M</v>
          </cell>
          <cell r="E175">
            <v>731</v>
          </cell>
          <cell r="F175">
            <v>0.02</v>
          </cell>
          <cell r="G175">
            <v>73973</v>
          </cell>
          <cell r="H175">
            <v>14.620000000000001</v>
          </cell>
          <cell r="I175">
            <v>0</v>
          </cell>
        </row>
        <row r="176">
          <cell r="A176" t="str">
            <v>5519-13</v>
          </cell>
          <cell r="B176" t="str">
            <v>600V가교PE절연케이블(CV)</v>
          </cell>
          <cell r="C176" t="str">
            <v>5.5MM2*3C</v>
          </cell>
          <cell r="D176" t="str">
            <v>M</v>
          </cell>
          <cell r="E176">
            <v>975</v>
          </cell>
          <cell r="F176">
            <v>2.5999999999999999E-2</v>
          </cell>
          <cell r="G176">
            <v>73973</v>
          </cell>
          <cell r="H176">
            <v>19.5</v>
          </cell>
          <cell r="I176">
            <v>0</v>
          </cell>
        </row>
        <row r="177">
          <cell r="A177" t="str">
            <v>5519-14</v>
          </cell>
          <cell r="B177" t="str">
            <v>600V가교PE절연케이블(CV)</v>
          </cell>
          <cell r="C177" t="str">
            <v>5.5MM2*4C</v>
          </cell>
          <cell r="D177" t="str">
            <v>M</v>
          </cell>
          <cell r="E177">
            <v>1218</v>
          </cell>
          <cell r="F177">
            <v>3.4000000000000002E-2</v>
          </cell>
          <cell r="G177">
            <v>73973</v>
          </cell>
          <cell r="H177">
            <v>24.36</v>
          </cell>
          <cell r="I177">
            <v>0</v>
          </cell>
        </row>
        <row r="178">
          <cell r="A178" t="str">
            <v>5519-16</v>
          </cell>
          <cell r="B178" t="str">
            <v>600V가교PE절연케이블(CV)</v>
          </cell>
          <cell r="C178" t="str">
            <v>8.0mm2*1C</v>
          </cell>
          <cell r="D178" t="str">
            <v>M</v>
          </cell>
          <cell r="E178">
            <v>430</v>
          </cell>
          <cell r="F178">
            <v>0.02</v>
          </cell>
          <cell r="G178">
            <v>73973</v>
          </cell>
          <cell r="H178">
            <v>8.6</v>
          </cell>
          <cell r="I178">
            <v>0</v>
          </cell>
        </row>
        <row r="179">
          <cell r="A179" t="str">
            <v>5519-17</v>
          </cell>
          <cell r="B179" t="str">
            <v>600V가교PE절연케이블(CV)</v>
          </cell>
          <cell r="C179" t="str">
            <v>8.0mm2*2C</v>
          </cell>
          <cell r="D179" t="str">
            <v>M</v>
          </cell>
          <cell r="E179">
            <v>975</v>
          </cell>
          <cell r="F179">
            <v>2.5999999999999999E-2</v>
          </cell>
          <cell r="G179">
            <v>73973</v>
          </cell>
          <cell r="H179">
            <v>19.5</v>
          </cell>
          <cell r="I179">
            <v>0</v>
          </cell>
        </row>
        <row r="180">
          <cell r="A180" t="str">
            <v>5519-18</v>
          </cell>
          <cell r="B180" t="str">
            <v>600V가교PE절연케이블(CV)</v>
          </cell>
          <cell r="C180" t="str">
            <v>8.0mm2*3C</v>
          </cell>
          <cell r="D180" t="str">
            <v>M</v>
          </cell>
          <cell r="E180">
            <v>1270</v>
          </cell>
          <cell r="F180">
            <v>3.4000000000000002E-2</v>
          </cell>
          <cell r="G180">
            <v>73973</v>
          </cell>
          <cell r="H180">
            <v>25.400000000000002</v>
          </cell>
          <cell r="I180">
            <v>0</v>
          </cell>
        </row>
        <row r="181">
          <cell r="A181" t="str">
            <v>5519-19</v>
          </cell>
          <cell r="B181" t="str">
            <v>600V가교PE절연케이블(CV)</v>
          </cell>
          <cell r="C181" t="str">
            <v>8.0mm2*4C</v>
          </cell>
          <cell r="D181" t="str">
            <v>M</v>
          </cell>
          <cell r="E181">
            <v>1610</v>
          </cell>
          <cell r="F181">
            <v>0.04</v>
          </cell>
          <cell r="G181">
            <v>73973</v>
          </cell>
          <cell r="H181">
            <v>32.200000000000003</v>
          </cell>
          <cell r="I181">
            <v>0</v>
          </cell>
        </row>
        <row r="182">
          <cell r="A182" t="str">
            <v>5519-21</v>
          </cell>
          <cell r="B182" t="str">
            <v>600V가교PE절연케이블(CV)</v>
          </cell>
          <cell r="C182" t="str">
            <v>14MM2*1C</v>
          </cell>
          <cell r="D182" t="str">
            <v>M</v>
          </cell>
          <cell r="E182">
            <v>650</v>
          </cell>
          <cell r="F182">
            <v>0.2</v>
          </cell>
          <cell r="G182">
            <v>73973</v>
          </cell>
          <cell r="H182">
            <v>13</v>
          </cell>
          <cell r="I182">
            <v>0</v>
          </cell>
        </row>
        <row r="183">
          <cell r="A183" t="str">
            <v>5519-22</v>
          </cell>
          <cell r="B183" t="str">
            <v>600V가교PE절연케이블(CV)</v>
          </cell>
          <cell r="C183" t="str">
            <v>14MM2*2C</v>
          </cell>
          <cell r="D183" t="str">
            <v>M</v>
          </cell>
          <cell r="E183">
            <v>1444</v>
          </cell>
          <cell r="F183">
            <v>0.03</v>
          </cell>
          <cell r="G183">
            <v>73973</v>
          </cell>
          <cell r="H183">
            <v>28.88</v>
          </cell>
          <cell r="I183">
            <v>0</v>
          </cell>
        </row>
        <row r="184">
          <cell r="A184" t="str">
            <v>5519-23</v>
          </cell>
          <cell r="B184" t="str">
            <v>600V가교PE절연케이블(CV)</v>
          </cell>
          <cell r="C184" t="str">
            <v>14MM2*3C</v>
          </cell>
          <cell r="D184" t="str">
            <v>M</v>
          </cell>
          <cell r="E184">
            <v>1973</v>
          </cell>
          <cell r="F184">
            <v>4.2999999999999997E-2</v>
          </cell>
          <cell r="G184">
            <v>73973</v>
          </cell>
          <cell r="H184">
            <v>39.46</v>
          </cell>
          <cell r="I184">
            <v>0</v>
          </cell>
        </row>
        <row r="185">
          <cell r="A185" t="str">
            <v>5519-24</v>
          </cell>
          <cell r="B185" t="str">
            <v>600V가교PE절연케이블(CV)</v>
          </cell>
          <cell r="C185" t="str">
            <v>14MM2*4C</v>
          </cell>
          <cell r="D185" t="str">
            <v>M</v>
          </cell>
          <cell r="E185">
            <v>2510</v>
          </cell>
          <cell r="F185">
            <v>4.9000000000000002E-2</v>
          </cell>
          <cell r="G185">
            <v>73973</v>
          </cell>
          <cell r="H185">
            <v>50.2</v>
          </cell>
          <cell r="I185">
            <v>0</v>
          </cell>
        </row>
        <row r="186">
          <cell r="A186" t="str">
            <v>5519-26</v>
          </cell>
          <cell r="B186" t="str">
            <v>600V가교PE절연케이블(CV)</v>
          </cell>
          <cell r="C186" t="str">
            <v>22MM2*1C</v>
          </cell>
          <cell r="D186" t="str">
            <v>M</v>
          </cell>
          <cell r="E186">
            <v>939</v>
          </cell>
          <cell r="F186">
            <v>2.5999999999999999E-2</v>
          </cell>
          <cell r="G186">
            <v>73973</v>
          </cell>
          <cell r="H186">
            <v>18.78</v>
          </cell>
          <cell r="I186">
            <v>0</v>
          </cell>
        </row>
        <row r="187">
          <cell r="A187" t="str">
            <v>5519-27</v>
          </cell>
          <cell r="B187" t="str">
            <v>600V가교PE절연케이블(CV)</v>
          </cell>
          <cell r="C187" t="str">
            <v>22MM2*2C</v>
          </cell>
          <cell r="D187" t="str">
            <v>M</v>
          </cell>
          <cell r="E187">
            <v>2056</v>
          </cell>
          <cell r="F187">
            <v>4.2999999999999997E-2</v>
          </cell>
          <cell r="G187">
            <v>73973</v>
          </cell>
          <cell r="H187">
            <v>41.12</v>
          </cell>
          <cell r="I187">
            <v>0</v>
          </cell>
        </row>
        <row r="188">
          <cell r="A188" t="str">
            <v>5519-28</v>
          </cell>
          <cell r="B188" t="str">
            <v>600V가교PE절연케이블(CV)</v>
          </cell>
          <cell r="C188" t="str">
            <v>22MM2*3C</v>
          </cell>
          <cell r="D188" t="str">
            <v>M</v>
          </cell>
          <cell r="E188">
            <v>2840</v>
          </cell>
          <cell r="F188">
            <v>0.06</v>
          </cell>
          <cell r="G188">
            <v>73973</v>
          </cell>
          <cell r="H188">
            <v>56.800000000000004</v>
          </cell>
          <cell r="I188">
            <v>0</v>
          </cell>
        </row>
        <row r="189">
          <cell r="A189" t="str">
            <v>5519-29</v>
          </cell>
          <cell r="B189" t="str">
            <v>600V가교PE절연케이블(CV)</v>
          </cell>
          <cell r="C189" t="str">
            <v>22MM2*4C</v>
          </cell>
          <cell r="D189" t="str">
            <v>M</v>
          </cell>
          <cell r="E189">
            <v>3737</v>
          </cell>
          <cell r="F189">
            <v>7.0999999999999994E-2</v>
          </cell>
          <cell r="G189">
            <v>73973</v>
          </cell>
          <cell r="H189">
            <v>74.739999999999995</v>
          </cell>
          <cell r="I189">
            <v>0</v>
          </cell>
        </row>
        <row r="190">
          <cell r="A190" t="str">
            <v>5519-31</v>
          </cell>
          <cell r="B190" t="str">
            <v>600V가교PE절연케이블(CV)</v>
          </cell>
          <cell r="C190" t="str">
            <v>38MM2*1C</v>
          </cell>
          <cell r="D190" t="str">
            <v>M</v>
          </cell>
          <cell r="E190">
            <v>1469</v>
          </cell>
          <cell r="F190">
            <v>3.5999999999999997E-2</v>
          </cell>
          <cell r="G190">
            <v>73973</v>
          </cell>
          <cell r="H190">
            <v>29.38</v>
          </cell>
          <cell r="I190">
            <v>0</v>
          </cell>
        </row>
        <row r="191">
          <cell r="A191" t="str">
            <v>5519-32</v>
          </cell>
          <cell r="B191" t="str">
            <v>600V가교PE절연케이블(CV)</v>
          </cell>
          <cell r="C191" t="str">
            <v>38MM2*2C</v>
          </cell>
          <cell r="D191" t="str">
            <v>M</v>
          </cell>
          <cell r="E191">
            <v>3413</v>
          </cell>
          <cell r="F191">
            <v>0.06</v>
          </cell>
          <cell r="G191">
            <v>73973</v>
          </cell>
          <cell r="H191">
            <v>68.260000000000005</v>
          </cell>
          <cell r="I191">
            <v>0</v>
          </cell>
        </row>
        <row r="192">
          <cell r="A192" t="str">
            <v>5519-33</v>
          </cell>
          <cell r="B192" t="str">
            <v>600V가교PE절연케이블(CV)</v>
          </cell>
          <cell r="C192" t="str">
            <v>38MM2*3C</v>
          </cell>
          <cell r="D192" t="str">
            <v>M</v>
          </cell>
          <cell r="E192">
            <v>4567</v>
          </cell>
          <cell r="F192">
            <v>8.4000000000000005E-2</v>
          </cell>
          <cell r="G192">
            <v>73973</v>
          </cell>
          <cell r="H192">
            <v>91.34</v>
          </cell>
          <cell r="I192">
            <v>0</v>
          </cell>
        </row>
        <row r="193">
          <cell r="A193" t="str">
            <v>5519-34</v>
          </cell>
          <cell r="B193" t="str">
            <v>600V가교PE절연케이블(CV)</v>
          </cell>
          <cell r="C193" t="str">
            <v>38MM2*4C</v>
          </cell>
          <cell r="D193" t="str">
            <v>M</v>
          </cell>
          <cell r="E193">
            <v>5953</v>
          </cell>
          <cell r="F193">
            <v>9.7000000000000003E-2</v>
          </cell>
          <cell r="G193">
            <v>73973</v>
          </cell>
          <cell r="H193">
            <v>119.06</v>
          </cell>
          <cell r="I193">
            <v>0</v>
          </cell>
        </row>
        <row r="194">
          <cell r="A194" t="str">
            <v>5519-36</v>
          </cell>
          <cell r="B194" t="str">
            <v>600V가교PE절연케이블(CV)</v>
          </cell>
          <cell r="C194" t="str">
            <v>60mm2*1C</v>
          </cell>
          <cell r="D194" t="str">
            <v>M</v>
          </cell>
          <cell r="E194">
            <v>2300</v>
          </cell>
          <cell r="F194">
            <v>0.06</v>
          </cell>
          <cell r="G194">
            <v>73973</v>
          </cell>
          <cell r="H194">
            <v>46</v>
          </cell>
          <cell r="I194">
            <v>0</v>
          </cell>
        </row>
        <row r="195">
          <cell r="A195" t="str">
            <v>5519-37</v>
          </cell>
          <cell r="B195" t="str">
            <v>600V가교PE절연케이블(CV)</v>
          </cell>
          <cell r="C195" t="str">
            <v>60mm2*2C</v>
          </cell>
          <cell r="D195" t="str">
            <v>M</v>
          </cell>
          <cell r="E195">
            <v>5320</v>
          </cell>
          <cell r="F195">
            <v>8.4000000000000005E-2</v>
          </cell>
          <cell r="G195">
            <v>73973</v>
          </cell>
          <cell r="H195">
            <v>106.4</v>
          </cell>
          <cell r="I195">
            <v>0</v>
          </cell>
        </row>
        <row r="196">
          <cell r="A196" t="str">
            <v>5519-38</v>
          </cell>
          <cell r="B196" t="str">
            <v>600V가교PE절연케이블(CV)</v>
          </cell>
          <cell r="C196" t="str">
            <v>60mm2*3C</v>
          </cell>
          <cell r="D196" t="str">
            <v>M</v>
          </cell>
          <cell r="E196">
            <v>7240</v>
          </cell>
          <cell r="F196">
            <v>9.7000000000000003E-2</v>
          </cell>
          <cell r="G196">
            <v>73973</v>
          </cell>
          <cell r="H196">
            <v>144.80000000000001</v>
          </cell>
          <cell r="I196">
            <v>0</v>
          </cell>
        </row>
        <row r="197">
          <cell r="A197" t="str">
            <v>5519-39</v>
          </cell>
          <cell r="B197" t="str">
            <v>600V가교PE절연케이블(CV)</v>
          </cell>
          <cell r="C197" t="str">
            <v>60mm2*4C</v>
          </cell>
          <cell r="D197" t="str">
            <v>M</v>
          </cell>
          <cell r="E197">
            <v>9420</v>
          </cell>
          <cell r="F197">
            <v>0.12</v>
          </cell>
          <cell r="G197">
            <v>73973</v>
          </cell>
          <cell r="H197">
            <v>188.4</v>
          </cell>
          <cell r="I197">
            <v>0</v>
          </cell>
        </row>
        <row r="198">
          <cell r="A198" t="str">
            <v>5519-41</v>
          </cell>
          <cell r="B198" t="str">
            <v>600V가교PE절연케이블(CV)</v>
          </cell>
          <cell r="C198" t="str">
            <v>100MM2*1C</v>
          </cell>
          <cell r="D198" t="str">
            <v>M</v>
          </cell>
          <cell r="E198">
            <v>3724</v>
          </cell>
          <cell r="F198">
            <v>7.0999999999999994E-2</v>
          </cell>
          <cell r="G198">
            <v>73973</v>
          </cell>
          <cell r="H198">
            <v>74.48</v>
          </cell>
          <cell r="I198">
            <v>0</v>
          </cell>
        </row>
        <row r="199">
          <cell r="A199" t="str">
            <v>5519-42</v>
          </cell>
          <cell r="B199" t="str">
            <v>600V가교PE절연케이블(CV)</v>
          </cell>
          <cell r="C199" t="str">
            <v>100MM2*2C</v>
          </cell>
          <cell r="D199" t="str">
            <v>M</v>
          </cell>
          <cell r="E199">
            <v>8248</v>
          </cell>
          <cell r="F199">
            <v>0.11700000000000001</v>
          </cell>
          <cell r="G199">
            <v>73973</v>
          </cell>
          <cell r="H199">
            <v>164.96</v>
          </cell>
          <cell r="I199">
            <v>0</v>
          </cell>
        </row>
        <row r="200">
          <cell r="A200" t="str">
            <v>5519-43</v>
          </cell>
          <cell r="B200" t="str">
            <v>600V가교PE절연케이블(CV)</v>
          </cell>
          <cell r="C200" t="str">
            <v>100MM2*3C</v>
          </cell>
          <cell r="D200" t="str">
            <v>M</v>
          </cell>
          <cell r="E200">
            <v>11672</v>
          </cell>
          <cell r="F200">
            <v>0.17199999999999999</v>
          </cell>
          <cell r="G200">
            <v>73973</v>
          </cell>
          <cell r="H200">
            <v>233.44</v>
          </cell>
          <cell r="I200">
            <v>0</v>
          </cell>
        </row>
        <row r="201">
          <cell r="A201" t="str">
            <v>5519-44</v>
          </cell>
          <cell r="B201" t="str">
            <v>600V가교PE절연케이블(CV)</v>
          </cell>
          <cell r="C201" t="str">
            <v>100MM2*4C</v>
          </cell>
          <cell r="D201" t="str">
            <v>M</v>
          </cell>
          <cell r="E201">
            <v>15847</v>
          </cell>
          <cell r="F201">
            <v>0.20499999999999999</v>
          </cell>
          <cell r="G201">
            <v>73973</v>
          </cell>
          <cell r="H201">
            <v>316.94</v>
          </cell>
          <cell r="I201">
            <v>0</v>
          </cell>
        </row>
        <row r="202">
          <cell r="A202" t="str">
            <v>5519-46</v>
          </cell>
          <cell r="B202" t="str">
            <v>600V가교PE절연케이블(CV)</v>
          </cell>
          <cell r="C202" t="str">
            <v>200MM2*1C</v>
          </cell>
          <cell r="D202" t="str">
            <v>M</v>
          </cell>
          <cell r="E202">
            <v>7666</v>
          </cell>
          <cell r="F202">
            <v>0.11700000000000001</v>
          </cell>
          <cell r="G202">
            <v>73973</v>
          </cell>
          <cell r="H202">
            <v>153.32</v>
          </cell>
          <cell r="I202">
            <v>0</v>
          </cell>
        </row>
        <row r="203">
          <cell r="A203" t="str">
            <v>5519-47</v>
          </cell>
          <cell r="B203" t="str">
            <v>600V가교PE절연케이블(CV)</v>
          </cell>
          <cell r="C203" t="str">
            <v>200MM2*2C</v>
          </cell>
          <cell r="D203" t="str">
            <v>M</v>
          </cell>
          <cell r="E203">
            <v>15950</v>
          </cell>
          <cell r="F203">
            <v>0.20499999999999999</v>
          </cell>
          <cell r="G203">
            <v>73973</v>
          </cell>
          <cell r="H203">
            <v>319</v>
          </cell>
          <cell r="I203">
            <v>0</v>
          </cell>
        </row>
        <row r="204">
          <cell r="A204" t="str">
            <v>5519-48</v>
          </cell>
          <cell r="B204" t="str">
            <v>600V가교PE절연케이블(CV)</v>
          </cell>
          <cell r="C204" t="str">
            <v>200MM2*3C</v>
          </cell>
          <cell r="D204" t="str">
            <v>M</v>
          </cell>
          <cell r="E204">
            <v>23189</v>
          </cell>
          <cell r="F204">
            <v>0.27700000000000002</v>
          </cell>
          <cell r="G204">
            <v>73973</v>
          </cell>
          <cell r="H204">
            <v>463.78000000000003</v>
          </cell>
          <cell r="I204">
            <v>0</v>
          </cell>
        </row>
        <row r="205">
          <cell r="A205" t="str">
            <v>5519-49</v>
          </cell>
          <cell r="B205" t="str">
            <v>600V가교PE절연케이블(CV)</v>
          </cell>
          <cell r="C205" t="str">
            <v>200MM2*4C</v>
          </cell>
          <cell r="D205" t="str">
            <v>M</v>
          </cell>
          <cell r="E205">
            <v>30376</v>
          </cell>
          <cell r="F205">
            <v>0.35899999999999999</v>
          </cell>
          <cell r="G205">
            <v>73973</v>
          </cell>
          <cell r="H205">
            <v>607.52</v>
          </cell>
          <cell r="I205">
            <v>0</v>
          </cell>
        </row>
        <row r="206">
          <cell r="A206" t="str">
            <v>5519-51</v>
          </cell>
          <cell r="B206" t="str">
            <v>600V가교PE절연케이블(CV)</v>
          </cell>
          <cell r="C206" t="str">
            <v>250MM2*1C</v>
          </cell>
          <cell r="D206" t="str">
            <v>M</v>
          </cell>
          <cell r="E206">
            <v>9362</v>
          </cell>
          <cell r="F206">
            <v>0.14199999999999999</v>
          </cell>
          <cell r="G206">
            <v>73973</v>
          </cell>
          <cell r="H206">
            <v>187.24</v>
          </cell>
          <cell r="I206">
            <v>0</v>
          </cell>
        </row>
        <row r="207">
          <cell r="A207" t="str">
            <v>5519-52</v>
          </cell>
          <cell r="B207" t="str">
            <v>600V가교PE절연케이블(CV)</v>
          </cell>
          <cell r="C207" t="str">
            <v>250MM2*2C</v>
          </cell>
          <cell r="D207" t="str">
            <v>M</v>
          </cell>
          <cell r="E207">
            <v>15950</v>
          </cell>
          <cell r="F207">
            <v>0.24</v>
          </cell>
          <cell r="G207">
            <v>73973</v>
          </cell>
          <cell r="H207">
            <v>319</v>
          </cell>
          <cell r="I207">
            <v>0</v>
          </cell>
        </row>
        <row r="208">
          <cell r="A208" t="str">
            <v>5519-53</v>
          </cell>
          <cell r="B208" t="str">
            <v>600V가교PE절연케이블(CV)</v>
          </cell>
          <cell r="C208" t="str">
            <v>250MM2*3C</v>
          </cell>
          <cell r="D208" t="str">
            <v>M</v>
          </cell>
          <cell r="E208">
            <v>28331</v>
          </cell>
          <cell r="F208">
            <v>0.35899999999999999</v>
          </cell>
          <cell r="G208">
            <v>73973</v>
          </cell>
          <cell r="H208">
            <v>566.62</v>
          </cell>
          <cell r="I208">
            <v>0</v>
          </cell>
        </row>
        <row r="209">
          <cell r="A209" t="str">
            <v>5519-54</v>
          </cell>
          <cell r="B209" t="str">
            <v>600V가교PE절연케이블(CV)</v>
          </cell>
          <cell r="C209" t="str">
            <v>250MM2*4C</v>
          </cell>
          <cell r="D209" t="str">
            <v>M</v>
          </cell>
          <cell r="E209">
            <v>37382</v>
          </cell>
          <cell r="F209">
            <v>0.40600000000000003</v>
          </cell>
          <cell r="G209">
            <v>73973</v>
          </cell>
          <cell r="H209">
            <v>747.64</v>
          </cell>
          <cell r="I209">
            <v>0</v>
          </cell>
        </row>
        <row r="210">
          <cell r="A210" t="str">
            <v>5519-55</v>
          </cell>
        </row>
        <row r="211">
          <cell r="A211" t="str">
            <v>5523-00</v>
          </cell>
          <cell r="B211" t="str">
            <v>내 열 전 선 (FR-3)</v>
          </cell>
        </row>
        <row r="212">
          <cell r="A212" t="str">
            <v>5523-01</v>
          </cell>
          <cell r="B212" t="str">
            <v>내열전선 FR-3</v>
          </cell>
          <cell r="C212" t="str">
            <v>1.2mm*2C</v>
          </cell>
          <cell r="D212" t="str">
            <v>M</v>
          </cell>
          <cell r="E212">
            <v>641</v>
          </cell>
          <cell r="F212">
            <v>0.01</v>
          </cell>
          <cell r="G212">
            <v>56143</v>
          </cell>
          <cell r="H212">
            <v>12.82</v>
          </cell>
          <cell r="I212">
            <v>0</v>
          </cell>
        </row>
        <row r="213">
          <cell r="A213" t="str">
            <v>5523-02</v>
          </cell>
          <cell r="B213" t="str">
            <v>내열전선 FR-3</v>
          </cell>
          <cell r="C213" t="str">
            <v>1.2mm*3C</v>
          </cell>
          <cell r="D213" t="str">
            <v>M</v>
          </cell>
          <cell r="E213">
            <v>762</v>
          </cell>
          <cell r="F213">
            <v>0.01</v>
          </cell>
          <cell r="G213">
            <v>56143</v>
          </cell>
          <cell r="H213">
            <v>15.24</v>
          </cell>
          <cell r="I213">
            <v>0</v>
          </cell>
        </row>
        <row r="214">
          <cell r="A214" t="str">
            <v>5523-03</v>
          </cell>
          <cell r="B214" t="str">
            <v>내열전선 FR-3</v>
          </cell>
          <cell r="C214" t="str">
            <v>1.2mm*4C</v>
          </cell>
          <cell r="D214" t="str">
            <v>M</v>
          </cell>
          <cell r="E214">
            <v>890</v>
          </cell>
          <cell r="F214">
            <v>0.01</v>
          </cell>
          <cell r="G214">
            <v>56143</v>
          </cell>
          <cell r="H214">
            <v>17.8</v>
          </cell>
          <cell r="I214">
            <v>0</v>
          </cell>
        </row>
        <row r="215">
          <cell r="A215" t="str">
            <v>5523-04</v>
          </cell>
          <cell r="B215" t="str">
            <v>내열전선 FR-3</v>
          </cell>
          <cell r="C215" t="str">
            <v>1.2mm*5C</v>
          </cell>
          <cell r="D215" t="str">
            <v>M</v>
          </cell>
          <cell r="E215">
            <v>1015</v>
          </cell>
          <cell r="F215">
            <v>1.4999999999999999E-2</v>
          </cell>
          <cell r="G215">
            <v>56143</v>
          </cell>
          <cell r="H215">
            <v>20.3</v>
          </cell>
          <cell r="I215">
            <v>0</v>
          </cell>
        </row>
        <row r="216">
          <cell r="A216" t="str">
            <v>5523-05</v>
          </cell>
          <cell r="B216" t="str">
            <v>내열전선 FR-3</v>
          </cell>
          <cell r="C216" t="str">
            <v>1.2mm*6C</v>
          </cell>
          <cell r="D216" t="str">
            <v>M</v>
          </cell>
          <cell r="E216">
            <v>1120</v>
          </cell>
          <cell r="F216">
            <v>1.4999999999999999E-2</v>
          </cell>
          <cell r="G216">
            <v>56143</v>
          </cell>
          <cell r="H216">
            <v>22.400000000000002</v>
          </cell>
          <cell r="I216">
            <v>0</v>
          </cell>
        </row>
        <row r="217">
          <cell r="A217" t="str">
            <v>5523-06</v>
          </cell>
          <cell r="B217" t="str">
            <v>내열전선 FR-3</v>
          </cell>
          <cell r="C217" t="str">
            <v>1.2mm*7C</v>
          </cell>
          <cell r="D217" t="str">
            <v>M</v>
          </cell>
          <cell r="E217">
            <v>12230</v>
          </cell>
          <cell r="F217">
            <v>1.4999999999999999E-2</v>
          </cell>
          <cell r="G217">
            <v>56143</v>
          </cell>
          <cell r="H217">
            <v>244.6</v>
          </cell>
          <cell r="I217">
            <v>0</v>
          </cell>
        </row>
        <row r="218">
          <cell r="A218" t="str">
            <v>5523-07</v>
          </cell>
          <cell r="B218" t="str">
            <v>내열전선 FR-3</v>
          </cell>
          <cell r="C218" t="str">
            <v>1.2mm*8C</v>
          </cell>
          <cell r="D218" t="str">
            <v>M</v>
          </cell>
          <cell r="E218">
            <v>1455</v>
          </cell>
          <cell r="F218">
            <v>0.02</v>
          </cell>
          <cell r="G218">
            <v>56143</v>
          </cell>
          <cell r="H218">
            <v>29.1</v>
          </cell>
          <cell r="I218">
            <v>0</v>
          </cell>
        </row>
        <row r="219">
          <cell r="A219" t="str">
            <v>5523-08</v>
          </cell>
          <cell r="B219" t="str">
            <v>내열전선 FR-3</v>
          </cell>
          <cell r="C219" t="str">
            <v>1.2mm*10C</v>
          </cell>
          <cell r="D219" t="str">
            <v>M</v>
          </cell>
          <cell r="E219">
            <v>1550</v>
          </cell>
          <cell r="F219">
            <v>0.02</v>
          </cell>
          <cell r="G219">
            <v>56143</v>
          </cell>
          <cell r="H219">
            <v>31</v>
          </cell>
          <cell r="I219">
            <v>0</v>
          </cell>
        </row>
        <row r="220">
          <cell r="A220" t="str">
            <v>5523-09</v>
          </cell>
          <cell r="B220" t="str">
            <v>내열전선 FR-3</v>
          </cell>
          <cell r="C220" t="str">
            <v>1.2mm*12C</v>
          </cell>
          <cell r="D220" t="str">
            <v>M</v>
          </cell>
          <cell r="E220">
            <v>1720</v>
          </cell>
          <cell r="F220">
            <v>0.02</v>
          </cell>
          <cell r="G220">
            <v>56143</v>
          </cell>
          <cell r="H220">
            <v>34.4</v>
          </cell>
          <cell r="I220">
            <v>0</v>
          </cell>
        </row>
        <row r="221">
          <cell r="A221" t="str">
            <v>5523-11</v>
          </cell>
          <cell r="B221" t="str">
            <v>내열전선 FR-3</v>
          </cell>
          <cell r="C221" t="str">
            <v>1.6mm*2C</v>
          </cell>
          <cell r="D221" t="str">
            <v>M</v>
          </cell>
          <cell r="E221">
            <v>710</v>
          </cell>
          <cell r="F221">
            <v>1.4999999999999999E-2</v>
          </cell>
          <cell r="G221">
            <v>56143</v>
          </cell>
          <cell r="H221">
            <v>14.200000000000001</v>
          </cell>
          <cell r="I221">
            <v>0</v>
          </cell>
        </row>
        <row r="222">
          <cell r="A222" t="str">
            <v>5523-12</v>
          </cell>
          <cell r="B222" t="str">
            <v>내열전선 FR-3</v>
          </cell>
          <cell r="C222" t="str">
            <v>1.6mm*3C</v>
          </cell>
          <cell r="D222" t="str">
            <v>M</v>
          </cell>
          <cell r="E222">
            <v>840</v>
          </cell>
          <cell r="F222">
            <v>1.4999999999999999E-2</v>
          </cell>
          <cell r="G222">
            <v>56143</v>
          </cell>
          <cell r="H222">
            <v>16.8</v>
          </cell>
          <cell r="I222">
            <v>0</v>
          </cell>
        </row>
        <row r="223">
          <cell r="A223" t="str">
            <v>5523-13</v>
          </cell>
          <cell r="B223" t="str">
            <v>내열전선 FR-3</v>
          </cell>
          <cell r="C223" t="str">
            <v>1.6mm*4C</v>
          </cell>
          <cell r="D223" t="str">
            <v>M</v>
          </cell>
          <cell r="E223">
            <v>1020</v>
          </cell>
          <cell r="F223">
            <v>1.4999999999999999E-2</v>
          </cell>
          <cell r="G223">
            <v>56143</v>
          </cell>
          <cell r="H223">
            <v>20.400000000000002</v>
          </cell>
          <cell r="I223">
            <v>0</v>
          </cell>
        </row>
        <row r="224">
          <cell r="A224" t="str">
            <v>5523-14</v>
          </cell>
          <cell r="B224" t="str">
            <v>내열전선 FR-3</v>
          </cell>
          <cell r="C224" t="str">
            <v>1.6mm*5C</v>
          </cell>
          <cell r="D224" t="str">
            <v>M</v>
          </cell>
          <cell r="E224">
            <v>1180</v>
          </cell>
          <cell r="F224">
            <v>0.02</v>
          </cell>
          <cell r="G224">
            <v>56143</v>
          </cell>
          <cell r="H224">
            <v>23.6</v>
          </cell>
          <cell r="I224">
            <v>0</v>
          </cell>
        </row>
        <row r="225">
          <cell r="A225" t="str">
            <v>5523-15</v>
          </cell>
          <cell r="B225" t="str">
            <v>내열전선 FR-3</v>
          </cell>
          <cell r="C225" t="str">
            <v>1.6mm*6C</v>
          </cell>
          <cell r="D225" t="str">
            <v>M</v>
          </cell>
          <cell r="E225">
            <v>1340</v>
          </cell>
          <cell r="F225">
            <v>0.02</v>
          </cell>
          <cell r="G225">
            <v>56143</v>
          </cell>
          <cell r="H225">
            <v>26.8</v>
          </cell>
          <cell r="I225">
            <v>0</v>
          </cell>
        </row>
        <row r="226">
          <cell r="A226" t="str">
            <v>5523-16</v>
          </cell>
          <cell r="B226" t="str">
            <v>내열전선 FR-3</v>
          </cell>
          <cell r="C226" t="str">
            <v>1.6mm*7C</v>
          </cell>
          <cell r="D226" t="str">
            <v>M</v>
          </cell>
          <cell r="E226">
            <v>1460</v>
          </cell>
          <cell r="F226">
            <v>0.02</v>
          </cell>
          <cell r="G226">
            <v>56143</v>
          </cell>
          <cell r="H226">
            <v>29.2</v>
          </cell>
          <cell r="I226">
            <v>0</v>
          </cell>
        </row>
        <row r="227">
          <cell r="A227" t="str">
            <v>5523-17</v>
          </cell>
          <cell r="B227" t="str">
            <v>내열전선 FR-3</v>
          </cell>
          <cell r="C227" t="str">
            <v>1.6mm*8C</v>
          </cell>
          <cell r="D227" t="str">
            <v>M</v>
          </cell>
          <cell r="E227">
            <v>1620</v>
          </cell>
          <cell r="F227">
            <v>0.02</v>
          </cell>
          <cell r="G227">
            <v>56143</v>
          </cell>
          <cell r="H227">
            <v>32.4</v>
          </cell>
          <cell r="I227">
            <v>0</v>
          </cell>
        </row>
        <row r="228">
          <cell r="A228" t="str">
            <v>5523-18</v>
          </cell>
          <cell r="B228" t="str">
            <v>내열전선 FR-3</v>
          </cell>
          <cell r="C228" t="str">
            <v>1.6mm*10C</v>
          </cell>
          <cell r="D228" t="str">
            <v>M</v>
          </cell>
          <cell r="E228">
            <v>1980</v>
          </cell>
          <cell r="F228">
            <v>3.1E-2</v>
          </cell>
          <cell r="G228">
            <v>56143</v>
          </cell>
          <cell r="H228">
            <v>39.6</v>
          </cell>
          <cell r="I228">
            <v>0</v>
          </cell>
        </row>
        <row r="229">
          <cell r="A229" t="str">
            <v>5523-19</v>
          </cell>
          <cell r="B229" t="str">
            <v>내열전선 FR-3</v>
          </cell>
          <cell r="C229" t="str">
            <v>1.6mm*12C</v>
          </cell>
          <cell r="D229" t="str">
            <v>M</v>
          </cell>
          <cell r="E229">
            <v>2185</v>
          </cell>
          <cell r="F229">
            <v>3.5000000000000003E-2</v>
          </cell>
          <cell r="G229">
            <v>56143</v>
          </cell>
          <cell r="H229">
            <v>43.7</v>
          </cell>
        </row>
        <row r="230">
          <cell r="A230" t="str">
            <v>5523-21</v>
          </cell>
          <cell r="B230" t="str">
            <v>내열전선 FR-3</v>
          </cell>
          <cell r="C230" t="str">
            <v>2.0mm2*2C</v>
          </cell>
          <cell r="D230" t="str">
            <v>M</v>
          </cell>
          <cell r="E230">
            <v>845</v>
          </cell>
          <cell r="F230">
            <v>1.4999999999999999E-2</v>
          </cell>
          <cell r="G230">
            <v>56143</v>
          </cell>
          <cell r="H230">
            <v>16.899999999999999</v>
          </cell>
          <cell r="I230">
            <v>0</v>
          </cell>
        </row>
        <row r="231">
          <cell r="A231" t="str">
            <v>5523-22</v>
          </cell>
          <cell r="B231" t="str">
            <v>내열전선 FR-3</v>
          </cell>
          <cell r="C231" t="str">
            <v>2.0mm2*3C</v>
          </cell>
          <cell r="D231" t="str">
            <v>M</v>
          </cell>
          <cell r="E231">
            <v>1055</v>
          </cell>
          <cell r="F231">
            <v>1.4999999999999999E-2</v>
          </cell>
          <cell r="G231">
            <v>56143</v>
          </cell>
          <cell r="H231">
            <v>21.1</v>
          </cell>
          <cell r="I231">
            <v>0</v>
          </cell>
        </row>
        <row r="232">
          <cell r="A232" t="str">
            <v>5523-23</v>
          </cell>
          <cell r="B232" t="str">
            <v>내열전선 FR-3</v>
          </cell>
          <cell r="C232" t="str">
            <v>2.0mm2*4C</v>
          </cell>
          <cell r="D232" t="str">
            <v>M</v>
          </cell>
          <cell r="E232">
            <v>1230</v>
          </cell>
          <cell r="F232">
            <v>0.02</v>
          </cell>
          <cell r="G232">
            <v>56143</v>
          </cell>
          <cell r="H232">
            <v>24.6</v>
          </cell>
          <cell r="I232">
            <v>0</v>
          </cell>
        </row>
        <row r="233">
          <cell r="A233" t="str">
            <v>5523-24</v>
          </cell>
          <cell r="B233" t="str">
            <v>내열전선 FR-3</v>
          </cell>
          <cell r="C233" t="str">
            <v>2.0mm2*5C</v>
          </cell>
          <cell r="D233" t="str">
            <v>M</v>
          </cell>
          <cell r="E233">
            <v>1450</v>
          </cell>
          <cell r="F233">
            <v>0.02</v>
          </cell>
          <cell r="G233">
            <v>56143</v>
          </cell>
          <cell r="H233">
            <v>29</v>
          </cell>
          <cell r="I233">
            <v>0</v>
          </cell>
        </row>
        <row r="234">
          <cell r="A234" t="str">
            <v>5523-25</v>
          </cell>
          <cell r="B234" t="str">
            <v>내열전선 FR-3</v>
          </cell>
          <cell r="C234" t="str">
            <v>2.0mm2*6C</v>
          </cell>
          <cell r="D234" t="str">
            <v>M</v>
          </cell>
          <cell r="E234">
            <v>1720</v>
          </cell>
          <cell r="F234">
            <v>0.02</v>
          </cell>
          <cell r="G234">
            <v>56143</v>
          </cell>
          <cell r="H234">
            <v>34.4</v>
          </cell>
          <cell r="I234">
            <v>0</v>
          </cell>
        </row>
        <row r="235">
          <cell r="A235" t="str">
            <v>5523-26</v>
          </cell>
          <cell r="B235" t="str">
            <v>내열전선 FR-3</v>
          </cell>
          <cell r="C235" t="str">
            <v>2.0mm2*7C</v>
          </cell>
          <cell r="D235" t="str">
            <v>M</v>
          </cell>
          <cell r="E235">
            <v>1880</v>
          </cell>
          <cell r="F235">
            <v>0.02</v>
          </cell>
          <cell r="G235">
            <v>56143</v>
          </cell>
          <cell r="H235">
            <v>37.6</v>
          </cell>
          <cell r="I235">
            <v>0</v>
          </cell>
        </row>
        <row r="236">
          <cell r="A236" t="str">
            <v>5523-27</v>
          </cell>
          <cell r="B236" t="str">
            <v>내열전선 FR-3</v>
          </cell>
          <cell r="C236" t="str">
            <v>2.0mm2*8C</v>
          </cell>
          <cell r="D236" t="str">
            <v>M</v>
          </cell>
          <cell r="E236">
            <v>2040</v>
          </cell>
          <cell r="F236">
            <v>3.1E-2</v>
          </cell>
          <cell r="G236">
            <v>56143</v>
          </cell>
          <cell r="H236">
            <v>40.800000000000004</v>
          </cell>
          <cell r="I236">
            <v>0</v>
          </cell>
        </row>
        <row r="237">
          <cell r="A237" t="str">
            <v>5523-28</v>
          </cell>
          <cell r="B237" t="str">
            <v>내열전선 FR-3</v>
          </cell>
          <cell r="C237" t="str">
            <v>2.0mm2*10C</v>
          </cell>
          <cell r="D237" t="str">
            <v>M</v>
          </cell>
          <cell r="E237">
            <v>2480</v>
          </cell>
          <cell r="F237">
            <v>3.5000000000000003E-2</v>
          </cell>
          <cell r="G237">
            <v>56143</v>
          </cell>
          <cell r="H237">
            <v>49.6</v>
          </cell>
          <cell r="I237">
            <v>0</v>
          </cell>
        </row>
        <row r="238">
          <cell r="A238" t="str">
            <v>5523-29</v>
          </cell>
          <cell r="B238" t="str">
            <v>내열전선 FR-3</v>
          </cell>
          <cell r="C238" t="str">
            <v>2.0mm2*12C</v>
          </cell>
          <cell r="D238" t="str">
            <v>M</v>
          </cell>
          <cell r="E238">
            <v>2790</v>
          </cell>
          <cell r="F238">
            <v>3.5000000000000003E-2</v>
          </cell>
          <cell r="G238">
            <v>56143</v>
          </cell>
          <cell r="H238">
            <v>55.800000000000004</v>
          </cell>
          <cell r="I238">
            <v>0</v>
          </cell>
        </row>
        <row r="239">
          <cell r="A239" t="str">
            <v>5523-31</v>
          </cell>
          <cell r="B239" t="str">
            <v>내열전선 FR-3</v>
          </cell>
          <cell r="C239" t="str">
            <v>3.5mm2*2C</v>
          </cell>
          <cell r="D239" t="str">
            <v>M</v>
          </cell>
          <cell r="E239">
            <v>925</v>
          </cell>
          <cell r="F239">
            <v>1.4999999999999999E-2</v>
          </cell>
          <cell r="G239">
            <v>56143</v>
          </cell>
          <cell r="H239">
            <v>18.5</v>
          </cell>
          <cell r="I239">
            <v>0</v>
          </cell>
        </row>
        <row r="240">
          <cell r="A240" t="str">
            <v>5523-32</v>
          </cell>
          <cell r="B240" t="str">
            <v>내열전선 FR-3</v>
          </cell>
          <cell r="C240" t="str">
            <v>3.5mm2*3C</v>
          </cell>
          <cell r="D240" t="str">
            <v>M</v>
          </cell>
          <cell r="E240">
            <v>1250</v>
          </cell>
          <cell r="F240">
            <v>0.02</v>
          </cell>
          <cell r="G240">
            <v>56143</v>
          </cell>
          <cell r="H240">
            <v>25</v>
          </cell>
          <cell r="I240">
            <v>0</v>
          </cell>
        </row>
        <row r="241">
          <cell r="A241" t="str">
            <v>5523-33</v>
          </cell>
          <cell r="B241" t="str">
            <v>내열전선 FR-3</v>
          </cell>
          <cell r="C241" t="str">
            <v>3.5mm2*4C</v>
          </cell>
          <cell r="D241" t="str">
            <v>M</v>
          </cell>
          <cell r="E241">
            <v>1495</v>
          </cell>
          <cell r="F241">
            <v>0.02</v>
          </cell>
          <cell r="G241">
            <v>56143</v>
          </cell>
          <cell r="H241">
            <v>29.900000000000002</v>
          </cell>
          <cell r="I241">
            <v>0</v>
          </cell>
        </row>
        <row r="242">
          <cell r="A242" t="str">
            <v>5523-34</v>
          </cell>
          <cell r="B242" t="str">
            <v>내열전선 FR-3</v>
          </cell>
          <cell r="C242" t="str">
            <v>3.5mm2*5C</v>
          </cell>
          <cell r="D242" t="str">
            <v>M</v>
          </cell>
          <cell r="E242">
            <v>1810</v>
          </cell>
          <cell r="F242">
            <v>0.02</v>
          </cell>
          <cell r="G242">
            <v>56143</v>
          </cell>
          <cell r="H242">
            <v>36.200000000000003</v>
          </cell>
          <cell r="I242">
            <v>0</v>
          </cell>
        </row>
        <row r="243">
          <cell r="A243" t="str">
            <v>5523-35</v>
          </cell>
          <cell r="B243" t="str">
            <v>내열전선 FR-3</v>
          </cell>
          <cell r="C243" t="str">
            <v>3.5mm2*6C</v>
          </cell>
          <cell r="D243" t="str">
            <v>M</v>
          </cell>
          <cell r="E243">
            <v>2010</v>
          </cell>
          <cell r="F243">
            <v>0.02</v>
          </cell>
          <cell r="G243">
            <v>56143</v>
          </cell>
          <cell r="H243">
            <v>40.200000000000003</v>
          </cell>
          <cell r="I243">
            <v>0</v>
          </cell>
        </row>
        <row r="244">
          <cell r="A244" t="str">
            <v>5523-36</v>
          </cell>
          <cell r="B244" t="str">
            <v>내열전선 FR-3</v>
          </cell>
          <cell r="C244" t="str">
            <v>3.5mm2*7C</v>
          </cell>
          <cell r="D244" t="str">
            <v>M</v>
          </cell>
          <cell r="E244">
            <v>2210</v>
          </cell>
          <cell r="F244">
            <v>3.1E-2</v>
          </cell>
          <cell r="G244">
            <v>56143</v>
          </cell>
          <cell r="H244">
            <v>44.2</v>
          </cell>
          <cell r="I244">
            <v>0</v>
          </cell>
        </row>
        <row r="245">
          <cell r="A245" t="str">
            <v>5523-37</v>
          </cell>
          <cell r="B245" t="str">
            <v>내열전선 FR-3</v>
          </cell>
          <cell r="C245" t="str">
            <v>3.5mm2*8C</v>
          </cell>
          <cell r="D245" t="str">
            <v>M</v>
          </cell>
          <cell r="E245">
            <v>2430</v>
          </cell>
          <cell r="F245">
            <v>3.5000000000000003E-2</v>
          </cell>
          <cell r="G245">
            <v>56143</v>
          </cell>
          <cell r="H245">
            <v>48.6</v>
          </cell>
          <cell r="I245">
            <v>0</v>
          </cell>
        </row>
        <row r="246">
          <cell r="A246" t="str">
            <v>5523-38</v>
          </cell>
          <cell r="B246" t="str">
            <v>내열전선 FR-3</v>
          </cell>
          <cell r="C246" t="str">
            <v>3.5mm2*10C</v>
          </cell>
          <cell r="D246" t="str">
            <v>M</v>
          </cell>
          <cell r="E246">
            <v>2890</v>
          </cell>
          <cell r="F246">
            <v>3.5000000000000003E-2</v>
          </cell>
          <cell r="G246">
            <v>56143</v>
          </cell>
          <cell r="H246">
            <v>57.800000000000004</v>
          </cell>
          <cell r="I246">
            <v>0</v>
          </cell>
        </row>
        <row r="247">
          <cell r="A247" t="str">
            <v>5523-39</v>
          </cell>
          <cell r="B247" t="str">
            <v>내열전선 FR-3</v>
          </cell>
          <cell r="C247" t="str">
            <v>3.5mm2*12C</v>
          </cell>
          <cell r="D247" t="str">
            <v>M</v>
          </cell>
          <cell r="E247">
            <v>3260</v>
          </cell>
          <cell r="F247">
            <v>0.04</v>
          </cell>
          <cell r="G247">
            <v>56143</v>
          </cell>
          <cell r="H247">
            <v>65.2</v>
          </cell>
          <cell r="I247">
            <v>0</v>
          </cell>
        </row>
        <row r="248">
          <cell r="A248" t="str">
            <v>5523-40</v>
          </cell>
          <cell r="D248" t="str">
            <v>M</v>
          </cell>
        </row>
        <row r="249">
          <cell r="A249" t="str">
            <v>5525-00</v>
          </cell>
          <cell r="B249" t="str">
            <v>22.9KV동심중성선 수밀형 전력케이블(CN/CV-W)</v>
          </cell>
        </row>
        <row r="250">
          <cell r="A250" t="str">
            <v>5525-01</v>
          </cell>
          <cell r="B250" t="str">
            <v>22.9KV 동심중성선 케이블</v>
          </cell>
          <cell r="C250" t="str">
            <v>38mm2*1C</v>
          </cell>
          <cell r="D250" t="str">
            <v>M</v>
          </cell>
          <cell r="E250">
            <v>7150</v>
          </cell>
          <cell r="F250">
            <v>4.9000000000000002E-2</v>
          </cell>
          <cell r="G250">
            <v>73973</v>
          </cell>
          <cell r="H250">
            <v>143</v>
          </cell>
          <cell r="I250">
            <v>0</v>
          </cell>
        </row>
        <row r="251">
          <cell r="A251" t="str">
            <v>5525-02</v>
          </cell>
          <cell r="B251" t="str">
            <v>22.9KV 동심중성선 케이블</v>
          </cell>
          <cell r="C251" t="str">
            <v>60mm2*1C</v>
          </cell>
          <cell r="D251" t="str">
            <v>M</v>
          </cell>
          <cell r="E251">
            <v>7900</v>
          </cell>
          <cell r="F251">
            <v>0.06</v>
          </cell>
          <cell r="G251">
            <v>73973</v>
          </cell>
          <cell r="H251">
            <v>158</v>
          </cell>
          <cell r="I251">
            <v>0</v>
          </cell>
        </row>
        <row r="252">
          <cell r="A252" t="str">
            <v>5525-03</v>
          </cell>
          <cell r="B252" t="str">
            <v>22.9KV 동심중성선 케이블</v>
          </cell>
          <cell r="C252" t="str">
            <v>100MM2*1C</v>
          </cell>
          <cell r="D252" t="str">
            <v>M</v>
          </cell>
          <cell r="E252">
            <v>9230</v>
          </cell>
          <cell r="F252">
            <v>7.0000000000000007E-2</v>
          </cell>
          <cell r="G252">
            <v>73973</v>
          </cell>
          <cell r="H252">
            <v>184.6</v>
          </cell>
          <cell r="I252">
            <v>0</v>
          </cell>
        </row>
        <row r="253">
          <cell r="A253" t="str">
            <v>5525-04</v>
          </cell>
          <cell r="B253" t="str">
            <v>22.9KV 동심중성선 케이블</v>
          </cell>
          <cell r="C253" t="str">
            <v>150mm2*1C</v>
          </cell>
          <cell r="D253" t="str">
            <v>M</v>
          </cell>
          <cell r="E253">
            <v>13900</v>
          </cell>
          <cell r="F253">
            <v>0.08</v>
          </cell>
          <cell r="G253">
            <v>73973</v>
          </cell>
          <cell r="H253">
            <v>278</v>
          </cell>
          <cell r="I253">
            <v>0</v>
          </cell>
        </row>
        <row r="254">
          <cell r="A254" t="str">
            <v>5525-05</v>
          </cell>
          <cell r="B254" t="str">
            <v>22.9KV 동심중성선 케이블</v>
          </cell>
          <cell r="C254" t="str">
            <v>200MM2*1C</v>
          </cell>
          <cell r="D254" t="str">
            <v>M</v>
          </cell>
          <cell r="E254">
            <v>15250</v>
          </cell>
          <cell r="F254">
            <v>0.12</v>
          </cell>
          <cell r="G254">
            <v>73973</v>
          </cell>
          <cell r="H254">
            <v>305</v>
          </cell>
          <cell r="I254">
            <v>0</v>
          </cell>
        </row>
        <row r="255">
          <cell r="A255" t="str">
            <v>5525-06</v>
          </cell>
          <cell r="B255" t="str">
            <v>22.9KV 동심중성선 케이블</v>
          </cell>
          <cell r="C255" t="str">
            <v>325mm2*1C</v>
          </cell>
          <cell r="D255" t="str">
            <v>M</v>
          </cell>
          <cell r="E255">
            <v>22540</v>
          </cell>
          <cell r="F255">
            <v>0.15</v>
          </cell>
          <cell r="G255">
            <v>73973</v>
          </cell>
          <cell r="H255">
            <v>450.8</v>
          </cell>
          <cell r="I255">
            <v>0</v>
          </cell>
        </row>
        <row r="256">
          <cell r="A256" t="str">
            <v>5547-00</v>
          </cell>
          <cell r="B256" t="str">
            <v>UTP 케 이 블</v>
          </cell>
        </row>
        <row r="257">
          <cell r="A257" t="str">
            <v>5547-01</v>
          </cell>
          <cell r="B257" t="str">
            <v>UTP 케이블 -CAT6</v>
          </cell>
          <cell r="C257" t="str">
            <v>0.5* 4P</v>
          </cell>
          <cell r="D257" t="str">
            <v>M</v>
          </cell>
          <cell r="E257">
            <v>260</v>
          </cell>
          <cell r="F257">
            <v>0.02</v>
          </cell>
          <cell r="G257">
            <v>95424</v>
          </cell>
          <cell r="H257">
            <v>5.2</v>
          </cell>
          <cell r="I257">
            <v>0</v>
          </cell>
        </row>
        <row r="258">
          <cell r="A258" t="str">
            <v>5547-11</v>
          </cell>
          <cell r="B258" t="str">
            <v>UTP 케이블 -CAT5</v>
          </cell>
          <cell r="C258" t="str">
            <v>0.5* 2P</v>
          </cell>
          <cell r="E258">
            <v>150</v>
          </cell>
          <cell r="F258">
            <v>0.02</v>
          </cell>
          <cell r="G258">
            <v>95424</v>
          </cell>
          <cell r="H258">
            <v>3</v>
          </cell>
          <cell r="I258">
            <v>0</v>
          </cell>
        </row>
        <row r="259">
          <cell r="A259" t="str">
            <v>5547-12</v>
          </cell>
          <cell r="B259" t="str">
            <v>UTP 케이블 -CAT5</v>
          </cell>
          <cell r="C259" t="str">
            <v>0.5* 4P</v>
          </cell>
          <cell r="D259" t="str">
            <v>M</v>
          </cell>
          <cell r="E259">
            <v>240</v>
          </cell>
          <cell r="F259">
            <v>0.02</v>
          </cell>
          <cell r="G259">
            <v>95424</v>
          </cell>
          <cell r="H259">
            <v>4.8</v>
          </cell>
          <cell r="I259">
            <v>0</v>
          </cell>
        </row>
        <row r="260">
          <cell r="A260" t="str">
            <v>5547-13</v>
          </cell>
          <cell r="B260" t="str">
            <v>UTP 케이블 -CAT5</v>
          </cell>
          <cell r="C260" t="str">
            <v>0.5*25P</v>
          </cell>
          <cell r="D260" t="str">
            <v>M</v>
          </cell>
          <cell r="E260">
            <v>2100</v>
          </cell>
          <cell r="F260">
            <v>0.02</v>
          </cell>
          <cell r="G260">
            <v>95424</v>
          </cell>
          <cell r="H260">
            <v>42</v>
          </cell>
          <cell r="I260">
            <v>0</v>
          </cell>
        </row>
        <row r="261">
          <cell r="A261" t="str">
            <v>5547-14</v>
          </cell>
          <cell r="B261" t="str">
            <v>UTP 케이블 -CAT5</v>
          </cell>
          <cell r="C261" t="str">
            <v>0.5*50p</v>
          </cell>
          <cell r="D261" t="str">
            <v>M</v>
          </cell>
          <cell r="E261">
            <v>3700</v>
          </cell>
          <cell r="F261">
            <v>0.03</v>
          </cell>
          <cell r="G261">
            <v>95424</v>
          </cell>
          <cell r="H261">
            <v>74</v>
          </cell>
          <cell r="I261">
            <v>0</v>
          </cell>
        </row>
        <row r="262">
          <cell r="A262" t="str">
            <v>5547-15</v>
          </cell>
          <cell r="B262" t="str">
            <v>UTP 케이블 -CAT5</v>
          </cell>
          <cell r="C262" t="str">
            <v>0.5*75P</v>
          </cell>
          <cell r="D262" t="str">
            <v>M</v>
          </cell>
          <cell r="E262">
            <v>5200</v>
          </cell>
          <cell r="F262">
            <v>0.03</v>
          </cell>
          <cell r="G262">
            <v>95424</v>
          </cell>
          <cell r="H262">
            <v>104</v>
          </cell>
          <cell r="I262">
            <v>0</v>
          </cell>
        </row>
        <row r="263">
          <cell r="A263" t="str">
            <v>5547-16</v>
          </cell>
          <cell r="B263" t="str">
            <v>UTP 케이블 -CAT5</v>
          </cell>
          <cell r="C263" t="str">
            <v>0.5*100P</v>
          </cell>
          <cell r="D263" t="str">
            <v>M</v>
          </cell>
          <cell r="E263">
            <v>6500</v>
          </cell>
          <cell r="F263">
            <v>3.5000000000000003E-2</v>
          </cell>
          <cell r="G263">
            <v>95424</v>
          </cell>
          <cell r="H263">
            <v>130</v>
          </cell>
          <cell r="I263">
            <v>0</v>
          </cell>
        </row>
        <row r="264">
          <cell r="A264" t="str">
            <v>5547-21</v>
          </cell>
          <cell r="B264" t="str">
            <v>UTP 케이블 -CAT3</v>
          </cell>
          <cell r="C264" t="str">
            <v>0.5*2P</v>
          </cell>
          <cell r="D264" t="str">
            <v>M</v>
          </cell>
          <cell r="E264">
            <v>145</v>
          </cell>
          <cell r="F264">
            <v>0.02</v>
          </cell>
          <cell r="G264">
            <v>95424</v>
          </cell>
          <cell r="H264">
            <v>2.9</v>
          </cell>
          <cell r="I264">
            <v>0</v>
          </cell>
        </row>
        <row r="265">
          <cell r="A265" t="str">
            <v>5547-22</v>
          </cell>
          <cell r="B265" t="str">
            <v>UTP 케이블 -CAT3</v>
          </cell>
          <cell r="C265" t="str">
            <v>0.5*4P</v>
          </cell>
          <cell r="D265" t="str">
            <v>M</v>
          </cell>
          <cell r="E265">
            <v>170</v>
          </cell>
          <cell r="F265">
            <v>0.02</v>
          </cell>
          <cell r="G265">
            <v>95424</v>
          </cell>
          <cell r="H265">
            <v>3.4</v>
          </cell>
          <cell r="I265">
            <v>0</v>
          </cell>
        </row>
        <row r="266">
          <cell r="A266" t="str">
            <v>5547-23</v>
          </cell>
          <cell r="B266" t="str">
            <v>UTP 케이블 -CAT3</v>
          </cell>
          <cell r="C266" t="str">
            <v>0.5*25P</v>
          </cell>
          <cell r="D266" t="str">
            <v>M</v>
          </cell>
          <cell r="E266">
            <v>1082</v>
          </cell>
          <cell r="F266">
            <v>0.02</v>
          </cell>
          <cell r="G266">
            <v>95424</v>
          </cell>
          <cell r="H266">
            <v>21.64</v>
          </cell>
          <cell r="I266">
            <v>0</v>
          </cell>
        </row>
        <row r="267">
          <cell r="A267" t="str">
            <v>5547-24</v>
          </cell>
          <cell r="B267" t="str">
            <v>UTP 케이블 -CAT3</v>
          </cell>
          <cell r="C267" t="str">
            <v>0.5*50p</v>
          </cell>
          <cell r="D267" t="str">
            <v>M</v>
          </cell>
          <cell r="E267">
            <v>1755</v>
          </cell>
          <cell r="F267">
            <v>0.03</v>
          </cell>
          <cell r="G267">
            <v>95424</v>
          </cell>
          <cell r="H267">
            <v>35.1</v>
          </cell>
          <cell r="I267">
            <v>0</v>
          </cell>
        </row>
        <row r="268">
          <cell r="A268" t="str">
            <v>5547-25</v>
          </cell>
          <cell r="B268" t="str">
            <v>UTP 케이블 -CAT3</v>
          </cell>
          <cell r="C268" t="str">
            <v>0.5*100P</v>
          </cell>
          <cell r="D268" t="str">
            <v>M</v>
          </cell>
          <cell r="E268">
            <v>2914</v>
          </cell>
          <cell r="F268">
            <v>3.5000000000000003E-2</v>
          </cell>
          <cell r="G268">
            <v>95424</v>
          </cell>
          <cell r="H268">
            <v>58.28</v>
          </cell>
          <cell r="I268">
            <v>0</v>
          </cell>
        </row>
        <row r="269">
          <cell r="A269" t="str">
            <v>5547-26</v>
          </cell>
          <cell r="B269" t="str">
            <v>UTP 케이블 -CAT3</v>
          </cell>
          <cell r="C269" t="str">
            <v>0.5*200P</v>
          </cell>
          <cell r="D269" t="str">
            <v>M</v>
          </cell>
          <cell r="E269">
            <v>5126</v>
          </cell>
          <cell r="F269">
            <v>0.05</v>
          </cell>
          <cell r="G269">
            <v>95424</v>
          </cell>
          <cell r="H269">
            <v>102.52</v>
          </cell>
          <cell r="I269">
            <v>0</v>
          </cell>
        </row>
        <row r="270">
          <cell r="A270" t="str">
            <v>5547-27</v>
          </cell>
          <cell r="B270" t="str">
            <v>UTP 케이블 -CAT3</v>
          </cell>
          <cell r="C270" t="str">
            <v>0.5*300P</v>
          </cell>
          <cell r="D270" t="str">
            <v>M</v>
          </cell>
          <cell r="E270">
            <v>8281</v>
          </cell>
          <cell r="F270">
            <v>0.06</v>
          </cell>
          <cell r="G270">
            <v>95424</v>
          </cell>
          <cell r="H270">
            <v>165.62</v>
          </cell>
          <cell r="I270">
            <v>0</v>
          </cell>
        </row>
        <row r="271">
          <cell r="A271" t="str">
            <v>5547-28</v>
          </cell>
          <cell r="B271" t="str">
            <v>UTP 케이블 -CAT3</v>
          </cell>
          <cell r="C271" t="str">
            <v>0.5*400P</v>
          </cell>
          <cell r="D271" t="str">
            <v>M</v>
          </cell>
          <cell r="E271">
            <v>11940</v>
          </cell>
          <cell r="F271">
            <v>7.0000000000000007E-2</v>
          </cell>
          <cell r="G271">
            <v>95424</v>
          </cell>
          <cell r="H271">
            <v>238.8</v>
          </cell>
          <cell r="I271">
            <v>0</v>
          </cell>
        </row>
        <row r="272">
          <cell r="A272" t="str">
            <v>5551-00</v>
          </cell>
          <cell r="B272" t="str">
            <v>LAN 케이블 및 접속자재</v>
          </cell>
        </row>
        <row r="273">
          <cell r="A273" t="str">
            <v>5551-01</v>
          </cell>
          <cell r="B273" t="str">
            <v>LAN CABLE -UTP CAT6</v>
          </cell>
          <cell r="C273" t="str">
            <v>0.5*4P</v>
          </cell>
          <cell r="D273" t="str">
            <v>EA</v>
          </cell>
          <cell r="E273">
            <v>370</v>
          </cell>
          <cell r="F273">
            <v>0.02</v>
          </cell>
          <cell r="G273">
            <v>95424</v>
          </cell>
          <cell r="H273">
            <v>7.4</v>
          </cell>
          <cell r="I273">
            <v>0</v>
          </cell>
        </row>
        <row r="274">
          <cell r="A274" t="str">
            <v>5551-11</v>
          </cell>
          <cell r="B274" t="str">
            <v>LAN CABLE -UTP CAT5</v>
          </cell>
          <cell r="C274" t="str">
            <v>0.5*2P</v>
          </cell>
          <cell r="D274" t="str">
            <v>EA</v>
          </cell>
          <cell r="E274">
            <v>155</v>
          </cell>
          <cell r="F274">
            <v>0.02</v>
          </cell>
          <cell r="G274">
            <v>95424</v>
          </cell>
          <cell r="H274">
            <v>3.1</v>
          </cell>
          <cell r="I274">
            <v>0</v>
          </cell>
        </row>
        <row r="275">
          <cell r="A275" t="str">
            <v>5551-12</v>
          </cell>
          <cell r="B275" t="str">
            <v>LAN CABLE -UTP CAT5</v>
          </cell>
          <cell r="C275" t="str">
            <v>0.5*4P</v>
          </cell>
          <cell r="D275" t="str">
            <v>EA</v>
          </cell>
          <cell r="E275">
            <v>188</v>
          </cell>
          <cell r="F275">
            <v>0.02</v>
          </cell>
          <cell r="G275">
            <v>95424</v>
          </cell>
          <cell r="H275">
            <v>3.7600000000000002</v>
          </cell>
          <cell r="I275">
            <v>0</v>
          </cell>
        </row>
        <row r="276">
          <cell r="A276" t="str">
            <v>5551-13</v>
          </cell>
          <cell r="B276" t="str">
            <v>LAN CABLE -UTP CAT5</v>
          </cell>
          <cell r="C276" t="str">
            <v>0.5*25P</v>
          </cell>
          <cell r="D276" t="str">
            <v>EA</v>
          </cell>
          <cell r="E276">
            <v>2030</v>
          </cell>
          <cell r="F276">
            <v>0.2</v>
          </cell>
          <cell r="G276">
            <v>95424</v>
          </cell>
          <cell r="H276">
            <v>40.6</v>
          </cell>
          <cell r="I276">
            <v>0</v>
          </cell>
        </row>
        <row r="277">
          <cell r="A277" t="str">
            <v>5551-21</v>
          </cell>
          <cell r="B277" t="str">
            <v>LAN CABLE -UTP CAT3</v>
          </cell>
          <cell r="C277" t="str">
            <v>0.5*2P</v>
          </cell>
          <cell r="D277" t="str">
            <v>EA</v>
          </cell>
          <cell r="E277">
            <v>140</v>
          </cell>
          <cell r="F277">
            <v>0.02</v>
          </cell>
          <cell r="G277">
            <v>95424</v>
          </cell>
          <cell r="H277">
            <v>2.8000000000000003</v>
          </cell>
          <cell r="I277">
            <v>0</v>
          </cell>
        </row>
        <row r="278">
          <cell r="A278" t="str">
            <v>5551-22</v>
          </cell>
          <cell r="B278" t="str">
            <v>LAN CABLE -UTP CAT3</v>
          </cell>
          <cell r="C278" t="str">
            <v>0.5*4P</v>
          </cell>
          <cell r="D278" t="str">
            <v>EA</v>
          </cell>
          <cell r="E278">
            <v>175</v>
          </cell>
          <cell r="F278">
            <v>0.02</v>
          </cell>
          <cell r="G278">
            <v>95424</v>
          </cell>
          <cell r="H278">
            <v>3.5</v>
          </cell>
          <cell r="I278">
            <v>0</v>
          </cell>
        </row>
        <row r="279">
          <cell r="A279" t="str">
            <v>5551-23</v>
          </cell>
          <cell r="B279" t="str">
            <v>LAN CABLE -UTP CAT3</v>
          </cell>
          <cell r="C279" t="str">
            <v>0.5*25P</v>
          </cell>
          <cell r="D279" t="str">
            <v>EA</v>
          </cell>
          <cell r="E279">
            <v>1410</v>
          </cell>
          <cell r="F279">
            <v>0.02</v>
          </cell>
          <cell r="G279">
            <v>95424</v>
          </cell>
          <cell r="H279">
            <v>28.2</v>
          </cell>
          <cell r="I279">
            <v>0</v>
          </cell>
        </row>
        <row r="280">
          <cell r="A280" t="str">
            <v>5551-24</v>
          </cell>
          <cell r="B280" t="str">
            <v>LAN CABLE -UTP CAT3</v>
          </cell>
          <cell r="C280" t="str">
            <v>0.5*50p</v>
          </cell>
          <cell r="D280" t="str">
            <v>EA</v>
          </cell>
          <cell r="E280">
            <v>2380</v>
          </cell>
          <cell r="F280">
            <v>0.03</v>
          </cell>
          <cell r="G280">
            <v>95424</v>
          </cell>
          <cell r="H280">
            <v>47.6</v>
          </cell>
          <cell r="I280">
            <v>0</v>
          </cell>
        </row>
        <row r="281">
          <cell r="A281" t="str">
            <v>5551-25</v>
          </cell>
          <cell r="B281" t="str">
            <v>LAN CABLE -UTP CAT3</v>
          </cell>
          <cell r="C281" t="str">
            <v>0.5*100P</v>
          </cell>
          <cell r="D281" t="str">
            <v>EA</v>
          </cell>
          <cell r="E281">
            <v>4140</v>
          </cell>
          <cell r="F281">
            <v>3.5000000000000003E-2</v>
          </cell>
          <cell r="G281">
            <v>95424</v>
          </cell>
          <cell r="H281">
            <v>82.8</v>
          </cell>
          <cell r="I281">
            <v>0</v>
          </cell>
        </row>
        <row r="282">
          <cell r="A282" t="str">
            <v>5551-26</v>
          </cell>
          <cell r="B282" t="str">
            <v>LAN CABLE -UTP CAT3</v>
          </cell>
          <cell r="C282" t="str">
            <v>0.5*200P</v>
          </cell>
          <cell r="D282" t="str">
            <v>EA</v>
          </cell>
          <cell r="E282">
            <v>7580</v>
          </cell>
          <cell r="F282">
            <v>0.05</v>
          </cell>
          <cell r="G282">
            <v>95424</v>
          </cell>
          <cell r="H282">
            <v>151.6</v>
          </cell>
          <cell r="I282">
            <v>0</v>
          </cell>
        </row>
        <row r="283">
          <cell r="A283" t="str">
            <v>5551-27</v>
          </cell>
          <cell r="B283" t="str">
            <v>LAN CABLE -UTP CAT3</v>
          </cell>
          <cell r="C283" t="str">
            <v>0.5*300P</v>
          </cell>
          <cell r="D283" t="str">
            <v>EA</v>
          </cell>
          <cell r="E283">
            <v>10920</v>
          </cell>
          <cell r="F283">
            <v>0.06</v>
          </cell>
          <cell r="G283">
            <v>95424</v>
          </cell>
          <cell r="H283">
            <v>218.4</v>
          </cell>
          <cell r="I283">
            <v>0</v>
          </cell>
        </row>
        <row r="284">
          <cell r="A284" t="str">
            <v>5551-28</v>
          </cell>
          <cell r="B284" t="str">
            <v>LAN CABLE -UTP CAT3</v>
          </cell>
          <cell r="C284" t="str">
            <v>0.5*400P</v>
          </cell>
          <cell r="D284" t="str">
            <v>EA</v>
          </cell>
          <cell r="E284">
            <v>14090</v>
          </cell>
          <cell r="F284">
            <v>7.0000000000000007E-2</v>
          </cell>
          <cell r="G284">
            <v>95424</v>
          </cell>
          <cell r="H284">
            <v>281.8</v>
          </cell>
          <cell r="I284">
            <v>0</v>
          </cell>
        </row>
        <row r="285">
          <cell r="A285" t="str">
            <v>5551-29</v>
          </cell>
          <cell r="B285" t="str">
            <v>4PIN 모듈러잭</v>
          </cell>
          <cell r="D285" t="str">
            <v>EA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A286" t="str">
            <v>5551-51</v>
          </cell>
          <cell r="B286" t="str">
            <v>8PIN 모듈러잭 CAT6</v>
          </cell>
          <cell r="C286" t="str">
            <v>HD660xx</v>
          </cell>
          <cell r="D286" t="str">
            <v>EA</v>
          </cell>
          <cell r="E286">
            <v>8200</v>
          </cell>
          <cell r="F286">
            <v>7.0000000000000007E-2</v>
          </cell>
          <cell r="G286">
            <v>0</v>
          </cell>
          <cell r="H286">
            <v>0</v>
          </cell>
          <cell r="I286">
            <v>0</v>
          </cell>
        </row>
        <row r="287">
          <cell r="A287" t="str">
            <v>5551-52</v>
          </cell>
          <cell r="B287" t="str">
            <v>8PIN 모듈러잭 CAT5</v>
          </cell>
          <cell r="C287" t="str">
            <v>HD58xx</v>
          </cell>
          <cell r="D287" t="str">
            <v>EA</v>
          </cell>
          <cell r="E287">
            <v>5830</v>
          </cell>
          <cell r="F287">
            <v>7.0000000000000007E-2</v>
          </cell>
          <cell r="G287">
            <v>0</v>
          </cell>
          <cell r="H287">
            <v>0</v>
          </cell>
          <cell r="I287">
            <v>0</v>
          </cell>
        </row>
        <row r="288">
          <cell r="A288" t="str">
            <v>5551-53</v>
          </cell>
          <cell r="B288" t="str">
            <v>8PIN 모듈러잭 CAT3</v>
          </cell>
          <cell r="C288" t="str">
            <v>HD38xx</v>
          </cell>
          <cell r="D288" t="str">
            <v>EA</v>
          </cell>
          <cell r="E288">
            <v>5100</v>
          </cell>
          <cell r="F288">
            <v>7.0000000000000007E-2</v>
          </cell>
          <cell r="G288">
            <v>0</v>
          </cell>
          <cell r="H288">
            <v>0</v>
          </cell>
          <cell r="I288">
            <v>0</v>
          </cell>
        </row>
        <row r="289">
          <cell r="A289" t="str">
            <v>5551-54</v>
          </cell>
          <cell r="B289" t="str">
            <v>8PIN Modular Plug</v>
          </cell>
          <cell r="D289" t="str">
            <v>EA</v>
          </cell>
          <cell r="E289">
            <v>310</v>
          </cell>
          <cell r="F289">
            <v>7.0000000000000007E-2</v>
          </cell>
          <cell r="G289">
            <v>0</v>
          </cell>
          <cell r="H289">
            <v>0</v>
          </cell>
          <cell r="I289">
            <v>0</v>
          </cell>
        </row>
        <row r="290">
          <cell r="A290" t="str">
            <v>5551-55</v>
          </cell>
          <cell r="B290" t="str">
            <v>PLATE(1~6구)</v>
          </cell>
          <cell r="C290" t="str">
            <v>FPLxx</v>
          </cell>
          <cell r="D290" t="str">
            <v>EA</v>
          </cell>
          <cell r="E290">
            <v>1950</v>
          </cell>
          <cell r="F290">
            <v>7.0000000000000007E-2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>5551-56</v>
          </cell>
        </row>
        <row r="292">
          <cell r="A292" t="str">
            <v>5551-56</v>
          </cell>
          <cell r="B292" t="str">
            <v>110블럭 100Pr</v>
          </cell>
          <cell r="E292">
            <v>33500</v>
          </cell>
          <cell r="F292">
            <v>7.0000000000000007E-2</v>
          </cell>
          <cell r="G292">
            <v>0</v>
          </cell>
          <cell r="H292">
            <v>0</v>
          </cell>
          <cell r="I292">
            <v>0</v>
          </cell>
        </row>
        <row r="293">
          <cell r="A293" t="str">
            <v>5551-57</v>
          </cell>
          <cell r="B293" t="str">
            <v>110블럭 300Pr</v>
          </cell>
          <cell r="E293">
            <v>83600</v>
          </cell>
          <cell r="F293">
            <v>7.0000000000000007E-2</v>
          </cell>
          <cell r="G293">
            <v>0</v>
          </cell>
          <cell r="H293">
            <v>0</v>
          </cell>
          <cell r="I293">
            <v>0</v>
          </cell>
        </row>
        <row r="294">
          <cell r="A294" t="str">
            <v>5551-58</v>
          </cell>
        </row>
        <row r="295">
          <cell r="A295" t="str">
            <v>5551-61</v>
          </cell>
          <cell r="B295" t="str">
            <v>패치판넬 24Port Cat5.</v>
          </cell>
          <cell r="E295">
            <v>154480</v>
          </cell>
          <cell r="F295">
            <v>7.0000000000000007E-2</v>
          </cell>
          <cell r="G295">
            <v>0</v>
          </cell>
          <cell r="H295">
            <v>0</v>
          </cell>
          <cell r="I295">
            <v>0</v>
          </cell>
        </row>
        <row r="296">
          <cell r="A296" t="str">
            <v>5551-62</v>
          </cell>
          <cell r="B296" t="str">
            <v>패치판넬 48Port Cat5.</v>
          </cell>
          <cell r="E296">
            <v>311250</v>
          </cell>
          <cell r="F296">
            <v>7.0000000000000007E-2</v>
          </cell>
          <cell r="G296">
            <v>0</v>
          </cell>
          <cell r="H296">
            <v>0</v>
          </cell>
          <cell r="I296">
            <v>0</v>
          </cell>
        </row>
        <row r="297">
          <cell r="A297" t="str">
            <v>5551-63</v>
          </cell>
          <cell r="B297" t="str">
            <v>패치판넬 24Port Cat6.</v>
          </cell>
          <cell r="E297">
            <v>201250</v>
          </cell>
          <cell r="F297">
            <v>7.0000000000000007E-2</v>
          </cell>
          <cell r="G297">
            <v>0</v>
          </cell>
          <cell r="H297">
            <v>0</v>
          </cell>
          <cell r="I297">
            <v>0</v>
          </cell>
        </row>
        <row r="298">
          <cell r="A298" t="str">
            <v>5551-64</v>
          </cell>
          <cell r="B298" t="str">
            <v>패치판넬 48Port Cat6.</v>
          </cell>
          <cell r="E298">
            <v>404840</v>
          </cell>
          <cell r="F298">
            <v>7.0000000000000007E-2</v>
          </cell>
          <cell r="G298">
            <v>0</v>
          </cell>
          <cell r="H298">
            <v>0</v>
          </cell>
          <cell r="I298">
            <v>0</v>
          </cell>
        </row>
        <row r="299">
          <cell r="A299" t="str">
            <v>5551-62</v>
          </cell>
        </row>
        <row r="300">
          <cell r="A300" t="str">
            <v>5563-00</v>
          </cell>
          <cell r="B300" t="str">
            <v>국 내 케 이 블(SWV-SH)</v>
          </cell>
        </row>
        <row r="301">
          <cell r="A301" t="str">
            <v>5563-01</v>
          </cell>
          <cell r="B301" t="str">
            <v>국내케이블</v>
          </cell>
          <cell r="C301" t="str">
            <v>2연-10C</v>
          </cell>
          <cell r="D301" t="str">
            <v>M</v>
          </cell>
          <cell r="E301">
            <v>540</v>
          </cell>
          <cell r="F301">
            <v>0.03</v>
          </cell>
          <cell r="G301">
            <v>73973</v>
          </cell>
          <cell r="H301">
            <v>10.8</v>
          </cell>
          <cell r="I301">
            <v>0</v>
          </cell>
        </row>
        <row r="302">
          <cell r="A302" t="str">
            <v>5563-02</v>
          </cell>
          <cell r="B302" t="str">
            <v>국내케이블</v>
          </cell>
          <cell r="C302" t="str">
            <v>2연-20C</v>
          </cell>
          <cell r="D302" t="str">
            <v>M</v>
          </cell>
          <cell r="E302">
            <v>730</v>
          </cell>
          <cell r="F302">
            <v>0.03</v>
          </cell>
          <cell r="G302">
            <v>73973</v>
          </cell>
          <cell r="H302">
            <v>14.6</v>
          </cell>
          <cell r="I302">
            <v>0</v>
          </cell>
        </row>
        <row r="303">
          <cell r="A303" t="str">
            <v>5563-03</v>
          </cell>
          <cell r="B303" t="str">
            <v>국내케이블</v>
          </cell>
          <cell r="C303" t="str">
            <v>2연-24C</v>
          </cell>
          <cell r="D303" t="str">
            <v>M</v>
          </cell>
          <cell r="E303">
            <v>795</v>
          </cell>
          <cell r="F303">
            <v>5.5E-2</v>
          </cell>
          <cell r="G303">
            <v>73973</v>
          </cell>
          <cell r="H303">
            <v>15.9</v>
          </cell>
          <cell r="I303">
            <v>0</v>
          </cell>
        </row>
        <row r="304">
          <cell r="A304" t="str">
            <v>5563-04</v>
          </cell>
          <cell r="B304" t="str">
            <v>국내케이블</v>
          </cell>
          <cell r="C304" t="str">
            <v>2연-40C</v>
          </cell>
          <cell r="D304" t="str">
            <v>M</v>
          </cell>
          <cell r="E304">
            <v>1070</v>
          </cell>
          <cell r="F304">
            <v>9.1999999999999998E-2</v>
          </cell>
          <cell r="G304">
            <v>73973</v>
          </cell>
          <cell r="H304">
            <v>21.400000000000002</v>
          </cell>
          <cell r="I304">
            <v>0</v>
          </cell>
        </row>
        <row r="305">
          <cell r="A305" t="str">
            <v>5563-05</v>
          </cell>
          <cell r="B305" t="str">
            <v>국내케이블</v>
          </cell>
          <cell r="C305" t="str">
            <v>2연-50C</v>
          </cell>
          <cell r="D305" t="str">
            <v>M</v>
          </cell>
          <cell r="E305">
            <v>1240</v>
          </cell>
          <cell r="F305">
            <v>9.1999999999999998E-2</v>
          </cell>
          <cell r="G305">
            <v>73973</v>
          </cell>
          <cell r="H305">
            <v>24.8</v>
          </cell>
          <cell r="I305">
            <v>0</v>
          </cell>
        </row>
        <row r="306">
          <cell r="A306" t="str">
            <v>5563-06</v>
          </cell>
          <cell r="B306" t="str">
            <v>국내케이블</v>
          </cell>
          <cell r="C306" t="str">
            <v>2연-60C</v>
          </cell>
          <cell r="D306" t="str">
            <v>M</v>
          </cell>
          <cell r="E306">
            <v>1400</v>
          </cell>
          <cell r="F306">
            <v>9.1999999999999998E-2</v>
          </cell>
          <cell r="G306">
            <v>73973</v>
          </cell>
          <cell r="H306">
            <v>28</v>
          </cell>
          <cell r="I306">
            <v>0</v>
          </cell>
        </row>
        <row r="307">
          <cell r="A307" t="str">
            <v>5563-07</v>
          </cell>
          <cell r="B307" t="str">
            <v>국내케이블</v>
          </cell>
          <cell r="C307" t="str">
            <v>2연-64C</v>
          </cell>
          <cell r="D307" t="str">
            <v>M</v>
          </cell>
          <cell r="E307">
            <v>1490</v>
          </cell>
          <cell r="F307">
            <v>0.11</v>
          </cell>
          <cell r="G307">
            <v>73973</v>
          </cell>
          <cell r="H307">
            <v>29.8</v>
          </cell>
          <cell r="I307">
            <v>0</v>
          </cell>
        </row>
        <row r="308">
          <cell r="A308" t="str">
            <v>5563-08</v>
          </cell>
          <cell r="B308" t="str">
            <v>국내케이블</v>
          </cell>
          <cell r="C308" t="str">
            <v>2연-80C</v>
          </cell>
          <cell r="D308" t="str">
            <v>M</v>
          </cell>
          <cell r="E308">
            <v>1730</v>
          </cell>
          <cell r="F308">
            <v>0.11</v>
          </cell>
          <cell r="G308">
            <v>73973</v>
          </cell>
          <cell r="H308">
            <v>34.6</v>
          </cell>
          <cell r="I308">
            <v>0</v>
          </cell>
        </row>
        <row r="309">
          <cell r="A309" t="str">
            <v>5563-11</v>
          </cell>
          <cell r="B309" t="str">
            <v>국내케이블</v>
          </cell>
          <cell r="C309" t="str">
            <v>3연-15C</v>
          </cell>
          <cell r="D309" t="str">
            <v>M</v>
          </cell>
          <cell r="E309">
            <v>640</v>
          </cell>
          <cell r="F309">
            <v>5.5E-2</v>
          </cell>
          <cell r="G309">
            <v>73973</v>
          </cell>
          <cell r="H309">
            <v>12.8</v>
          </cell>
          <cell r="I309">
            <v>0</v>
          </cell>
        </row>
        <row r="310">
          <cell r="A310" t="str">
            <v>5563-12</v>
          </cell>
          <cell r="B310" t="str">
            <v>국내케이블</v>
          </cell>
          <cell r="C310" t="str">
            <v>3연-30C</v>
          </cell>
          <cell r="D310" t="str">
            <v>M</v>
          </cell>
          <cell r="E310">
            <v>920</v>
          </cell>
          <cell r="F310">
            <v>9.1999999999999998E-2</v>
          </cell>
          <cell r="G310">
            <v>73973</v>
          </cell>
          <cell r="H310">
            <v>18.400000000000002</v>
          </cell>
          <cell r="I310">
            <v>0</v>
          </cell>
        </row>
        <row r="311">
          <cell r="A311" t="str">
            <v>5563-13</v>
          </cell>
          <cell r="B311" t="str">
            <v>국내케이블</v>
          </cell>
          <cell r="C311" t="str">
            <v>3연-45C</v>
          </cell>
          <cell r="D311" t="str">
            <v>M</v>
          </cell>
          <cell r="E311">
            <v>1200</v>
          </cell>
          <cell r="F311">
            <v>9.1999999999999998E-2</v>
          </cell>
          <cell r="G311">
            <v>73973</v>
          </cell>
          <cell r="H311">
            <v>24</v>
          </cell>
          <cell r="I311">
            <v>0</v>
          </cell>
        </row>
        <row r="312">
          <cell r="A312" t="str">
            <v>5563-14</v>
          </cell>
          <cell r="B312" t="str">
            <v>국내케이블</v>
          </cell>
          <cell r="C312" t="str">
            <v>3연-60C</v>
          </cell>
          <cell r="D312" t="str">
            <v>M</v>
          </cell>
          <cell r="E312">
            <v>1450</v>
          </cell>
          <cell r="F312">
            <v>9.1999999999999998E-2</v>
          </cell>
          <cell r="G312">
            <v>73973</v>
          </cell>
          <cell r="H312">
            <v>29</v>
          </cell>
          <cell r="I312">
            <v>0</v>
          </cell>
        </row>
        <row r="313">
          <cell r="A313" t="str">
            <v>5563-15</v>
          </cell>
          <cell r="B313" t="str">
            <v>국내케이블</v>
          </cell>
          <cell r="C313" t="str">
            <v>3연-75C</v>
          </cell>
          <cell r="D313" t="str">
            <v>M</v>
          </cell>
          <cell r="E313">
            <v>1710</v>
          </cell>
          <cell r="F313">
            <v>0.11</v>
          </cell>
          <cell r="G313">
            <v>73973</v>
          </cell>
          <cell r="H313">
            <v>34.200000000000003</v>
          </cell>
          <cell r="I313">
            <v>0</v>
          </cell>
        </row>
        <row r="314">
          <cell r="A314" t="str">
            <v>5563-16</v>
          </cell>
        </row>
        <row r="315">
          <cell r="A315" t="str">
            <v>5565-00</v>
          </cell>
          <cell r="B315" t="str">
            <v>저 동 축 케 이 블(ECX)</v>
          </cell>
        </row>
        <row r="316">
          <cell r="A316" t="str">
            <v>5565-01</v>
          </cell>
          <cell r="B316" t="str">
            <v>동축케이블</v>
          </cell>
          <cell r="C316" t="str">
            <v>3C-2V</v>
          </cell>
          <cell r="D316" t="str">
            <v>M</v>
          </cell>
          <cell r="E316">
            <v>250</v>
          </cell>
          <cell r="F316">
            <v>0.02</v>
          </cell>
          <cell r="G316">
            <v>73973</v>
          </cell>
          <cell r="H316">
            <v>5</v>
          </cell>
          <cell r="I316">
            <v>0</v>
          </cell>
        </row>
        <row r="317">
          <cell r="A317" t="str">
            <v>5565-02</v>
          </cell>
          <cell r="B317" t="str">
            <v>동축케이블</v>
          </cell>
          <cell r="C317" t="str">
            <v>5C-2V</v>
          </cell>
          <cell r="D317" t="str">
            <v>M</v>
          </cell>
          <cell r="E317">
            <v>390</v>
          </cell>
          <cell r="F317">
            <v>0.02</v>
          </cell>
          <cell r="G317">
            <v>73973</v>
          </cell>
          <cell r="H317">
            <v>7.8</v>
          </cell>
          <cell r="I317">
            <v>0</v>
          </cell>
        </row>
        <row r="318">
          <cell r="A318" t="str">
            <v>5565-03</v>
          </cell>
          <cell r="B318" t="str">
            <v>동축케이블</v>
          </cell>
          <cell r="C318" t="str">
            <v>7C-2V</v>
          </cell>
          <cell r="D318" t="str">
            <v>M</v>
          </cell>
          <cell r="E318">
            <v>700</v>
          </cell>
          <cell r="F318">
            <v>0.02</v>
          </cell>
          <cell r="G318">
            <v>73973</v>
          </cell>
          <cell r="H318">
            <v>14</v>
          </cell>
          <cell r="I318">
            <v>0</v>
          </cell>
        </row>
        <row r="319">
          <cell r="A319" t="str">
            <v>5565-04</v>
          </cell>
          <cell r="B319" t="str">
            <v>동축케이블</v>
          </cell>
          <cell r="C319" t="str">
            <v>10C-2V</v>
          </cell>
          <cell r="D319" t="str">
            <v>M</v>
          </cell>
          <cell r="E319">
            <v>1050</v>
          </cell>
          <cell r="F319">
            <v>0.02</v>
          </cell>
          <cell r="G319">
            <v>73973</v>
          </cell>
          <cell r="H319">
            <v>21</v>
          </cell>
          <cell r="I319">
            <v>0</v>
          </cell>
        </row>
        <row r="320">
          <cell r="A320" t="str">
            <v>5565-05</v>
          </cell>
        </row>
        <row r="321">
          <cell r="A321" t="str">
            <v>5567-00</v>
          </cell>
          <cell r="B321" t="str">
            <v>PE 절연 비닐시이스 시내 쌍케이블(CPEV) -KSC 3603-</v>
          </cell>
        </row>
        <row r="322">
          <cell r="A322" t="str">
            <v>5567-01</v>
          </cell>
          <cell r="B322" t="str">
            <v>PE 절연 쌍케이블-0.5mm</v>
          </cell>
          <cell r="C322" t="str">
            <v>5p</v>
          </cell>
          <cell r="D322" t="str">
            <v>M</v>
          </cell>
          <cell r="E322">
            <v>505</v>
          </cell>
          <cell r="F322">
            <v>0.02</v>
          </cell>
          <cell r="G322">
            <v>73973</v>
          </cell>
          <cell r="H322">
            <v>10.1</v>
          </cell>
          <cell r="I322">
            <v>0</v>
          </cell>
        </row>
        <row r="323">
          <cell r="A323" t="str">
            <v>5567-02</v>
          </cell>
          <cell r="B323" t="str">
            <v>PE 절연 쌍케이블-0.5mm</v>
          </cell>
          <cell r="C323" t="str">
            <v>10p</v>
          </cell>
          <cell r="D323" t="str">
            <v>M</v>
          </cell>
          <cell r="E323">
            <v>640</v>
          </cell>
          <cell r="F323">
            <v>0.02</v>
          </cell>
          <cell r="G323">
            <v>73973</v>
          </cell>
          <cell r="H323">
            <v>12.8</v>
          </cell>
          <cell r="I323">
            <v>0</v>
          </cell>
        </row>
        <row r="324">
          <cell r="A324" t="str">
            <v>5567-03</v>
          </cell>
          <cell r="B324" t="str">
            <v>PE 절연 쌍케이블-0.5mm</v>
          </cell>
          <cell r="C324" t="str">
            <v>15p</v>
          </cell>
          <cell r="D324" t="str">
            <v>M</v>
          </cell>
          <cell r="E324">
            <v>750</v>
          </cell>
          <cell r="F324">
            <v>0.03</v>
          </cell>
          <cell r="G324">
            <v>73973</v>
          </cell>
          <cell r="H324">
            <v>15</v>
          </cell>
          <cell r="I324">
            <v>0</v>
          </cell>
        </row>
        <row r="325">
          <cell r="A325" t="str">
            <v>5567-04</v>
          </cell>
          <cell r="B325" t="str">
            <v>PE 절연 쌍케이블-0.5mm</v>
          </cell>
          <cell r="C325" t="str">
            <v>20p</v>
          </cell>
          <cell r="D325" t="str">
            <v>M</v>
          </cell>
          <cell r="E325">
            <v>880</v>
          </cell>
          <cell r="F325">
            <v>0.05</v>
          </cell>
          <cell r="G325">
            <v>73973</v>
          </cell>
          <cell r="H325">
            <v>17.600000000000001</v>
          </cell>
          <cell r="I325">
            <v>0</v>
          </cell>
        </row>
        <row r="326">
          <cell r="A326" t="str">
            <v>5567-05</v>
          </cell>
          <cell r="B326" t="str">
            <v>PE 절연 쌍케이블-0.5mm</v>
          </cell>
          <cell r="C326" t="str">
            <v>25p</v>
          </cell>
          <cell r="D326" t="str">
            <v>M</v>
          </cell>
          <cell r="E326">
            <v>1020</v>
          </cell>
          <cell r="F326">
            <v>0.05</v>
          </cell>
          <cell r="G326">
            <v>73973</v>
          </cell>
          <cell r="H326">
            <v>20.400000000000002</v>
          </cell>
          <cell r="I326">
            <v>0</v>
          </cell>
        </row>
        <row r="327">
          <cell r="A327" t="str">
            <v>5567-06</v>
          </cell>
          <cell r="B327" t="str">
            <v>PE 절연 쌍케이블-0.5mm</v>
          </cell>
          <cell r="C327" t="str">
            <v>30p</v>
          </cell>
          <cell r="D327" t="str">
            <v>M</v>
          </cell>
          <cell r="E327">
            <v>1140</v>
          </cell>
          <cell r="F327">
            <v>0.06</v>
          </cell>
          <cell r="G327">
            <v>73973</v>
          </cell>
          <cell r="H327">
            <v>22.8</v>
          </cell>
          <cell r="I327">
            <v>0</v>
          </cell>
        </row>
        <row r="328">
          <cell r="A328" t="str">
            <v>5567-07</v>
          </cell>
          <cell r="B328" t="str">
            <v>PE 절연 쌍케이블-0.5mm</v>
          </cell>
          <cell r="C328" t="str">
            <v>40p</v>
          </cell>
          <cell r="D328" t="str">
            <v>M</v>
          </cell>
          <cell r="E328">
            <v>1260</v>
          </cell>
          <cell r="F328">
            <v>0.06</v>
          </cell>
          <cell r="G328">
            <v>73973</v>
          </cell>
          <cell r="H328">
            <v>25.2</v>
          </cell>
          <cell r="I328">
            <v>0</v>
          </cell>
        </row>
        <row r="329">
          <cell r="A329" t="str">
            <v>5567-08</v>
          </cell>
          <cell r="B329" t="str">
            <v>PE 절연 쌍케이블-0.5mm</v>
          </cell>
          <cell r="C329" t="str">
            <v>50p</v>
          </cell>
          <cell r="D329" t="str">
            <v>M</v>
          </cell>
          <cell r="E329">
            <v>1670</v>
          </cell>
          <cell r="F329">
            <v>0.1</v>
          </cell>
          <cell r="G329">
            <v>73973</v>
          </cell>
          <cell r="H329">
            <v>33.4</v>
          </cell>
          <cell r="I329">
            <v>0</v>
          </cell>
        </row>
        <row r="330">
          <cell r="A330" t="str">
            <v>5567-09</v>
          </cell>
          <cell r="B330" t="str">
            <v>PE 절연 쌍케이블-0.5mm</v>
          </cell>
          <cell r="C330" t="str">
            <v>100p</v>
          </cell>
          <cell r="D330" t="str">
            <v>M</v>
          </cell>
          <cell r="E330">
            <v>2760</v>
          </cell>
          <cell r="F330">
            <v>0.14699999999999999</v>
          </cell>
          <cell r="G330">
            <v>73973</v>
          </cell>
          <cell r="H330">
            <v>55.2</v>
          </cell>
          <cell r="I330">
            <v>0</v>
          </cell>
        </row>
        <row r="331">
          <cell r="A331" t="str">
            <v>5567-10</v>
          </cell>
          <cell r="B331" t="str">
            <v>PE 절연 쌍케이블-0.5mm</v>
          </cell>
          <cell r="C331" t="str">
            <v>150p</v>
          </cell>
          <cell r="D331" t="str">
            <v>M</v>
          </cell>
          <cell r="E331">
            <v>3600</v>
          </cell>
          <cell r="F331">
            <v>0.14699999999999999</v>
          </cell>
          <cell r="G331">
            <v>73973</v>
          </cell>
          <cell r="H331">
            <v>72</v>
          </cell>
          <cell r="I331">
            <v>0</v>
          </cell>
        </row>
        <row r="332">
          <cell r="A332" t="str">
            <v>5567-11</v>
          </cell>
          <cell r="B332" t="str">
            <v>PE 절연 쌍케이블-0.5mm</v>
          </cell>
          <cell r="C332" t="str">
            <v>200p</v>
          </cell>
          <cell r="D332" t="str">
            <v>M</v>
          </cell>
          <cell r="E332">
            <v>4810</v>
          </cell>
          <cell r="F332">
            <v>0.19</v>
          </cell>
          <cell r="G332">
            <v>73973</v>
          </cell>
          <cell r="H332">
            <v>96.2</v>
          </cell>
          <cell r="I332">
            <v>0</v>
          </cell>
        </row>
        <row r="333">
          <cell r="A333" t="str">
            <v>5567-21</v>
          </cell>
          <cell r="B333" t="str">
            <v>PE 절연 쌍케이블-0.65mm</v>
          </cell>
          <cell r="C333" t="str">
            <v>5p</v>
          </cell>
          <cell r="D333" t="str">
            <v>M</v>
          </cell>
          <cell r="E333">
            <v>600</v>
          </cell>
          <cell r="F333">
            <v>0.02</v>
          </cell>
          <cell r="G333">
            <v>73973</v>
          </cell>
          <cell r="H333">
            <v>12</v>
          </cell>
          <cell r="I333">
            <v>0</v>
          </cell>
        </row>
        <row r="334">
          <cell r="A334" t="str">
            <v>5567-22</v>
          </cell>
          <cell r="B334" t="str">
            <v>PE 절연 쌍케이블-0.65mm</v>
          </cell>
          <cell r="C334" t="str">
            <v>10p</v>
          </cell>
          <cell r="D334" t="str">
            <v>M</v>
          </cell>
          <cell r="E334">
            <v>770</v>
          </cell>
          <cell r="F334">
            <v>0.02</v>
          </cell>
          <cell r="G334">
            <v>73973</v>
          </cell>
          <cell r="H334">
            <v>15.4</v>
          </cell>
          <cell r="I334">
            <v>0</v>
          </cell>
        </row>
        <row r="335">
          <cell r="A335" t="str">
            <v>5567-23</v>
          </cell>
          <cell r="B335" t="str">
            <v>PE 절연 쌍케이블-0.65mm</v>
          </cell>
          <cell r="C335" t="str">
            <v>15p</v>
          </cell>
          <cell r="D335" t="str">
            <v>M</v>
          </cell>
          <cell r="E335">
            <v>970</v>
          </cell>
          <cell r="F335">
            <v>0.03</v>
          </cell>
          <cell r="G335">
            <v>73973</v>
          </cell>
          <cell r="H335">
            <v>19.400000000000002</v>
          </cell>
          <cell r="I335">
            <v>0</v>
          </cell>
        </row>
        <row r="336">
          <cell r="A336" t="str">
            <v>5567-24</v>
          </cell>
          <cell r="B336" t="str">
            <v>PE 절연 쌍케이블-0.65mm</v>
          </cell>
          <cell r="C336" t="str">
            <v>20p</v>
          </cell>
          <cell r="D336" t="str">
            <v>M</v>
          </cell>
          <cell r="E336">
            <v>1150</v>
          </cell>
          <cell r="F336">
            <v>0.05</v>
          </cell>
          <cell r="G336">
            <v>73973</v>
          </cell>
          <cell r="H336">
            <v>23</v>
          </cell>
          <cell r="I336">
            <v>0</v>
          </cell>
        </row>
        <row r="337">
          <cell r="A337" t="str">
            <v>5567-25</v>
          </cell>
          <cell r="B337" t="str">
            <v>PE 절연 쌍케이블-0.65mm</v>
          </cell>
          <cell r="C337" t="str">
            <v>25p</v>
          </cell>
          <cell r="D337" t="str">
            <v>M</v>
          </cell>
          <cell r="E337">
            <v>1350</v>
          </cell>
          <cell r="F337">
            <v>0.05</v>
          </cell>
          <cell r="G337">
            <v>73973</v>
          </cell>
          <cell r="H337">
            <v>27</v>
          </cell>
          <cell r="I337">
            <v>0</v>
          </cell>
        </row>
        <row r="338">
          <cell r="A338" t="str">
            <v>5567-26</v>
          </cell>
          <cell r="B338" t="str">
            <v>PE 절연 쌍케이블-0.65mm</v>
          </cell>
          <cell r="C338" t="str">
            <v>30p</v>
          </cell>
          <cell r="D338" t="str">
            <v>M</v>
          </cell>
          <cell r="E338">
            <v>1560</v>
          </cell>
          <cell r="F338">
            <v>0.06</v>
          </cell>
          <cell r="G338">
            <v>73973</v>
          </cell>
          <cell r="H338">
            <v>31.2</v>
          </cell>
          <cell r="I338">
            <v>0</v>
          </cell>
        </row>
        <row r="339">
          <cell r="A339" t="str">
            <v>5567-27</v>
          </cell>
          <cell r="B339" t="str">
            <v>PE 절연 쌍케이블-0.65mm</v>
          </cell>
          <cell r="C339" t="str">
            <v>40p</v>
          </cell>
          <cell r="D339" t="str">
            <v>M</v>
          </cell>
          <cell r="E339">
            <v>1710</v>
          </cell>
          <cell r="F339">
            <v>0.06</v>
          </cell>
          <cell r="G339">
            <v>73973</v>
          </cell>
          <cell r="H339">
            <v>34.200000000000003</v>
          </cell>
          <cell r="I339">
            <v>0</v>
          </cell>
        </row>
        <row r="340">
          <cell r="A340" t="str">
            <v>5567-28</v>
          </cell>
          <cell r="B340" t="str">
            <v>PE 절연 쌍케이블-0.65mm</v>
          </cell>
          <cell r="C340" t="str">
            <v>50p</v>
          </cell>
          <cell r="D340" t="str">
            <v>M</v>
          </cell>
          <cell r="E340">
            <v>2230</v>
          </cell>
          <cell r="F340">
            <v>0.1</v>
          </cell>
          <cell r="G340">
            <v>73973</v>
          </cell>
          <cell r="H340">
            <v>44.6</v>
          </cell>
          <cell r="I340">
            <v>0</v>
          </cell>
        </row>
        <row r="341">
          <cell r="A341" t="str">
            <v>5567-29</v>
          </cell>
          <cell r="B341" t="str">
            <v>PE 절연 쌍케이블-0.65mm</v>
          </cell>
          <cell r="C341" t="str">
            <v>100p</v>
          </cell>
          <cell r="D341" t="str">
            <v>M</v>
          </cell>
          <cell r="E341">
            <v>3770</v>
          </cell>
          <cell r="F341">
            <v>0.14699999999999999</v>
          </cell>
          <cell r="G341">
            <v>73973</v>
          </cell>
          <cell r="H341">
            <v>75.400000000000006</v>
          </cell>
          <cell r="I341">
            <v>0</v>
          </cell>
        </row>
        <row r="342">
          <cell r="A342" t="str">
            <v>5567-30</v>
          </cell>
          <cell r="B342" t="str">
            <v>PE 절연 쌍케이블-0.65mm</v>
          </cell>
          <cell r="C342" t="str">
            <v>150p</v>
          </cell>
          <cell r="D342" t="str">
            <v>M</v>
          </cell>
          <cell r="E342">
            <v>5320</v>
          </cell>
          <cell r="F342">
            <v>0.14699999999999999</v>
          </cell>
          <cell r="G342">
            <v>73973</v>
          </cell>
          <cell r="H342">
            <v>106.4</v>
          </cell>
          <cell r="I342">
            <v>0</v>
          </cell>
        </row>
        <row r="343">
          <cell r="A343" t="str">
            <v>5567-31</v>
          </cell>
          <cell r="B343" t="str">
            <v>PE 절연 쌍케이블-0.65mm</v>
          </cell>
          <cell r="C343" t="str">
            <v>200p</v>
          </cell>
          <cell r="D343" t="str">
            <v>M</v>
          </cell>
          <cell r="E343">
            <v>7010</v>
          </cell>
          <cell r="F343">
            <v>0.19</v>
          </cell>
          <cell r="G343">
            <v>73973</v>
          </cell>
          <cell r="H343">
            <v>140.20000000000002</v>
          </cell>
          <cell r="I343">
            <v>0</v>
          </cell>
        </row>
        <row r="344">
          <cell r="A344" t="str">
            <v>5567-41</v>
          </cell>
          <cell r="B344" t="str">
            <v>PE 절연 쌍케이블-0.9mm</v>
          </cell>
          <cell r="C344" t="str">
            <v>5p</v>
          </cell>
          <cell r="D344" t="str">
            <v>M</v>
          </cell>
          <cell r="E344">
            <v>720</v>
          </cell>
          <cell r="F344">
            <v>0.02</v>
          </cell>
          <cell r="G344">
            <v>73973</v>
          </cell>
          <cell r="H344">
            <v>14.4</v>
          </cell>
          <cell r="I344">
            <v>0</v>
          </cell>
        </row>
        <row r="345">
          <cell r="A345" t="str">
            <v>5567-42</v>
          </cell>
          <cell r="B345" t="str">
            <v>PE 절연 쌍케이블-0.9mm</v>
          </cell>
          <cell r="C345" t="str">
            <v>10p</v>
          </cell>
          <cell r="D345" t="str">
            <v>M</v>
          </cell>
          <cell r="E345">
            <v>1150</v>
          </cell>
          <cell r="F345">
            <v>0.03</v>
          </cell>
          <cell r="G345">
            <v>73973</v>
          </cell>
          <cell r="H345">
            <v>23</v>
          </cell>
          <cell r="I345">
            <v>0</v>
          </cell>
        </row>
        <row r="346">
          <cell r="A346" t="str">
            <v>5567-43</v>
          </cell>
          <cell r="B346" t="str">
            <v>PE 절연 쌍케이블-0.9mm</v>
          </cell>
          <cell r="C346" t="str">
            <v>15p</v>
          </cell>
          <cell r="D346" t="str">
            <v>M</v>
          </cell>
          <cell r="E346">
            <v>1560</v>
          </cell>
          <cell r="F346">
            <v>0.05</v>
          </cell>
          <cell r="G346">
            <v>73973</v>
          </cell>
          <cell r="H346">
            <v>31.2</v>
          </cell>
          <cell r="I346">
            <v>0</v>
          </cell>
        </row>
        <row r="347">
          <cell r="A347" t="str">
            <v>5567-44</v>
          </cell>
          <cell r="B347" t="str">
            <v>PE 절연 쌍케이블-0.9mm</v>
          </cell>
          <cell r="C347" t="str">
            <v>20p</v>
          </cell>
          <cell r="D347" t="str">
            <v>M</v>
          </cell>
          <cell r="E347">
            <v>1870</v>
          </cell>
          <cell r="F347">
            <v>0.05</v>
          </cell>
          <cell r="G347">
            <v>73973</v>
          </cell>
          <cell r="H347">
            <v>37.4</v>
          </cell>
          <cell r="I347">
            <v>0</v>
          </cell>
        </row>
        <row r="348">
          <cell r="A348" t="str">
            <v>5567-45</v>
          </cell>
          <cell r="B348" t="str">
            <v>PE 절연 쌍케이블-0.9mm</v>
          </cell>
          <cell r="C348" t="str">
            <v>25p</v>
          </cell>
          <cell r="D348" t="str">
            <v>M</v>
          </cell>
          <cell r="E348">
            <v>2190</v>
          </cell>
          <cell r="F348">
            <v>0.06</v>
          </cell>
          <cell r="G348">
            <v>73973</v>
          </cell>
          <cell r="H348">
            <v>43.800000000000004</v>
          </cell>
          <cell r="I348">
            <v>0</v>
          </cell>
        </row>
        <row r="349">
          <cell r="A349" t="str">
            <v>5567-46</v>
          </cell>
          <cell r="B349" t="str">
            <v>PE 절연 쌍케이블-0.9mm</v>
          </cell>
          <cell r="C349" t="str">
            <v>30p</v>
          </cell>
          <cell r="D349" t="str">
            <v>M</v>
          </cell>
          <cell r="E349">
            <v>2550</v>
          </cell>
          <cell r="F349">
            <v>0.06</v>
          </cell>
          <cell r="G349">
            <v>73973</v>
          </cell>
          <cell r="H349">
            <v>51</v>
          </cell>
          <cell r="I349">
            <v>0</v>
          </cell>
        </row>
        <row r="350">
          <cell r="A350" t="str">
            <v>5567-47</v>
          </cell>
          <cell r="B350" t="str">
            <v>PE 절연 쌍케이블-0.9mm</v>
          </cell>
          <cell r="C350" t="str">
            <v>40p</v>
          </cell>
          <cell r="D350" t="str">
            <v>M</v>
          </cell>
          <cell r="E350">
            <v>3100</v>
          </cell>
          <cell r="F350">
            <v>0.1</v>
          </cell>
          <cell r="G350">
            <v>73973</v>
          </cell>
          <cell r="H350">
            <v>62</v>
          </cell>
          <cell r="I350">
            <v>0</v>
          </cell>
        </row>
        <row r="351">
          <cell r="A351" t="str">
            <v>5567-48</v>
          </cell>
          <cell r="B351" t="str">
            <v>PE 절연 쌍케이블-0.9mm</v>
          </cell>
          <cell r="C351" t="str">
            <v>50p</v>
          </cell>
          <cell r="D351" t="str">
            <v>M</v>
          </cell>
          <cell r="E351">
            <v>3910</v>
          </cell>
          <cell r="F351">
            <v>0.14699999999999999</v>
          </cell>
          <cell r="G351">
            <v>73973</v>
          </cell>
          <cell r="H351">
            <v>78.2</v>
          </cell>
          <cell r="I351">
            <v>0</v>
          </cell>
        </row>
        <row r="352">
          <cell r="A352" t="str">
            <v>5567-49</v>
          </cell>
          <cell r="B352" t="str">
            <v>PE 절연 쌍케이블-0.9mm</v>
          </cell>
          <cell r="C352" t="str">
            <v>100p</v>
          </cell>
          <cell r="D352" t="str">
            <v>M</v>
          </cell>
          <cell r="E352">
            <v>7010</v>
          </cell>
          <cell r="F352">
            <v>0.14699999999999999</v>
          </cell>
          <cell r="G352">
            <v>73973</v>
          </cell>
          <cell r="H352">
            <v>140.20000000000002</v>
          </cell>
          <cell r="I352">
            <v>0</v>
          </cell>
        </row>
        <row r="353">
          <cell r="A353" t="str">
            <v>5567-50</v>
          </cell>
          <cell r="B353" t="str">
            <v>PE 절연 쌍케이블-0.9mm</v>
          </cell>
          <cell r="C353" t="str">
            <v>150p</v>
          </cell>
          <cell r="D353" t="str">
            <v>M</v>
          </cell>
          <cell r="E353">
            <v>10160</v>
          </cell>
          <cell r="F353">
            <v>0.19</v>
          </cell>
          <cell r="G353">
            <v>73973</v>
          </cell>
          <cell r="H353">
            <v>203.20000000000002</v>
          </cell>
          <cell r="I353">
            <v>0</v>
          </cell>
        </row>
        <row r="354">
          <cell r="A354" t="str">
            <v>5567-51</v>
          </cell>
          <cell r="B354" t="str">
            <v>PE 절연 쌍케이블-0.9mm</v>
          </cell>
          <cell r="C354" t="str">
            <v>200p</v>
          </cell>
          <cell r="D354" t="str">
            <v>M</v>
          </cell>
          <cell r="E354">
            <v>13310</v>
          </cell>
          <cell r="F354">
            <v>0.2</v>
          </cell>
          <cell r="G354">
            <v>73973</v>
          </cell>
          <cell r="H354">
            <v>266.2</v>
          </cell>
          <cell r="I354">
            <v>0</v>
          </cell>
        </row>
        <row r="355">
          <cell r="A355" t="str">
            <v>5567-52</v>
          </cell>
          <cell r="D355" t="str">
            <v>M</v>
          </cell>
        </row>
        <row r="356">
          <cell r="A356" t="str">
            <v>5582-00</v>
          </cell>
          <cell r="B356" t="str">
            <v>잠 바 선(TJV)</v>
          </cell>
        </row>
        <row r="357">
          <cell r="A357" t="str">
            <v>5582-01</v>
          </cell>
          <cell r="B357" t="str">
            <v>잠바선</v>
          </cell>
          <cell r="C357" t="str">
            <v>0.5mm*1C</v>
          </cell>
          <cell r="E357">
            <v>20</v>
          </cell>
          <cell r="F357">
            <v>0.01</v>
          </cell>
          <cell r="G357">
            <v>63806</v>
          </cell>
          <cell r="H357">
            <v>0.4</v>
          </cell>
          <cell r="I357">
            <v>0</v>
          </cell>
        </row>
        <row r="358">
          <cell r="A358" t="str">
            <v>5582-02</v>
          </cell>
          <cell r="B358" t="str">
            <v>잠바선</v>
          </cell>
          <cell r="C358" t="str">
            <v>0.6mm*2C</v>
          </cell>
          <cell r="E358">
            <v>45</v>
          </cell>
          <cell r="F358">
            <v>1.4E-2</v>
          </cell>
          <cell r="G358">
            <v>63806</v>
          </cell>
          <cell r="H358">
            <v>0.9</v>
          </cell>
          <cell r="I358">
            <v>0</v>
          </cell>
        </row>
        <row r="359">
          <cell r="A359" t="str">
            <v>5582-03</v>
          </cell>
          <cell r="B359" t="str">
            <v>잠바선</v>
          </cell>
          <cell r="C359" t="str">
            <v>0.6mm*3C</v>
          </cell>
          <cell r="E359">
            <v>75</v>
          </cell>
          <cell r="F359">
            <v>1.9E-2</v>
          </cell>
          <cell r="G359">
            <v>63806</v>
          </cell>
          <cell r="H359">
            <v>1.5</v>
          </cell>
          <cell r="I359">
            <v>0</v>
          </cell>
        </row>
        <row r="360">
          <cell r="A360" t="str">
            <v>5582-04</v>
          </cell>
          <cell r="B360" t="str">
            <v>잠바선</v>
          </cell>
          <cell r="C360" t="str">
            <v>0.6mm*4C</v>
          </cell>
          <cell r="E360">
            <v>110</v>
          </cell>
          <cell r="F360">
            <v>2.5999999999999999E-2</v>
          </cell>
          <cell r="G360">
            <v>63806</v>
          </cell>
          <cell r="H360">
            <v>2.2000000000000002</v>
          </cell>
          <cell r="I360">
            <v>0</v>
          </cell>
        </row>
        <row r="361">
          <cell r="A361" t="str">
            <v>5582-05</v>
          </cell>
        </row>
        <row r="362">
          <cell r="A362" t="str">
            <v>5583-00</v>
          </cell>
          <cell r="B362" t="str">
            <v>전 화 선(TIV-TOV)</v>
          </cell>
        </row>
        <row r="363">
          <cell r="A363" t="str">
            <v>5583-01</v>
          </cell>
          <cell r="B363" t="str">
            <v>전화선</v>
          </cell>
          <cell r="C363" t="str">
            <v>0.8mm*2C</v>
          </cell>
          <cell r="E363">
            <v>70</v>
          </cell>
          <cell r="F363">
            <v>0.01</v>
          </cell>
          <cell r="G363">
            <v>63806</v>
          </cell>
          <cell r="H363">
            <v>1.4000000000000001</v>
          </cell>
          <cell r="I363">
            <v>0</v>
          </cell>
        </row>
        <row r="364">
          <cell r="A364" t="str">
            <v>5583-02</v>
          </cell>
          <cell r="B364" t="str">
            <v>전화선</v>
          </cell>
          <cell r="C364" t="str">
            <v>1.0mm*2C</v>
          </cell>
          <cell r="E364">
            <v>95</v>
          </cell>
          <cell r="F364">
            <v>1.4E-2</v>
          </cell>
          <cell r="G364">
            <v>63806</v>
          </cell>
          <cell r="H364">
            <v>1.9000000000000001</v>
          </cell>
          <cell r="I364">
            <v>0</v>
          </cell>
        </row>
        <row r="365">
          <cell r="A365" t="str">
            <v>5583-03</v>
          </cell>
          <cell r="B365" t="str">
            <v>전화선</v>
          </cell>
          <cell r="C365" t="str">
            <v>1.2mm*2C</v>
          </cell>
          <cell r="E365">
            <v>115</v>
          </cell>
          <cell r="F365">
            <v>1.9E-2</v>
          </cell>
          <cell r="G365">
            <v>63806</v>
          </cell>
          <cell r="H365">
            <v>2.3000000000000003</v>
          </cell>
          <cell r="I365">
            <v>0</v>
          </cell>
        </row>
        <row r="366">
          <cell r="A366" t="str">
            <v>5583-04</v>
          </cell>
          <cell r="B366" t="str">
            <v>전화선</v>
          </cell>
          <cell r="C366" t="str">
            <v>0.8mm*3C</v>
          </cell>
          <cell r="E366">
            <v>85</v>
          </cell>
          <cell r="F366">
            <v>2.5999999999999999E-2</v>
          </cell>
          <cell r="G366">
            <v>63806</v>
          </cell>
          <cell r="H366">
            <v>1.7</v>
          </cell>
          <cell r="I366">
            <v>0</v>
          </cell>
        </row>
        <row r="367">
          <cell r="A367" t="str">
            <v>5583-05</v>
          </cell>
        </row>
        <row r="368">
          <cell r="A368" t="str">
            <v>5584-00</v>
          </cell>
          <cell r="B368" t="str">
            <v>인 터 폰 선</v>
          </cell>
        </row>
        <row r="369">
          <cell r="A369" t="str">
            <v>5584-01</v>
          </cell>
          <cell r="B369" t="str">
            <v>인터폰선</v>
          </cell>
          <cell r="C369" t="str">
            <v>0.6mm*2p</v>
          </cell>
          <cell r="E369">
            <v>65</v>
          </cell>
          <cell r="F369">
            <v>1.4E-2</v>
          </cell>
          <cell r="G369">
            <v>63806</v>
          </cell>
          <cell r="H369">
            <v>1.3</v>
          </cell>
          <cell r="I369">
            <v>0</v>
          </cell>
        </row>
        <row r="370">
          <cell r="A370" t="str">
            <v>5584-02</v>
          </cell>
          <cell r="B370" t="str">
            <v>인터폰선</v>
          </cell>
          <cell r="C370" t="str">
            <v>0.6mm*3P</v>
          </cell>
          <cell r="E370">
            <v>95</v>
          </cell>
          <cell r="F370">
            <v>1.9E-2</v>
          </cell>
          <cell r="G370">
            <v>63806</v>
          </cell>
          <cell r="H370">
            <v>1.9000000000000001</v>
          </cell>
          <cell r="I370">
            <v>0</v>
          </cell>
        </row>
        <row r="371">
          <cell r="A371" t="str">
            <v>5584-03</v>
          </cell>
        </row>
        <row r="372">
          <cell r="A372" t="str">
            <v>5584-04</v>
          </cell>
        </row>
        <row r="373">
          <cell r="A373" t="str">
            <v>5617-00</v>
          </cell>
          <cell r="B373" t="str">
            <v>와이어 커넥타</v>
          </cell>
        </row>
        <row r="374">
          <cell r="A374" t="str">
            <v>5617-01</v>
          </cell>
          <cell r="B374" t="str">
            <v>스프링 커넥타-Y(노랑)</v>
          </cell>
          <cell r="C374" t="str">
            <v>3.5*2</v>
          </cell>
          <cell r="D374" t="str">
            <v>EA</v>
          </cell>
          <cell r="E374">
            <v>115</v>
          </cell>
        </row>
        <row r="375">
          <cell r="A375" t="str">
            <v>5617-02</v>
          </cell>
          <cell r="B375" t="str">
            <v>스프링 커넥타-R(빨강)</v>
          </cell>
          <cell r="C375" t="str">
            <v>5.5*2</v>
          </cell>
          <cell r="D375" t="str">
            <v>EA</v>
          </cell>
          <cell r="E375">
            <v>150</v>
          </cell>
        </row>
        <row r="376">
          <cell r="A376" t="str">
            <v>5617-03</v>
          </cell>
          <cell r="B376" t="str">
            <v>스프링 커넥타-G(회색)</v>
          </cell>
          <cell r="C376" t="str">
            <v>8.0*2</v>
          </cell>
          <cell r="D376" t="str">
            <v>EA</v>
          </cell>
          <cell r="E376">
            <v>250</v>
          </cell>
        </row>
        <row r="377">
          <cell r="A377" t="str">
            <v>5617-04</v>
          </cell>
          <cell r="B377" t="str">
            <v>스프링 커넥타-B(청색)</v>
          </cell>
          <cell r="C377" t="str">
            <v>14.0*2</v>
          </cell>
          <cell r="D377" t="str">
            <v>EA</v>
          </cell>
          <cell r="E377">
            <v>395</v>
          </cell>
        </row>
        <row r="378">
          <cell r="A378" t="str">
            <v>5617-05</v>
          </cell>
        </row>
        <row r="379">
          <cell r="A379" t="str">
            <v>5617-11</v>
          </cell>
          <cell r="B379" t="str">
            <v>탭 커넥타 -560</v>
          </cell>
          <cell r="C379" t="str">
            <v>2mm2</v>
          </cell>
          <cell r="D379" t="str">
            <v>EA</v>
          </cell>
          <cell r="E379">
            <v>130</v>
          </cell>
        </row>
        <row r="380">
          <cell r="A380" t="str">
            <v>5617-12</v>
          </cell>
          <cell r="B380" t="str">
            <v>탭 커넥타 -562</v>
          </cell>
          <cell r="C380" t="str">
            <v>4mm2</v>
          </cell>
          <cell r="D380" t="str">
            <v>EA</v>
          </cell>
          <cell r="E380">
            <v>180</v>
          </cell>
        </row>
        <row r="381">
          <cell r="A381" t="str">
            <v>5617-13</v>
          </cell>
          <cell r="B381" t="str">
            <v>탭 커넥타 -567</v>
          </cell>
          <cell r="C381" t="str">
            <v>4, -2mm2</v>
          </cell>
          <cell r="D381" t="str">
            <v>EA</v>
          </cell>
          <cell r="E381">
            <v>200</v>
          </cell>
        </row>
        <row r="382">
          <cell r="A382" t="str">
            <v>5617-14</v>
          </cell>
          <cell r="B382" t="str">
            <v>탭 커넥타 -558</v>
          </cell>
          <cell r="D382" t="str">
            <v>EA</v>
          </cell>
          <cell r="E382">
            <v>170</v>
          </cell>
        </row>
        <row r="383">
          <cell r="A383" t="str">
            <v>5617-15</v>
          </cell>
          <cell r="B383" t="str">
            <v>탭 커넥타 -972</v>
          </cell>
          <cell r="D383" t="str">
            <v>EA</v>
          </cell>
          <cell r="E383">
            <v>250</v>
          </cell>
        </row>
        <row r="384">
          <cell r="A384" t="str">
            <v>5617-16</v>
          </cell>
        </row>
        <row r="385">
          <cell r="A385" t="str">
            <v>5585-00</v>
          </cell>
          <cell r="B385" t="str">
            <v>CATV 고발포동축케이블</v>
          </cell>
        </row>
        <row r="386">
          <cell r="A386" t="str">
            <v>5585-01</v>
          </cell>
          <cell r="B386" t="str">
            <v>CATV고발포동축케이블</v>
          </cell>
          <cell r="C386" t="str">
            <v>4C-FB</v>
          </cell>
          <cell r="D386" t="str">
            <v>M</v>
          </cell>
          <cell r="E386">
            <v>220</v>
          </cell>
          <cell r="F386">
            <v>0.02</v>
          </cell>
          <cell r="G386">
            <v>73973</v>
          </cell>
          <cell r="H386">
            <v>4.4000000000000004</v>
          </cell>
          <cell r="I386">
            <v>0</v>
          </cell>
        </row>
        <row r="387">
          <cell r="A387" t="str">
            <v>5585-02</v>
          </cell>
          <cell r="B387" t="str">
            <v>CATV고발포동축케이블</v>
          </cell>
          <cell r="C387" t="str">
            <v>5C-FB</v>
          </cell>
          <cell r="D387" t="str">
            <v>M</v>
          </cell>
          <cell r="E387">
            <v>320</v>
          </cell>
          <cell r="F387">
            <v>0.02</v>
          </cell>
          <cell r="G387">
            <v>73973</v>
          </cell>
          <cell r="H387">
            <v>6.4</v>
          </cell>
          <cell r="I387">
            <v>0</v>
          </cell>
        </row>
        <row r="388">
          <cell r="A388" t="str">
            <v>5585-03</v>
          </cell>
          <cell r="B388" t="str">
            <v>CATV고발포동축케이블</v>
          </cell>
          <cell r="C388" t="str">
            <v>5C-HFB</v>
          </cell>
          <cell r="D388" t="str">
            <v>M</v>
          </cell>
          <cell r="E388">
            <v>330</v>
          </cell>
          <cell r="F388">
            <v>0.02</v>
          </cell>
          <cell r="G388">
            <v>73973</v>
          </cell>
          <cell r="H388">
            <v>6.6000000000000005</v>
          </cell>
        </row>
        <row r="389">
          <cell r="A389" t="str">
            <v>5585-04</v>
          </cell>
          <cell r="B389" t="str">
            <v>CATV고발포동축케이블</v>
          </cell>
          <cell r="C389" t="str">
            <v>5C-HFBT</v>
          </cell>
          <cell r="D389" t="str">
            <v>M</v>
          </cell>
          <cell r="E389">
            <v>390</v>
          </cell>
          <cell r="F389">
            <v>0.02</v>
          </cell>
          <cell r="G389">
            <v>73973</v>
          </cell>
          <cell r="H389">
            <v>7.8</v>
          </cell>
          <cell r="I389">
            <v>0</v>
          </cell>
        </row>
        <row r="390">
          <cell r="A390" t="str">
            <v>5585-05</v>
          </cell>
          <cell r="B390" t="str">
            <v>CATV고발포동축케이블</v>
          </cell>
          <cell r="C390" t="str">
            <v>5C-HF L-SS</v>
          </cell>
          <cell r="D390" t="str">
            <v>M</v>
          </cell>
          <cell r="E390">
            <v>440</v>
          </cell>
          <cell r="F390">
            <v>0.02</v>
          </cell>
          <cell r="G390">
            <v>73973</v>
          </cell>
          <cell r="H390">
            <v>8.8000000000000007</v>
          </cell>
          <cell r="I390">
            <v>0</v>
          </cell>
        </row>
        <row r="391">
          <cell r="A391" t="str">
            <v>5585-06</v>
          </cell>
          <cell r="B391" t="str">
            <v>CATV고발포동축케이블</v>
          </cell>
          <cell r="C391" t="str">
            <v>7C-FB</v>
          </cell>
          <cell r="D391" t="str">
            <v>M</v>
          </cell>
          <cell r="E391">
            <v>560</v>
          </cell>
          <cell r="F391">
            <v>0.02</v>
          </cell>
          <cell r="G391">
            <v>73973</v>
          </cell>
          <cell r="H391">
            <v>11.200000000000001</v>
          </cell>
          <cell r="I391">
            <v>0</v>
          </cell>
        </row>
        <row r="392">
          <cell r="A392" t="str">
            <v>5585-07</v>
          </cell>
          <cell r="B392" t="str">
            <v>CATV고발포동축케이블</v>
          </cell>
          <cell r="C392" t="str">
            <v>7C-FBT</v>
          </cell>
          <cell r="D392" t="str">
            <v>M</v>
          </cell>
          <cell r="E392">
            <v>580</v>
          </cell>
          <cell r="F392">
            <v>0.02</v>
          </cell>
          <cell r="G392">
            <v>73973</v>
          </cell>
          <cell r="H392">
            <v>11.6</v>
          </cell>
        </row>
        <row r="393">
          <cell r="A393" t="str">
            <v>5585-08</v>
          </cell>
          <cell r="B393" t="str">
            <v>CATV고발포동축케이블</v>
          </cell>
          <cell r="C393" t="str">
            <v>7C-HFBT</v>
          </cell>
          <cell r="D393" t="str">
            <v>M</v>
          </cell>
          <cell r="E393">
            <v>640</v>
          </cell>
          <cell r="F393">
            <v>0.02</v>
          </cell>
          <cell r="G393">
            <v>73973</v>
          </cell>
          <cell r="H393">
            <v>12.8</v>
          </cell>
          <cell r="I393">
            <v>0</v>
          </cell>
        </row>
        <row r="394">
          <cell r="A394" t="str">
            <v>5585-09</v>
          </cell>
          <cell r="B394" t="str">
            <v>CATV고발포동축케이블</v>
          </cell>
          <cell r="C394" t="str">
            <v>7C-HF L-SS</v>
          </cell>
          <cell r="D394" t="str">
            <v>M</v>
          </cell>
          <cell r="E394">
            <v>720</v>
          </cell>
          <cell r="F394">
            <v>0.02</v>
          </cell>
          <cell r="G394">
            <v>73973</v>
          </cell>
          <cell r="H394">
            <v>14.4</v>
          </cell>
          <cell r="I394">
            <v>0</v>
          </cell>
        </row>
        <row r="395">
          <cell r="A395" t="str">
            <v>5585-10</v>
          </cell>
          <cell r="B395" t="str">
            <v>CATV고발포동축케이블</v>
          </cell>
          <cell r="C395" t="str">
            <v>10C-HFB</v>
          </cell>
          <cell r="D395" t="str">
            <v>M</v>
          </cell>
          <cell r="E395">
            <v>1020</v>
          </cell>
          <cell r="F395">
            <v>0.02</v>
          </cell>
          <cell r="G395">
            <v>73973</v>
          </cell>
          <cell r="H395">
            <v>20.400000000000002</v>
          </cell>
          <cell r="I395">
            <v>0</v>
          </cell>
        </row>
        <row r="396">
          <cell r="A396" t="str">
            <v>5585-11</v>
          </cell>
          <cell r="B396" t="str">
            <v>CATV고발포동축케이블</v>
          </cell>
          <cell r="C396" t="str">
            <v>10C-HFBT</v>
          </cell>
          <cell r="D396" t="str">
            <v>M</v>
          </cell>
          <cell r="E396">
            <v>1080</v>
          </cell>
          <cell r="F396">
            <v>0.02</v>
          </cell>
          <cell r="G396">
            <v>73973</v>
          </cell>
          <cell r="H396">
            <v>21.6</v>
          </cell>
          <cell r="I396">
            <v>0</v>
          </cell>
        </row>
        <row r="397">
          <cell r="A397" t="str">
            <v>5585-12</v>
          </cell>
          <cell r="B397" t="str">
            <v>CATV고발포동축케이블</v>
          </cell>
          <cell r="C397" t="str">
            <v>10C-HF L-SS</v>
          </cell>
          <cell r="D397" t="str">
            <v>M</v>
          </cell>
          <cell r="E397">
            <v>1100</v>
          </cell>
          <cell r="F397">
            <v>0.02</v>
          </cell>
          <cell r="G397">
            <v>73973</v>
          </cell>
          <cell r="H397">
            <v>22</v>
          </cell>
          <cell r="I397">
            <v>0</v>
          </cell>
        </row>
        <row r="398">
          <cell r="A398" t="str">
            <v>5585-13</v>
          </cell>
        </row>
        <row r="399">
          <cell r="A399" t="str">
            <v>5701-00</v>
          </cell>
          <cell r="B399" t="str">
            <v>강 제 전 선 관-KSC 8401-</v>
          </cell>
        </row>
        <row r="400">
          <cell r="A400" t="str">
            <v>5701-01</v>
          </cell>
          <cell r="B400" t="str">
            <v>강제전선관</v>
          </cell>
          <cell r="C400" t="str">
            <v>ST 16C</v>
          </cell>
          <cell r="D400" t="str">
            <v>M</v>
          </cell>
          <cell r="E400">
            <v>932</v>
          </cell>
          <cell r="F400">
            <v>0.08</v>
          </cell>
          <cell r="G400">
            <v>56143</v>
          </cell>
          <cell r="H400">
            <v>18.64</v>
          </cell>
          <cell r="I400">
            <v>139.79999999999998</v>
          </cell>
        </row>
        <row r="401">
          <cell r="A401" t="str">
            <v>5701-02</v>
          </cell>
          <cell r="B401" t="str">
            <v>강재전선관</v>
          </cell>
          <cell r="C401" t="str">
            <v>ST 22C</v>
          </cell>
          <cell r="D401" t="str">
            <v>M</v>
          </cell>
          <cell r="E401">
            <v>1192</v>
          </cell>
          <cell r="F401">
            <v>0.11</v>
          </cell>
          <cell r="G401">
            <v>56143</v>
          </cell>
          <cell r="H401">
            <v>23.84</v>
          </cell>
          <cell r="I401">
            <v>178.79999999999998</v>
          </cell>
        </row>
        <row r="402">
          <cell r="A402" t="str">
            <v>5701-03</v>
          </cell>
          <cell r="B402" t="str">
            <v>강재전선관</v>
          </cell>
          <cell r="C402" t="str">
            <v>ST 28C</v>
          </cell>
          <cell r="D402" t="str">
            <v>M</v>
          </cell>
          <cell r="E402">
            <v>1566</v>
          </cell>
          <cell r="F402">
            <v>0.14000000000000001</v>
          </cell>
          <cell r="G402">
            <v>56143</v>
          </cell>
          <cell r="H402">
            <v>31.32</v>
          </cell>
          <cell r="I402">
            <v>234.89999999999998</v>
          </cell>
        </row>
        <row r="403">
          <cell r="A403" t="str">
            <v>5701-04</v>
          </cell>
          <cell r="B403" t="str">
            <v>강재전선관</v>
          </cell>
          <cell r="C403" t="str">
            <v>ST 36C</v>
          </cell>
          <cell r="D403" t="str">
            <v>M</v>
          </cell>
          <cell r="E403">
            <v>1921</v>
          </cell>
          <cell r="F403">
            <v>0.2</v>
          </cell>
          <cell r="G403">
            <v>56143</v>
          </cell>
          <cell r="H403">
            <v>38.42</v>
          </cell>
          <cell r="I403">
            <v>288.14999999999998</v>
          </cell>
        </row>
        <row r="404">
          <cell r="A404" t="str">
            <v>5701-05</v>
          </cell>
          <cell r="B404" t="str">
            <v>강재전선관</v>
          </cell>
          <cell r="C404" t="str">
            <v>ST 42C</v>
          </cell>
          <cell r="D404" t="str">
            <v>M</v>
          </cell>
          <cell r="E404">
            <v>2400</v>
          </cell>
          <cell r="F404">
            <v>0.2</v>
          </cell>
          <cell r="G404">
            <v>56143</v>
          </cell>
          <cell r="H404">
            <v>48</v>
          </cell>
          <cell r="I404">
            <v>360</v>
          </cell>
        </row>
        <row r="405">
          <cell r="A405" t="str">
            <v>5701-06</v>
          </cell>
          <cell r="B405" t="str">
            <v>강재전선관</v>
          </cell>
          <cell r="C405" t="str">
            <v>ST 54C</v>
          </cell>
          <cell r="D405" t="str">
            <v>M</v>
          </cell>
          <cell r="E405">
            <v>3104</v>
          </cell>
          <cell r="F405">
            <v>0.34</v>
          </cell>
          <cell r="G405">
            <v>56143</v>
          </cell>
          <cell r="H405">
            <v>62.08</v>
          </cell>
          <cell r="I405">
            <v>465.59999999999997</v>
          </cell>
        </row>
        <row r="406">
          <cell r="A406" t="str">
            <v>5701-07</v>
          </cell>
          <cell r="B406" t="str">
            <v>강재전선관</v>
          </cell>
          <cell r="C406" t="str">
            <v>ST 70C</v>
          </cell>
          <cell r="D406" t="str">
            <v>M</v>
          </cell>
          <cell r="E406">
            <v>3950</v>
          </cell>
          <cell r="F406">
            <v>0.44</v>
          </cell>
          <cell r="G406">
            <v>56143</v>
          </cell>
          <cell r="H406">
            <v>79</v>
          </cell>
          <cell r="I406">
            <v>592.5</v>
          </cell>
        </row>
        <row r="407">
          <cell r="A407" t="str">
            <v>5701-08</v>
          </cell>
          <cell r="B407" t="str">
            <v>강재전선관</v>
          </cell>
          <cell r="C407" t="str">
            <v>ST 82C</v>
          </cell>
          <cell r="D407" t="str">
            <v>M</v>
          </cell>
          <cell r="E407">
            <v>5500</v>
          </cell>
          <cell r="F407">
            <v>0.44</v>
          </cell>
          <cell r="G407">
            <v>56143</v>
          </cell>
          <cell r="H407">
            <v>110</v>
          </cell>
          <cell r="I407">
            <v>825</v>
          </cell>
        </row>
        <row r="408">
          <cell r="A408" t="str">
            <v>5701-09</v>
          </cell>
          <cell r="B408" t="str">
            <v>강재전선관</v>
          </cell>
          <cell r="C408" t="str">
            <v>ST 104C</v>
          </cell>
          <cell r="D408" t="str">
            <v>M</v>
          </cell>
          <cell r="E408">
            <v>7635</v>
          </cell>
          <cell r="F408">
            <v>0.71</v>
          </cell>
          <cell r="G408">
            <v>56143</v>
          </cell>
          <cell r="H408">
            <v>152.70000000000002</v>
          </cell>
          <cell r="I408">
            <v>1145.25</v>
          </cell>
        </row>
        <row r="409">
          <cell r="A409" t="str">
            <v>5701-10</v>
          </cell>
          <cell r="B409" t="str">
            <v>강재전선관</v>
          </cell>
          <cell r="C409" t="str">
            <v>ST 150C</v>
          </cell>
          <cell r="D409" t="str">
            <v>M</v>
          </cell>
          <cell r="E409">
            <v>7081</v>
          </cell>
          <cell r="F409">
            <v>0.8</v>
          </cell>
          <cell r="G409">
            <v>56143</v>
          </cell>
          <cell r="H409">
            <v>141.62</v>
          </cell>
          <cell r="I409">
            <v>1062.1499999999999</v>
          </cell>
        </row>
        <row r="410">
          <cell r="A410" t="str">
            <v>5701-11</v>
          </cell>
        </row>
        <row r="411">
          <cell r="A411" t="str">
            <v>5701-12</v>
          </cell>
        </row>
        <row r="412">
          <cell r="A412" t="str">
            <v>5701-13</v>
          </cell>
        </row>
        <row r="413">
          <cell r="A413" t="str">
            <v>5701-14</v>
          </cell>
        </row>
        <row r="414">
          <cell r="A414" t="str">
            <v>5703-00</v>
          </cell>
          <cell r="B414" t="str">
            <v>강 제 전 선 관 부 품</v>
          </cell>
        </row>
        <row r="415">
          <cell r="A415" t="str">
            <v>5703-01</v>
          </cell>
          <cell r="B415" t="str">
            <v>노말밴드</v>
          </cell>
          <cell r="C415" t="str">
            <v>16mm</v>
          </cell>
          <cell r="D415" t="str">
            <v>EA</v>
          </cell>
          <cell r="E415">
            <v>930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</row>
        <row r="416">
          <cell r="A416" t="str">
            <v>5703-02</v>
          </cell>
          <cell r="B416" t="str">
            <v>노말밴드</v>
          </cell>
          <cell r="C416" t="str">
            <v>22mm</v>
          </cell>
          <cell r="D416" t="str">
            <v>EA</v>
          </cell>
          <cell r="E416">
            <v>1030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</row>
        <row r="417">
          <cell r="A417" t="str">
            <v>5703-03</v>
          </cell>
          <cell r="B417" t="str">
            <v>노말밴드</v>
          </cell>
          <cell r="C417" t="str">
            <v>28mm</v>
          </cell>
          <cell r="D417" t="str">
            <v>EA</v>
          </cell>
          <cell r="E417">
            <v>1550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A418" t="str">
            <v>5703-04</v>
          </cell>
          <cell r="B418" t="str">
            <v>노말밴드</v>
          </cell>
          <cell r="C418" t="str">
            <v>36mm</v>
          </cell>
          <cell r="D418" t="str">
            <v>EA</v>
          </cell>
          <cell r="E418">
            <v>2070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A419" t="str">
            <v>5703-05</v>
          </cell>
          <cell r="B419" t="str">
            <v>노말밴드</v>
          </cell>
          <cell r="C419" t="str">
            <v>42mm</v>
          </cell>
          <cell r="E419">
            <v>2090</v>
          </cell>
          <cell r="G419">
            <v>0</v>
          </cell>
          <cell r="H419">
            <v>0</v>
          </cell>
          <cell r="I419">
            <v>0</v>
          </cell>
        </row>
        <row r="420">
          <cell r="A420" t="str">
            <v>5703-06</v>
          </cell>
          <cell r="B420" t="str">
            <v>노말밴드</v>
          </cell>
          <cell r="C420" t="str">
            <v>54mm</v>
          </cell>
          <cell r="D420" t="str">
            <v>EA</v>
          </cell>
          <cell r="E420">
            <v>3830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</row>
        <row r="421">
          <cell r="A421" t="str">
            <v>5703-07</v>
          </cell>
          <cell r="B421" t="str">
            <v>노말밴드</v>
          </cell>
          <cell r="C421" t="str">
            <v>70mm</v>
          </cell>
          <cell r="D421" t="str">
            <v>EA</v>
          </cell>
          <cell r="E421">
            <v>6200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A422" t="str">
            <v>5703-08</v>
          </cell>
          <cell r="B422" t="str">
            <v>노말밴드</v>
          </cell>
          <cell r="C422" t="str">
            <v>82mm</v>
          </cell>
          <cell r="D422" t="str">
            <v>EA</v>
          </cell>
          <cell r="E422">
            <v>9330</v>
          </cell>
          <cell r="G422">
            <v>0</v>
          </cell>
          <cell r="H422">
            <v>0</v>
          </cell>
          <cell r="I422">
            <v>0</v>
          </cell>
        </row>
        <row r="423">
          <cell r="A423" t="str">
            <v>5703-09</v>
          </cell>
          <cell r="B423" t="str">
            <v>노말밴드</v>
          </cell>
          <cell r="C423" t="str">
            <v>104mm</v>
          </cell>
          <cell r="D423" t="str">
            <v>EA</v>
          </cell>
          <cell r="E423">
            <v>17550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</row>
        <row r="424">
          <cell r="A424" t="str">
            <v>5703-10</v>
          </cell>
          <cell r="B424" t="str">
            <v>노말밴드</v>
          </cell>
          <cell r="C424" t="str">
            <v>150mm</v>
          </cell>
          <cell r="D424" t="str">
            <v>EA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</row>
        <row r="425">
          <cell r="A425" t="str">
            <v>5703-11</v>
          </cell>
          <cell r="B425" t="str">
            <v>크램프</v>
          </cell>
          <cell r="C425" t="str">
            <v>16mm</v>
          </cell>
          <cell r="D425" t="str">
            <v>EA</v>
          </cell>
          <cell r="E425">
            <v>243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A426" t="str">
            <v>5703-12</v>
          </cell>
          <cell r="B426" t="str">
            <v>크램프</v>
          </cell>
          <cell r="C426" t="str">
            <v>22mm</v>
          </cell>
          <cell r="D426" t="str">
            <v>EA</v>
          </cell>
          <cell r="E426">
            <v>270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</row>
        <row r="427">
          <cell r="A427" t="str">
            <v>5703-13</v>
          </cell>
          <cell r="B427" t="str">
            <v>크램프</v>
          </cell>
          <cell r="C427" t="str">
            <v>28mm</v>
          </cell>
          <cell r="D427" t="str">
            <v>EA</v>
          </cell>
          <cell r="E427">
            <v>315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A428" t="str">
            <v>5703-14</v>
          </cell>
          <cell r="B428" t="str">
            <v>크램프</v>
          </cell>
          <cell r="C428" t="str">
            <v>36mm</v>
          </cell>
          <cell r="D428" t="str">
            <v>EA</v>
          </cell>
          <cell r="E428">
            <v>378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29">
          <cell r="A429" t="str">
            <v>5703-15</v>
          </cell>
          <cell r="B429" t="str">
            <v>크램프</v>
          </cell>
          <cell r="C429" t="str">
            <v>42mm</v>
          </cell>
          <cell r="D429" t="str">
            <v>EA</v>
          </cell>
          <cell r="E429">
            <v>405</v>
          </cell>
          <cell r="G429">
            <v>0</v>
          </cell>
          <cell r="H429">
            <v>0</v>
          </cell>
          <cell r="I429">
            <v>0</v>
          </cell>
        </row>
        <row r="430">
          <cell r="A430" t="str">
            <v>5703-16</v>
          </cell>
          <cell r="B430" t="str">
            <v>크램프</v>
          </cell>
          <cell r="C430" t="str">
            <v>54mm</v>
          </cell>
          <cell r="D430" t="str">
            <v>EA</v>
          </cell>
          <cell r="E430">
            <v>495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</row>
        <row r="431">
          <cell r="A431" t="str">
            <v>5703-17</v>
          </cell>
          <cell r="B431" t="str">
            <v>크램프</v>
          </cell>
          <cell r="C431" t="str">
            <v>70mm</v>
          </cell>
          <cell r="D431" t="str">
            <v>EA</v>
          </cell>
          <cell r="E431">
            <v>899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5703-18</v>
          </cell>
          <cell r="B432" t="str">
            <v>크램프</v>
          </cell>
          <cell r="C432" t="str">
            <v>82mm</v>
          </cell>
          <cell r="D432" t="str">
            <v>EA</v>
          </cell>
          <cell r="E432">
            <v>900</v>
          </cell>
          <cell r="G432">
            <v>0</v>
          </cell>
          <cell r="H432">
            <v>0</v>
          </cell>
          <cell r="I432">
            <v>0</v>
          </cell>
        </row>
        <row r="433">
          <cell r="A433" t="str">
            <v>5703-19</v>
          </cell>
          <cell r="B433" t="str">
            <v>크램프</v>
          </cell>
          <cell r="C433" t="str">
            <v>104mm</v>
          </cell>
          <cell r="D433" t="str">
            <v>EA</v>
          </cell>
          <cell r="E433">
            <v>1168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</row>
        <row r="434">
          <cell r="A434" t="str">
            <v>5703-20</v>
          </cell>
          <cell r="B434" t="str">
            <v>크램프</v>
          </cell>
          <cell r="C434" t="str">
            <v>150mm</v>
          </cell>
          <cell r="D434" t="str">
            <v>EA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A435" t="str">
            <v>5703-21</v>
          </cell>
          <cell r="B435" t="str">
            <v>파이프 행가</v>
          </cell>
          <cell r="C435" t="str">
            <v>16mm</v>
          </cell>
          <cell r="D435" t="str">
            <v>EA</v>
          </cell>
          <cell r="E435">
            <v>425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</row>
        <row r="436">
          <cell r="A436" t="str">
            <v>5703-22</v>
          </cell>
          <cell r="B436" t="str">
            <v>파이프 행가</v>
          </cell>
          <cell r="C436" t="str">
            <v>22mm</v>
          </cell>
          <cell r="D436" t="str">
            <v>EA</v>
          </cell>
          <cell r="E436">
            <v>465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</row>
        <row r="437">
          <cell r="A437" t="str">
            <v>5703-23</v>
          </cell>
          <cell r="B437" t="str">
            <v>파이프 행가</v>
          </cell>
          <cell r="C437" t="str">
            <v>28mm</v>
          </cell>
          <cell r="D437" t="str">
            <v>EA</v>
          </cell>
          <cell r="E437">
            <v>515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</row>
        <row r="438">
          <cell r="A438" t="str">
            <v>5703-24</v>
          </cell>
          <cell r="B438" t="str">
            <v>파이프 행가</v>
          </cell>
          <cell r="C438" t="str">
            <v>36mm</v>
          </cell>
          <cell r="D438" t="str">
            <v>EA</v>
          </cell>
          <cell r="E438">
            <v>590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</row>
        <row r="439">
          <cell r="A439" t="str">
            <v>5703-25</v>
          </cell>
          <cell r="B439" t="str">
            <v>파이프 행가</v>
          </cell>
          <cell r="C439" t="str">
            <v>42mm</v>
          </cell>
          <cell r="D439" t="str">
            <v>EA</v>
          </cell>
          <cell r="E439">
            <v>650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</row>
        <row r="440">
          <cell r="A440" t="str">
            <v>5703-26</v>
          </cell>
          <cell r="B440" t="str">
            <v>파이프 행가</v>
          </cell>
          <cell r="C440" t="str">
            <v>54mm</v>
          </cell>
          <cell r="D440" t="str">
            <v>EA</v>
          </cell>
          <cell r="E440">
            <v>930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</row>
        <row r="441">
          <cell r="A441" t="str">
            <v>5703-27</v>
          </cell>
          <cell r="B441" t="str">
            <v>파이프 행가</v>
          </cell>
          <cell r="C441" t="str">
            <v>70mm</v>
          </cell>
          <cell r="D441" t="str">
            <v>EA</v>
          </cell>
          <cell r="E441">
            <v>1140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A442" t="str">
            <v>5703-28</v>
          </cell>
          <cell r="B442" t="str">
            <v>파이프 행가</v>
          </cell>
          <cell r="C442" t="str">
            <v>82mm</v>
          </cell>
          <cell r="D442" t="str">
            <v>EA</v>
          </cell>
          <cell r="E442">
            <v>1240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 t="str">
            <v>5703-29</v>
          </cell>
          <cell r="B443" t="str">
            <v>파이프 행가</v>
          </cell>
          <cell r="C443" t="str">
            <v>104mm</v>
          </cell>
          <cell r="D443" t="str">
            <v>EA</v>
          </cell>
          <cell r="E443">
            <v>1710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A444" t="str">
            <v>5703-30</v>
          </cell>
          <cell r="B444" t="str">
            <v>파이프 행가</v>
          </cell>
          <cell r="C444" t="str">
            <v>150mm</v>
          </cell>
          <cell r="D444" t="str">
            <v>EA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</row>
        <row r="445">
          <cell r="A445" t="str">
            <v>5703-31</v>
          </cell>
          <cell r="B445" t="str">
            <v>카프링</v>
          </cell>
          <cell r="C445" t="str">
            <v>16mm</v>
          </cell>
          <cell r="D445" t="str">
            <v>EA</v>
          </cell>
          <cell r="E445">
            <v>185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A446" t="str">
            <v>5703-32</v>
          </cell>
          <cell r="B446" t="str">
            <v>카프링</v>
          </cell>
          <cell r="C446" t="str">
            <v>22mm</v>
          </cell>
          <cell r="D446" t="str">
            <v>EA</v>
          </cell>
          <cell r="E446">
            <v>240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5703-33</v>
          </cell>
          <cell r="B447" t="str">
            <v>카프링</v>
          </cell>
          <cell r="C447" t="str">
            <v>28mm</v>
          </cell>
          <cell r="D447" t="str">
            <v>EA</v>
          </cell>
          <cell r="E447">
            <v>310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A448" t="str">
            <v>5703-34</v>
          </cell>
          <cell r="B448" t="str">
            <v>카프링</v>
          </cell>
          <cell r="C448" t="str">
            <v>36mm</v>
          </cell>
          <cell r="D448" t="str">
            <v>EA</v>
          </cell>
          <cell r="E448">
            <v>485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</row>
        <row r="449">
          <cell r="A449" t="str">
            <v>5703-35</v>
          </cell>
          <cell r="B449" t="str">
            <v>카프링</v>
          </cell>
          <cell r="C449" t="str">
            <v>42mm</v>
          </cell>
          <cell r="D449" t="str">
            <v>EA</v>
          </cell>
          <cell r="E449">
            <v>600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</row>
        <row r="450">
          <cell r="A450" t="str">
            <v>5703-36</v>
          </cell>
          <cell r="B450" t="str">
            <v>카프링</v>
          </cell>
          <cell r="C450" t="str">
            <v>54mm</v>
          </cell>
          <cell r="D450" t="str">
            <v>EA</v>
          </cell>
          <cell r="E450">
            <v>970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</row>
        <row r="451">
          <cell r="A451" t="str">
            <v>5703-37</v>
          </cell>
          <cell r="B451" t="str">
            <v>카프링</v>
          </cell>
          <cell r="C451" t="str">
            <v>70mm</v>
          </cell>
          <cell r="D451" t="str">
            <v>EA</v>
          </cell>
          <cell r="E451">
            <v>1600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A452" t="str">
            <v>5703-38</v>
          </cell>
          <cell r="B452" t="str">
            <v>카프링</v>
          </cell>
          <cell r="C452" t="str">
            <v>82mm</v>
          </cell>
          <cell r="D452" t="str">
            <v>EA</v>
          </cell>
          <cell r="E452">
            <v>2375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A453" t="str">
            <v>5703-39</v>
          </cell>
          <cell r="B453" t="str">
            <v>카프링</v>
          </cell>
          <cell r="C453" t="str">
            <v>104mm</v>
          </cell>
          <cell r="D453" t="str">
            <v>EA</v>
          </cell>
          <cell r="E453">
            <v>3600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</row>
        <row r="454">
          <cell r="A454" t="str">
            <v>5703-40</v>
          </cell>
          <cell r="B454" t="str">
            <v>카프링</v>
          </cell>
          <cell r="C454" t="str">
            <v>150mm</v>
          </cell>
          <cell r="D454" t="str">
            <v>EA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</row>
        <row r="455">
          <cell r="A455" t="str">
            <v>5703-41</v>
          </cell>
          <cell r="B455" t="str">
            <v>부   싱</v>
          </cell>
          <cell r="C455" t="str">
            <v>16mm</v>
          </cell>
          <cell r="D455" t="str">
            <v>EA</v>
          </cell>
          <cell r="E455">
            <v>80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A456" t="str">
            <v>5703-42</v>
          </cell>
          <cell r="B456" t="str">
            <v>부   싱</v>
          </cell>
          <cell r="C456" t="str">
            <v>22mm</v>
          </cell>
          <cell r="D456" t="str">
            <v>EA</v>
          </cell>
          <cell r="E456">
            <v>115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</row>
        <row r="457">
          <cell r="A457" t="str">
            <v>5703-43</v>
          </cell>
          <cell r="B457" t="str">
            <v>부   싱</v>
          </cell>
          <cell r="C457" t="str">
            <v>28mm</v>
          </cell>
          <cell r="D457" t="str">
            <v>EA</v>
          </cell>
          <cell r="E457">
            <v>185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A458" t="str">
            <v>5703-44</v>
          </cell>
          <cell r="B458" t="str">
            <v>부   싱</v>
          </cell>
          <cell r="C458" t="str">
            <v>36mm</v>
          </cell>
          <cell r="D458" t="str">
            <v>EA</v>
          </cell>
          <cell r="E458">
            <v>300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A459" t="str">
            <v>5703-45</v>
          </cell>
          <cell r="B459" t="str">
            <v>부   싱</v>
          </cell>
          <cell r="C459" t="str">
            <v>42mm</v>
          </cell>
          <cell r="D459" t="str">
            <v>EA</v>
          </cell>
          <cell r="E459">
            <v>405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</row>
        <row r="460">
          <cell r="A460" t="str">
            <v>5703-46</v>
          </cell>
          <cell r="B460" t="str">
            <v>부   싱</v>
          </cell>
          <cell r="C460" t="str">
            <v>54mm</v>
          </cell>
          <cell r="D460" t="str">
            <v>EA</v>
          </cell>
          <cell r="E460">
            <v>550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A461" t="str">
            <v>5703-47</v>
          </cell>
          <cell r="B461" t="str">
            <v>부   싱</v>
          </cell>
          <cell r="C461" t="str">
            <v>70mm</v>
          </cell>
          <cell r="D461" t="str">
            <v>EA</v>
          </cell>
          <cell r="E461">
            <v>740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A462" t="str">
            <v>5703-48</v>
          </cell>
          <cell r="B462" t="str">
            <v>부   싱</v>
          </cell>
          <cell r="C462" t="str">
            <v>82mm</v>
          </cell>
          <cell r="D462" t="str">
            <v>EA</v>
          </cell>
          <cell r="E462">
            <v>1290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A463" t="str">
            <v>5703-49</v>
          </cell>
          <cell r="B463" t="str">
            <v>부   싱</v>
          </cell>
          <cell r="C463" t="str">
            <v>104mm</v>
          </cell>
          <cell r="D463" t="str">
            <v>EA</v>
          </cell>
          <cell r="E463">
            <v>2590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4">
          <cell r="A464" t="str">
            <v>5703-50</v>
          </cell>
          <cell r="B464" t="str">
            <v>부   싱</v>
          </cell>
          <cell r="C464" t="str">
            <v>150mm</v>
          </cell>
          <cell r="D464" t="str">
            <v>EA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 t="str">
            <v>5703-51</v>
          </cell>
          <cell r="B465" t="str">
            <v>로그너트</v>
          </cell>
          <cell r="C465" t="str">
            <v>16mm</v>
          </cell>
          <cell r="D465" t="str">
            <v>EA</v>
          </cell>
          <cell r="E465">
            <v>40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 t="str">
            <v>5703-52</v>
          </cell>
          <cell r="B466" t="str">
            <v>로그너트</v>
          </cell>
          <cell r="C466" t="str">
            <v>22mm</v>
          </cell>
          <cell r="D466" t="str">
            <v>EA</v>
          </cell>
          <cell r="E466">
            <v>50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5703-53</v>
          </cell>
          <cell r="B467" t="str">
            <v>로그너트</v>
          </cell>
          <cell r="C467" t="str">
            <v>28mm</v>
          </cell>
          <cell r="D467" t="str">
            <v>EA</v>
          </cell>
          <cell r="E467">
            <v>95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 t="str">
            <v>5703-54</v>
          </cell>
          <cell r="B468" t="str">
            <v>로그너트</v>
          </cell>
          <cell r="C468" t="str">
            <v>36mm</v>
          </cell>
          <cell r="D468" t="str">
            <v>EA</v>
          </cell>
          <cell r="E468">
            <v>120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A469" t="str">
            <v>5703-55</v>
          </cell>
          <cell r="B469" t="str">
            <v>로그너트</v>
          </cell>
          <cell r="C469" t="str">
            <v>42mm</v>
          </cell>
          <cell r="D469" t="str">
            <v>EA</v>
          </cell>
          <cell r="E469">
            <v>175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5703-56</v>
          </cell>
          <cell r="B470" t="str">
            <v>로그너트</v>
          </cell>
          <cell r="C470" t="str">
            <v>54mm</v>
          </cell>
          <cell r="D470" t="str">
            <v>EA</v>
          </cell>
          <cell r="E470">
            <v>310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A471" t="str">
            <v>5703-57</v>
          </cell>
          <cell r="B471" t="str">
            <v>로그너트</v>
          </cell>
          <cell r="C471" t="str">
            <v>70mm</v>
          </cell>
          <cell r="D471" t="str">
            <v>EA</v>
          </cell>
          <cell r="E471">
            <v>515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A472" t="str">
            <v>5703-58</v>
          </cell>
          <cell r="B472" t="str">
            <v>로그너트</v>
          </cell>
          <cell r="C472" t="str">
            <v>82mm</v>
          </cell>
          <cell r="D472" t="str">
            <v>EA</v>
          </cell>
          <cell r="E472">
            <v>620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5703-59</v>
          </cell>
          <cell r="B473" t="str">
            <v>로그너트</v>
          </cell>
          <cell r="C473" t="str">
            <v>104mm</v>
          </cell>
          <cell r="D473" t="str">
            <v>EA</v>
          </cell>
          <cell r="E473">
            <v>830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74">
          <cell r="A474" t="str">
            <v>5703-60</v>
          </cell>
          <cell r="B474" t="str">
            <v>로그너트</v>
          </cell>
          <cell r="C474" t="str">
            <v>150mm</v>
          </cell>
          <cell r="D474" t="str">
            <v>EA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A475" t="str">
            <v>5703-61</v>
          </cell>
          <cell r="B475" t="str">
            <v>새    들</v>
          </cell>
          <cell r="C475" t="str">
            <v>16mm</v>
          </cell>
          <cell r="D475" t="str">
            <v>EA</v>
          </cell>
          <cell r="E475">
            <v>40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A476" t="str">
            <v>5703-62</v>
          </cell>
          <cell r="B476" t="str">
            <v>새    들</v>
          </cell>
          <cell r="C476" t="str">
            <v>22mm</v>
          </cell>
          <cell r="D476" t="str">
            <v>EA</v>
          </cell>
          <cell r="E476">
            <v>50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</row>
        <row r="477">
          <cell r="A477" t="str">
            <v>5703-63</v>
          </cell>
          <cell r="B477" t="str">
            <v>새    들</v>
          </cell>
          <cell r="C477" t="str">
            <v>28mm</v>
          </cell>
          <cell r="D477" t="str">
            <v>EA</v>
          </cell>
          <cell r="E477">
            <v>65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</row>
        <row r="478">
          <cell r="A478" t="str">
            <v>5703-64</v>
          </cell>
          <cell r="B478" t="str">
            <v>새    들</v>
          </cell>
          <cell r="C478" t="str">
            <v>36mm</v>
          </cell>
          <cell r="D478" t="str">
            <v>EA</v>
          </cell>
          <cell r="E478">
            <v>85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A479" t="str">
            <v>5703-65</v>
          </cell>
          <cell r="B479" t="str">
            <v>새    들</v>
          </cell>
          <cell r="C479" t="str">
            <v>42mm</v>
          </cell>
          <cell r="D479" t="str">
            <v>EA</v>
          </cell>
          <cell r="E479">
            <v>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A480" t="str">
            <v>5703-66</v>
          </cell>
          <cell r="B480" t="str">
            <v>새    들</v>
          </cell>
          <cell r="C480" t="str">
            <v>54mm</v>
          </cell>
          <cell r="D480" t="str">
            <v>EA</v>
          </cell>
          <cell r="E480">
            <v>160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</row>
        <row r="481">
          <cell r="A481" t="str">
            <v>5703-67</v>
          </cell>
          <cell r="B481" t="str">
            <v>새    들</v>
          </cell>
          <cell r="C481" t="str">
            <v>70mm</v>
          </cell>
          <cell r="D481" t="str">
            <v>EA</v>
          </cell>
          <cell r="E481">
            <v>330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</row>
        <row r="482">
          <cell r="A482" t="str">
            <v>5703-68</v>
          </cell>
          <cell r="B482" t="str">
            <v>새    들</v>
          </cell>
          <cell r="C482" t="str">
            <v>82mm</v>
          </cell>
          <cell r="D482" t="str">
            <v>EA</v>
          </cell>
          <cell r="E482">
            <v>395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3">
          <cell r="A483" t="str">
            <v>5703-69</v>
          </cell>
          <cell r="B483" t="str">
            <v>새    들</v>
          </cell>
          <cell r="C483" t="str">
            <v>104mm</v>
          </cell>
          <cell r="D483" t="str">
            <v>EA</v>
          </cell>
          <cell r="E483">
            <v>570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</row>
        <row r="484">
          <cell r="A484" t="str">
            <v>5703-70</v>
          </cell>
          <cell r="B484" t="str">
            <v>새    들</v>
          </cell>
          <cell r="C484" t="str">
            <v>150mm</v>
          </cell>
          <cell r="D484" t="str">
            <v>EA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</row>
        <row r="485">
          <cell r="A485" t="str">
            <v>5703-71</v>
          </cell>
          <cell r="B485" t="str">
            <v>반 새들</v>
          </cell>
          <cell r="C485" t="str">
            <v>16mm</v>
          </cell>
          <cell r="D485" t="str">
            <v>EA</v>
          </cell>
          <cell r="E485">
            <v>100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</row>
        <row r="486">
          <cell r="A486" t="str">
            <v>5703-72</v>
          </cell>
          <cell r="B486" t="str">
            <v>반 새들</v>
          </cell>
          <cell r="C486" t="str">
            <v>22mm</v>
          </cell>
          <cell r="D486" t="str">
            <v>EA</v>
          </cell>
          <cell r="E486">
            <v>155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</row>
        <row r="487">
          <cell r="A487" t="str">
            <v>5703-73</v>
          </cell>
          <cell r="B487" t="str">
            <v>반 새들</v>
          </cell>
          <cell r="C487" t="str">
            <v>28mm</v>
          </cell>
          <cell r="D487" t="str">
            <v>EA</v>
          </cell>
          <cell r="E487">
            <v>230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</row>
        <row r="488">
          <cell r="A488" t="str">
            <v>5703-74</v>
          </cell>
          <cell r="B488" t="str">
            <v>반 새들</v>
          </cell>
          <cell r="C488" t="str">
            <v>36mm</v>
          </cell>
          <cell r="D488" t="str">
            <v>EA</v>
          </cell>
          <cell r="E488">
            <v>310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</row>
        <row r="489">
          <cell r="A489" t="str">
            <v>5703-75</v>
          </cell>
          <cell r="B489" t="str">
            <v>반 새들</v>
          </cell>
          <cell r="C489" t="str">
            <v>42mm</v>
          </cell>
          <cell r="D489" t="str">
            <v>EA</v>
          </cell>
          <cell r="E489">
            <v>460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</row>
        <row r="490">
          <cell r="A490" t="str">
            <v>5703-76</v>
          </cell>
          <cell r="B490" t="str">
            <v>반 새들</v>
          </cell>
          <cell r="C490" t="str">
            <v>54mm</v>
          </cell>
          <cell r="D490" t="str">
            <v>EA</v>
          </cell>
          <cell r="E490">
            <v>770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 t="str">
            <v>5703-77</v>
          </cell>
          <cell r="B491" t="str">
            <v>반 새들</v>
          </cell>
          <cell r="C491" t="str">
            <v>70mm</v>
          </cell>
          <cell r="D491" t="str">
            <v>EA</v>
          </cell>
          <cell r="E491">
            <v>1230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 t="str">
            <v>5703-78</v>
          </cell>
          <cell r="B492" t="str">
            <v>반 새들</v>
          </cell>
          <cell r="C492" t="str">
            <v>82mm</v>
          </cell>
          <cell r="D492" t="str">
            <v>EA</v>
          </cell>
          <cell r="E492">
            <v>1510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 t="str">
            <v>5703-79</v>
          </cell>
          <cell r="B493" t="str">
            <v>반 새들</v>
          </cell>
          <cell r="C493" t="str">
            <v>104mm</v>
          </cell>
          <cell r="D493" t="str">
            <v>EA</v>
          </cell>
          <cell r="E493">
            <v>2330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</row>
        <row r="494">
          <cell r="A494" t="str">
            <v>5703-80</v>
          </cell>
          <cell r="B494" t="str">
            <v>반 새들</v>
          </cell>
          <cell r="C494" t="str">
            <v>150mm</v>
          </cell>
          <cell r="D494" t="str">
            <v>EA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</row>
        <row r="495">
          <cell r="A495" t="str">
            <v>5703-81</v>
          </cell>
          <cell r="B495" t="str">
            <v>유니버셜</v>
          </cell>
          <cell r="C495" t="str">
            <v>16mm</v>
          </cell>
          <cell r="D495" t="str">
            <v>EA</v>
          </cell>
          <cell r="E495">
            <v>2070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</row>
        <row r="496">
          <cell r="A496" t="str">
            <v>5703-82</v>
          </cell>
          <cell r="B496" t="str">
            <v>유니버셜</v>
          </cell>
          <cell r="C496" t="str">
            <v>22mm</v>
          </cell>
          <cell r="D496" t="str">
            <v>EA</v>
          </cell>
          <cell r="E496">
            <v>2390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 t="str">
            <v>5703-83</v>
          </cell>
          <cell r="B497" t="str">
            <v>유니버셜</v>
          </cell>
          <cell r="C497" t="str">
            <v>28mm</v>
          </cell>
          <cell r="D497" t="str">
            <v>EA</v>
          </cell>
          <cell r="E497">
            <v>3110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</row>
        <row r="498">
          <cell r="A498" t="str">
            <v>5703-84</v>
          </cell>
          <cell r="B498" t="str">
            <v>유니버셜</v>
          </cell>
          <cell r="C498" t="str">
            <v>36mm</v>
          </cell>
          <cell r="D498" t="str">
            <v>EA</v>
          </cell>
          <cell r="E498">
            <v>6100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</row>
        <row r="499">
          <cell r="A499" t="str">
            <v>5703-85</v>
          </cell>
          <cell r="B499" t="str">
            <v>유니버셜</v>
          </cell>
          <cell r="C499" t="str">
            <v>42mm</v>
          </cell>
          <cell r="D499" t="str">
            <v>EA</v>
          </cell>
          <cell r="E499">
            <v>7250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0">
          <cell r="A500" t="str">
            <v>5703-86</v>
          </cell>
          <cell r="B500" t="str">
            <v>유니버셜</v>
          </cell>
          <cell r="C500" t="str">
            <v>54mm</v>
          </cell>
          <cell r="D500" t="str">
            <v>EA</v>
          </cell>
          <cell r="E500">
            <v>9700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</row>
        <row r="501">
          <cell r="A501" t="str">
            <v>5703-87</v>
          </cell>
          <cell r="B501" t="str">
            <v>유니버셜</v>
          </cell>
          <cell r="C501" t="str">
            <v>70mm</v>
          </cell>
          <cell r="D501" t="str">
            <v>EA</v>
          </cell>
          <cell r="E501">
            <v>18600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</row>
        <row r="502">
          <cell r="A502" t="str">
            <v>5703-88</v>
          </cell>
          <cell r="B502" t="str">
            <v>유니버셜</v>
          </cell>
          <cell r="C502" t="str">
            <v>82mm</v>
          </cell>
          <cell r="D502" t="str">
            <v>EA</v>
          </cell>
          <cell r="E502">
            <v>24200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</row>
        <row r="503">
          <cell r="A503" t="str">
            <v>5703-89</v>
          </cell>
          <cell r="B503" t="str">
            <v>유니버셜</v>
          </cell>
          <cell r="C503" t="str">
            <v>104mm</v>
          </cell>
          <cell r="D503" t="str">
            <v>EA</v>
          </cell>
          <cell r="E503">
            <v>36000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</row>
        <row r="504">
          <cell r="A504" t="str">
            <v>5703-90</v>
          </cell>
          <cell r="B504" t="str">
            <v>유니버셜</v>
          </cell>
          <cell r="C504" t="str">
            <v>150mm</v>
          </cell>
          <cell r="D504" t="str">
            <v>EA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A505" t="str">
            <v>5703-91</v>
          </cell>
          <cell r="B505" t="str">
            <v>곤지레다</v>
          </cell>
          <cell r="C505" t="str">
            <v>16mm</v>
          </cell>
          <cell r="D505" t="str">
            <v>EA</v>
          </cell>
          <cell r="E505">
            <v>3300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06">
          <cell r="A506" t="str">
            <v>5703-92</v>
          </cell>
          <cell r="B506" t="str">
            <v>곤지레다</v>
          </cell>
          <cell r="C506" t="str">
            <v>22mm</v>
          </cell>
          <cell r="D506" t="str">
            <v>EA</v>
          </cell>
          <cell r="E506">
            <v>3900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</row>
        <row r="507">
          <cell r="A507" t="str">
            <v>5703-93</v>
          </cell>
          <cell r="B507" t="str">
            <v>곤지레다</v>
          </cell>
          <cell r="C507" t="str">
            <v>28mm</v>
          </cell>
          <cell r="D507" t="str">
            <v>EA</v>
          </cell>
          <cell r="E507">
            <v>5340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</row>
        <row r="508">
          <cell r="A508" t="str">
            <v>5703-94</v>
          </cell>
          <cell r="B508" t="str">
            <v>곤지레다</v>
          </cell>
          <cell r="C508" t="str">
            <v>36mm</v>
          </cell>
          <cell r="D508" t="str">
            <v>EA</v>
          </cell>
          <cell r="E508">
            <v>7000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</row>
        <row r="509">
          <cell r="A509" t="str">
            <v>5703-95</v>
          </cell>
          <cell r="B509" t="str">
            <v>곤지레다</v>
          </cell>
          <cell r="C509" t="str">
            <v>42mm</v>
          </cell>
          <cell r="D509" t="str">
            <v>EA</v>
          </cell>
          <cell r="E509">
            <v>9000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</row>
        <row r="510">
          <cell r="A510" t="str">
            <v>5703-96</v>
          </cell>
          <cell r="B510" t="str">
            <v>곤지레다</v>
          </cell>
          <cell r="C510" t="str">
            <v>54mm</v>
          </cell>
          <cell r="D510" t="str">
            <v>EA</v>
          </cell>
          <cell r="E510">
            <v>13500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</row>
        <row r="511">
          <cell r="A511" t="str">
            <v>5703-97</v>
          </cell>
          <cell r="B511" t="str">
            <v>곤지레다</v>
          </cell>
          <cell r="C511" t="str">
            <v>70mm</v>
          </cell>
          <cell r="D511" t="str">
            <v>EA</v>
          </cell>
          <cell r="E511">
            <v>25450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</row>
        <row r="512">
          <cell r="A512" t="str">
            <v>5703-98</v>
          </cell>
          <cell r="B512" t="str">
            <v>곤지레다</v>
          </cell>
          <cell r="C512" t="str">
            <v>82mm</v>
          </cell>
          <cell r="D512" t="str">
            <v>EA</v>
          </cell>
          <cell r="E512">
            <v>30100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</row>
        <row r="513">
          <cell r="A513" t="str">
            <v>5703-99</v>
          </cell>
          <cell r="B513" t="str">
            <v>곤지레다</v>
          </cell>
          <cell r="C513" t="str">
            <v>104mm</v>
          </cell>
          <cell r="D513" t="str">
            <v>EA</v>
          </cell>
          <cell r="E513">
            <v>46000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A514" t="str">
            <v>5705-00</v>
          </cell>
          <cell r="B514" t="str">
            <v>1종금속제 가요전선관(썬후랙스 전선관및 부속품)</v>
          </cell>
        </row>
        <row r="515">
          <cell r="A515" t="str">
            <v>5705-01</v>
          </cell>
          <cell r="B515" t="str">
            <v>가요전선관-고장력    방수</v>
          </cell>
          <cell r="C515" t="str">
            <v>10C</v>
          </cell>
          <cell r="D515" t="str">
            <v>M</v>
          </cell>
          <cell r="E515">
            <v>960</v>
          </cell>
          <cell r="F515">
            <v>0.03</v>
          </cell>
          <cell r="G515">
            <v>56143</v>
          </cell>
          <cell r="H515">
            <v>19.2</v>
          </cell>
          <cell r="I515">
            <v>144</v>
          </cell>
        </row>
        <row r="516">
          <cell r="A516" t="str">
            <v>5705-02</v>
          </cell>
          <cell r="B516" t="str">
            <v>가요전선관-고장력    방수</v>
          </cell>
          <cell r="C516" t="str">
            <v>12C</v>
          </cell>
          <cell r="D516" t="str">
            <v>M</v>
          </cell>
          <cell r="E516">
            <v>960</v>
          </cell>
          <cell r="F516">
            <v>0.03</v>
          </cell>
          <cell r="G516">
            <v>56143</v>
          </cell>
          <cell r="H516">
            <v>19.2</v>
          </cell>
          <cell r="I516">
            <v>144</v>
          </cell>
        </row>
        <row r="517">
          <cell r="A517" t="str">
            <v>5705-03</v>
          </cell>
          <cell r="B517" t="str">
            <v>가요전선관-고장력    방수</v>
          </cell>
          <cell r="C517" t="str">
            <v>16C</v>
          </cell>
          <cell r="D517" t="str">
            <v>M</v>
          </cell>
          <cell r="E517">
            <v>1280</v>
          </cell>
          <cell r="F517">
            <v>3.9E-2</v>
          </cell>
          <cell r="G517">
            <v>56143</v>
          </cell>
          <cell r="H517">
            <v>25.6</v>
          </cell>
          <cell r="I517">
            <v>192</v>
          </cell>
        </row>
        <row r="518">
          <cell r="A518" t="str">
            <v>5705-04</v>
          </cell>
          <cell r="B518" t="str">
            <v>가요전선관-고장력    방수</v>
          </cell>
          <cell r="C518" t="str">
            <v xml:space="preserve">22C </v>
          </cell>
          <cell r="D518" t="str">
            <v>M</v>
          </cell>
          <cell r="E518">
            <v>1620</v>
          </cell>
          <cell r="F518">
            <v>4.9000000000000002E-2</v>
          </cell>
          <cell r="G518">
            <v>56143</v>
          </cell>
          <cell r="H518">
            <v>32.4</v>
          </cell>
          <cell r="I518">
            <v>243</v>
          </cell>
        </row>
        <row r="519">
          <cell r="A519" t="str">
            <v>5705-05</v>
          </cell>
          <cell r="B519" t="str">
            <v>가요전선관-고장력    방수</v>
          </cell>
          <cell r="C519" t="str">
            <v xml:space="preserve">28C </v>
          </cell>
          <cell r="D519" t="str">
            <v>M</v>
          </cell>
          <cell r="E519">
            <v>2280</v>
          </cell>
          <cell r="F519">
            <v>6.3E-2</v>
          </cell>
          <cell r="G519">
            <v>56143</v>
          </cell>
          <cell r="H519">
            <v>45.6</v>
          </cell>
          <cell r="I519">
            <v>342</v>
          </cell>
        </row>
        <row r="520">
          <cell r="A520" t="str">
            <v>5705-06</v>
          </cell>
          <cell r="B520" t="str">
            <v>가요전선관-고장력    방수</v>
          </cell>
          <cell r="C520" t="str">
            <v>36C</v>
          </cell>
          <cell r="D520" t="str">
            <v>M</v>
          </cell>
          <cell r="E520">
            <v>3040</v>
          </cell>
          <cell r="F520">
            <v>7.6999999999999999E-2</v>
          </cell>
          <cell r="G520">
            <v>56143</v>
          </cell>
          <cell r="H520">
            <v>60.800000000000004</v>
          </cell>
          <cell r="I520">
            <v>456</v>
          </cell>
        </row>
        <row r="521">
          <cell r="A521" t="str">
            <v>5705-07</v>
          </cell>
          <cell r="B521" t="str">
            <v>가요전선관-고장력    방수</v>
          </cell>
          <cell r="C521" t="str">
            <v>42C</v>
          </cell>
          <cell r="D521" t="str">
            <v>M</v>
          </cell>
          <cell r="E521">
            <v>4750</v>
          </cell>
          <cell r="F521">
            <v>7.6999999999999999E-2</v>
          </cell>
          <cell r="G521">
            <v>56143</v>
          </cell>
          <cell r="H521">
            <v>95</v>
          </cell>
          <cell r="I521">
            <v>712.5</v>
          </cell>
        </row>
        <row r="522">
          <cell r="A522" t="str">
            <v>5705-08</v>
          </cell>
          <cell r="B522" t="str">
            <v>가요전선관-고장력    방수</v>
          </cell>
          <cell r="C522" t="str">
            <v>54C</v>
          </cell>
          <cell r="D522" t="str">
            <v>M</v>
          </cell>
          <cell r="E522">
            <v>6180</v>
          </cell>
          <cell r="F522">
            <v>0.17</v>
          </cell>
          <cell r="G522">
            <v>56143</v>
          </cell>
          <cell r="H522">
            <v>123.60000000000001</v>
          </cell>
          <cell r="I522">
            <v>927</v>
          </cell>
        </row>
        <row r="523">
          <cell r="A523" t="str">
            <v>5705-09</v>
          </cell>
          <cell r="B523" t="str">
            <v>가요전선관-고장력    방수</v>
          </cell>
          <cell r="C523" t="str">
            <v xml:space="preserve">70C </v>
          </cell>
          <cell r="D523" t="str">
            <v>M</v>
          </cell>
          <cell r="E523">
            <v>12350</v>
          </cell>
          <cell r="F523">
            <v>0.2</v>
          </cell>
          <cell r="G523">
            <v>56143</v>
          </cell>
          <cell r="H523">
            <v>247</v>
          </cell>
          <cell r="I523">
            <v>1852.5</v>
          </cell>
        </row>
        <row r="524">
          <cell r="A524" t="str">
            <v>5705-10</v>
          </cell>
          <cell r="B524" t="str">
            <v>가요전선관-고장력    방수</v>
          </cell>
          <cell r="C524" t="str">
            <v>82C</v>
          </cell>
          <cell r="D524" t="str">
            <v>M</v>
          </cell>
          <cell r="E524">
            <v>18050</v>
          </cell>
          <cell r="F524">
            <v>0.2</v>
          </cell>
          <cell r="G524">
            <v>56143</v>
          </cell>
          <cell r="H524">
            <v>361</v>
          </cell>
          <cell r="I524">
            <v>2707.5</v>
          </cell>
        </row>
        <row r="525">
          <cell r="A525" t="str">
            <v>5705-11</v>
          </cell>
          <cell r="B525" t="str">
            <v>가요전선관-고장력    방수</v>
          </cell>
          <cell r="C525" t="str">
            <v>104C</v>
          </cell>
          <cell r="D525" t="str">
            <v>M</v>
          </cell>
          <cell r="E525">
            <v>25650</v>
          </cell>
          <cell r="F525">
            <v>0.3</v>
          </cell>
          <cell r="G525">
            <v>56143</v>
          </cell>
          <cell r="H525">
            <v>513</v>
          </cell>
          <cell r="I525">
            <v>3847.5</v>
          </cell>
        </row>
        <row r="526">
          <cell r="A526" t="str">
            <v>5705-12</v>
          </cell>
          <cell r="B526" t="str">
            <v>가요전선관-고장력 비방수</v>
          </cell>
          <cell r="C526" t="str">
            <v>10C</v>
          </cell>
          <cell r="D526" t="str">
            <v>M</v>
          </cell>
          <cell r="E526">
            <v>500</v>
          </cell>
          <cell r="F526">
            <v>0.03</v>
          </cell>
          <cell r="G526">
            <v>56143</v>
          </cell>
          <cell r="H526">
            <v>10</v>
          </cell>
          <cell r="I526">
            <v>75</v>
          </cell>
        </row>
        <row r="527">
          <cell r="A527" t="str">
            <v>5705-13</v>
          </cell>
          <cell r="B527" t="str">
            <v>가요전선관-고장력 비방수</v>
          </cell>
          <cell r="C527" t="str">
            <v>12C</v>
          </cell>
          <cell r="D527" t="str">
            <v>M</v>
          </cell>
          <cell r="E527">
            <v>520</v>
          </cell>
          <cell r="F527">
            <v>0.03</v>
          </cell>
          <cell r="G527">
            <v>56143</v>
          </cell>
          <cell r="H527">
            <v>10.4</v>
          </cell>
          <cell r="I527">
            <v>78</v>
          </cell>
        </row>
        <row r="528">
          <cell r="A528" t="str">
            <v>5705-14</v>
          </cell>
          <cell r="B528" t="str">
            <v>가요전선관-고장력 비방수</v>
          </cell>
          <cell r="C528" t="str">
            <v>16C</v>
          </cell>
          <cell r="D528" t="str">
            <v>M</v>
          </cell>
          <cell r="E528">
            <v>620</v>
          </cell>
          <cell r="F528">
            <v>3.9E-2</v>
          </cell>
          <cell r="G528">
            <v>56143</v>
          </cell>
          <cell r="H528">
            <v>12.4</v>
          </cell>
          <cell r="I528">
            <v>93</v>
          </cell>
        </row>
        <row r="529">
          <cell r="A529" t="str">
            <v>5705-15</v>
          </cell>
          <cell r="B529" t="str">
            <v>가요전선관-고장력 비방수</v>
          </cell>
          <cell r="C529" t="str">
            <v xml:space="preserve">22C </v>
          </cell>
          <cell r="D529" t="str">
            <v>M</v>
          </cell>
          <cell r="E529">
            <v>860</v>
          </cell>
          <cell r="F529">
            <v>4.9000000000000002E-2</v>
          </cell>
          <cell r="G529">
            <v>56143</v>
          </cell>
          <cell r="H529">
            <v>17.2</v>
          </cell>
          <cell r="I529">
            <v>129</v>
          </cell>
        </row>
        <row r="530">
          <cell r="A530" t="str">
            <v>5705-16</v>
          </cell>
          <cell r="B530" t="str">
            <v>가요전선관-고장력 비방수</v>
          </cell>
          <cell r="C530" t="str">
            <v xml:space="preserve">28C </v>
          </cell>
          <cell r="D530" t="str">
            <v>M</v>
          </cell>
          <cell r="E530">
            <v>1100</v>
          </cell>
          <cell r="F530">
            <v>6.3E-2</v>
          </cell>
          <cell r="G530">
            <v>56143</v>
          </cell>
          <cell r="H530">
            <v>22</v>
          </cell>
          <cell r="I530">
            <v>165</v>
          </cell>
        </row>
        <row r="531">
          <cell r="A531" t="str">
            <v>5705-17</v>
          </cell>
          <cell r="B531" t="str">
            <v>가요전선관-고장력 비방수</v>
          </cell>
          <cell r="C531" t="str">
            <v>36C</v>
          </cell>
          <cell r="D531" t="str">
            <v>M</v>
          </cell>
          <cell r="E531">
            <v>1810</v>
          </cell>
          <cell r="F531">
            <v>7.6999999999999999E-2</v>
          </cell>
          <cell r="G531">
            <v>56143</v>
          </cell>
          <cell r="H531">
            <v>36.200000000000003</v>
          </cell>
          <cell r="I531">
            <v>271.5</v>
          </cell>
        </row>
        <row r="532">
          <cell r="A532" t="str">
            <v>5705-18</v>
          </cell>
          <cell r="B532" t="str">
            <v>가요전선관-고장력 비방수</v>
          </cell>
          <cell r="C532" t="str">
            <v>42C</v>
          </cell>
          <cell r="D532" t="str">
            <v>M</v>
          </cell>
          <cell r="E532">
            <v>2070</v>
          </cell>
          <cell r="F532">
            <v>7.6999999999999999E-2</v>
          </cell>
          <cell r="G532">
            <v>56143</v>
          </cell>
          <cell r="H532">
            <v>41.4</v>
          </cell>
          <cell r="I532">
            <v>310.5</v>
          </cell>
        </row>
        <row r="533">
          <cell r="A533" t="str">
            <v>5705-19</v>
          </cell>
          <cell r="B533" t="str">
            <v>가요전선관-고장력 비방수</v>
          </cell>
          <cell r="C533" t="str">
            <v>54C</v>
          </cell>
          <cell r="D533" t="str">
            <v>M</v>
          </cell>
          <cell r="E533">
            <v>3230</v>
          </cell>
          <cell r="F533">
            <v>0.17</v>
          </cell>
          <cell r="G533">
            <v>56143</v>
          </cell>
          <cell r="H533">
            <v>64.599999999999994</v>
          </cell>
          <cell r="I533">
            <v>484.5</v>
          </cell>
        </row>
        <row r="534">
          <cell r="A534" t="str">
            <v>5705-20</v>
          </cell>
          <cell r="B534" t="str">
            <v>가요전선관-고장력 비방수</v>
          </cell>
          <cell r="C534" t="str">
            <v xml:space="preserve">70C </v>
          </cell>
          <cell r="D534" t="str">
            <v>M</v>
          </cell>
          <cell r="E534">
            <v>7130</v>
          </cell>
          <cell r="F534">
            <v>0.2</v>
          </cell>
          <cell r="G534">
            <v>56143</v>
          </cell>
          <cell r="H534">
            <v>142.6</v>
          </cell>
          <cell r="I534">
            <v>1069.5</v>
          </cell>
        </row>
        <row r="535">
          <cell r="A535" t="str">
            <v>5705-21</v>
          </cell>
          <cell r="B535" t="str">
            <v>가요전선관-고장력 비방수</v>
          </cell>
          <cell r="C535" t="str">
            <v>82C</v>
          </cell>
          <cell r="D535" t="str">
            <v>M</v>
          </cell>
          <cell r="E535">
            <v>10930</v>
          </cell>
          <cell r="F535">
            <v>0.2</v>
          </cell>
          <cell r="G535">
            <v>56143</v>
          </cell>
          <cell r="H535">
            <v>218.6</v>
          </cell>
          <cell r="I535">
            <v>1639.5</v>
          </cell>
        </row>
        <row r="536">
          <cell r="A536" t="str">
            <v>5705-22</v>
          </cell>
          <cell r="B536" t="str">
            <v>가요전선관-고장력 비방수</v>
          </cell>
          <cell r="C536" t="str">
            <v>104C</v>
          </cell>
          <cell r="D536" t="str">
            <v>M</v>
          </cell>
          <cell r="E536">
            <v>18050</v>
          </cell>
          <cell r="F536">
            <v>0.3</v>
          </cell>
          <cell r="G536">
            <v>56143</v>
          </cell>
          <cell r="H536">
            <v>361</v>
          </cell>
          <cell r="I536">
            <v>2707.5</v>
          </cell>
        </row>
        <row r="537">
          <cell r="A537" t="str">
            <v>5705-50</v>
          </cell>
          <cell r="B537" t="str">
            <v xml:space="preserve"> 콘  넥  타</v>
          </cell>
        </row>
        <row r="538">
          <cell r="A538" t="str">
            <v>5705-51</v>
          </cell>
          <cell r="B538" t="str">
            <v>콘넥타-  방수(아연)</v>
          </cell>
          <cell r="C538" t="str">
            <v>10C</v>
          </cell>
          <cell r="D538" t="str">
            <v>EA</v>
          </cell>
          <cell r="E538">
            <v>680</v>
          </cell>
          <cell r="F538">
            <v>0.03</v>
          </cell>
          <cell r="H538">
            <v>13.6</v>
          </cell>
          <cell r="I538">
            <v>102</v>
          </cell>
        </row>
        <row r="539">
          <cell r="A539" t="str">
            <v>5705-52</v>
          </cell>
          <cell r="B539" t="str">
            <v>콘넥타-  방수(아연)</v>
          </cell>
          <cell r="C539" t="str">
            <v>12C</v>
          </cell>
          <cell r="D539" t="str">
            <v>EA</v>
          </cell>
          <cell r="E539">
            <v>720</v>
          </cell>
          <cell r="F539">
            <v>0.03</v>
          </cell>
          <cell r="G539">
            <v>56143</v>
          </cell>
          <cell r="H539">
            <v>14.4</v>
          </cell>
          <cell r="I539">
            <v>108</v>
          </cell>
        </row>
        <row r="540">
          <cell r="A540" t="str">
            <v>5705-53</v>
          </cell>
          <cell r="B540" t="str">
            <v>콘넥타-  방수(아연)</v>
          </cell>
          <cell r="C540" t="str">
            <v>16C</v>
          </cell>
          <cell r="D540" t="str">
            <v>EA</v>
          </cell>
          <cell r="E540">
            <v>880</v>
          </cell>
          <cell r="F540">
            <v>3.9E-2</v>
          </cell>
          <cell r="G540">
            <v>56143</v>
          </cell>
          <cell r="H540">
            <v>17.600000000000001</v>
          </cell>
          <cell r="I540">
            <v>132</v>
          </cell>
        </row>
        <row r="541">
          <cell r="A541" t="str">
            <v>5705-54</v>
          </cell>
          <cell r="B541" t="str">
            <v>콘넥타-  방수(아연)</v>
          </cell>
          <cell r="C541" t="str">
            <v xml:space="preserve">22C </v>
          </cell>
          <cell r="D541" t="str">
            <v>EA</v>
          </cell>
          <cell r="E541">
            <v>1120</v>
          </cell>
          <cell r="F541">
            <v>4.9000000000000002E-2</v>
          </cell>
          <cell r="G541">
            <v>56143</v>
          </cell>
          <cell r="H541">
            <v>22.400000000000002</v>
          </cell>
          <cell r="I541">
            <v>168</v>
          </cell>
        </row>
        <row r="542">
          <cell r="A542" t="str">
            <v>5705-55</v>
          </cell>
          <cell r="B542" t="str">
            <v>콘넥타-  방수(아연)</v>
          </cell>
          <cell r="C542" t="str">
            <v xml:space="preserve">28C </v>
          </cell>
          <cell r="D542" t="str">
            <v>EA</v>
          </cell>
          <cell r="E542">
            <v>1880</v>
          </cell>
          <cell r="F542">
            <v>6.3E-2</v>
          </cell>
          <cell r="G542">
            <v>56143</v>
          </cell>
          <cell r="H542">
            <v>37.6</v>
          </cell>
          <cell r="I542">
            <v>282</v>
          </cell>
        </row>
        <row r="543">
          <cell r="A543" t="str">
            <v>5705-56</v>
          </cell>
          <cell r="B543" t="str">
            <v>콘넥타-  방수(아연)</v>
          </cell>
          <cell r="C543" t="str">
            <v>36C</v>
          </cell>
          <cell r="D543" t="str">
            <v>EA</v>
          </cell>
          <cell r="E543">
            <v>2450</v>
          </cell>
          <cell r="F543">
            <v>7.6999999999999999E-2</v>
          </cell>
          <cell r="G543">
            <v>56143</v>
          </cell>
          <cell r="H543">
            <v>49</v>
          </cell>
          <cell r="I543">
            <v>367.5</v>
          </cell>
        </row>
        <row r="544">
          <cell r="A544" t="str">
            <v>5705-57</v>
          </cell>
          <cell r="B544" t="str">
            <v>콘넥타-  방수(아연)</v>
          </cell>
          <cell r="C544" t="str">
            <v>42C</v>
          </cell>
          <cell r="D544" t="str">
            <v>EA</v>
          </cell>
          <cell r="E544">
            <v>3140</v>
          </cell>
          <cell r="F544">
            <v>7.6999999999999999E-2</v>
          </cell>
          <cell r="G544">
            <v>56143</v>
          </cell>
          <cell r="H544">
            <v>62.800000000000004</v>
          </cell>
          <cell r="I544">
            <v>471</v>
          </cell>
        </row>
        <row r="545">
          <cell r="A545" t="str">
            <v>5705-58</v>
          </cell>
          <cell r="B545" t="str">
            <v>콘넥타-  방수(아연)</v>
          </cell>
          <cell r="C545" t="str">
            <v>54C</v>
          </cell>
          <cell r="D545" t="str">
            <v>EA</v>
          </cell>
          <cell r="E545">
            <v>4470</v>
          </cell>
          <cell r="F545">
            <v>0.17</v>
          </cell>
          <cell r="G545">
            <v>56143</v>
          </cell>
          <cell r="H545">
            <v>89.4</v>
          </cell>
          <cell r="I545">
            <v>670.5</v>
          </cell>
        </row>
        <row r="546">
          <cell r="A546" t="str">
            <v>5705-59</v>
          </cell>
          <cell r="B546" t="str">
            <v>콘넥타-  방수(아연)</v>
          </cell>
          <cell r="C546" t="str">
            <v xml:space="preserve">70C </v>
          </cell>
          <cell r="D546" t="str">
            <v>EA</v>
          </cell>
          <cell r="E546">
            <v>7220</v>
          </cell>
          <cell r="F546">
            <v>0.2</v>
          </cell>
          <cell r="G546">
            <v>56143</v>
          </cell>
          <cell r="H546">
            <v>144.4</v>
          </cell>
          <cell r="I546">
            <v>1083</v>
          </cell>
        </row>
        <row r="547">
          <cell r="A547" t="str">
            <v>5705-60</v>
          </cell>
          <cell r="B547" t="str">
            <v>콘넥타-  방수(아연)</v>
          </cell>
          <cell r="C547" t="str">
            <v>82C</v>
          </cell>
          <cell r="D547" t="str">
            <v>EA</v>
          </cell>
          <cell r="E547">
            <v>10450</v>
          </cell>
          <cell r="F547">
            <v>0.2</v>
          </cell>
          <cell r="G547">
            <v>56143</v>
          </cell>
          <cell r="H547">
            <v>209</v>
          </cell>
          <cell r="I547">
            <v>1567.5</v>
          </cell>
        </row>
        <row r="548">
          <cell r="A548" t="str">
            <v>5705-61</v>
          </cell>
          <cell r="B548" t="str">
            <v>콘넥타-  방수(아연)</v>
          </cell>
          <cell r="C548" t="str">
            <v>104C</v>
          </cell>
          <cell r="D548" t="str">
            <v>EA</v>
          </cell>
          <cell r="E548">
            <v>18050</v>
          </cell>
          <cell r="F548">
            <v>0.3</v>
          </cell>
          <cell r="G548">
            <v>56143</v>
          </cell>
          <cell r="H548">
            <v>361</v>
          </cell>
          <cell r="I548">
            <v>2707.5</v>
          </cell>
        </row>
        <row r="549">
          <cell r="A549" t="str">
            <v>5705-62</v>
          </cell>
          <cell r="B549" t="str">
            <v>콘넥타-비방수(황동)</v>
          </cell>
          <cell r="C549" t="str">
            <v>10C</v>
          </cell>
          <cell r="D549" t="str">
            <v>EA</v>
          </cell>
          <cell r="E549">
            <v>290</v>
          </cell>
          <cell r="F549">
            <v>0.03</v>
          </cell>
          <cell r="G549">
            <v>56143</v>
          </cell>
          <cell r="H549">
            <v>5.8</v>
          </cell>
          <cell r="I549">
            <v>43.5</v>
          </cell>
        </row>
        <row r="550">
          <cell r="A550" t="str">
            <v>5705-63</v>
          </cell>
          <cell r="B550" t="str">
            <v>콘넥타-비방수(황동)</v>
          </cell>
          <cell r="C550" t="str">
            <v>12C</v>
          </cell>
          <cell r="D550" t="str">
            <v>EA</v>
          </cell>
          <cell r="E550">
            <v>290</v>
          </cell>
          <cell r="F550">
            <v>0.03</v>
          </cell>
          <cell r="G550">
            <v>56143</v>
          </cell>
          <cell r="H550">
            <v>5.8</v>
          </cell>
          <cell r="I550">
            <v>43.5</v>
          </cell>
        </row>
        <row r="551">
          <cell r="A551" t="str">
            <v>5705-64</v>
          </cell>
          <cell r="B551" t="str">
            <v>콘넥타-비방수(황동)</v>
          </cell>
          <cell r="C551" t="str">
            <v>16C</v>
          </cell>
          <cell r="D551" t="str">
            <v>EA</v>
          </cell>
          <cell r="E551">
            <v>360</v>
          </cell>
          <cell r="F551">
            <v>3.9E-2</v>
          </cell>
          <cell r="G551">
            <v>56143</v>
          </cell>
          <cell r="H551">
            <v>7.2</v>
          </cell>
          <cell r="I551">
            <v>54</v>
          </cell>
        </row>
        <row r="552">
          <cell r="A552" t="str">
            <v>5705-65</v>
          </cell>
          <cell r="B552" t="str">
            <v>콘넥타-비방수(황동)</v>
          </cell>
          <cell r="C552" t="str">
            <v xml:space="preserve">22C </v>
          </cell>
          <cell r="D552" t="str">
            <v>EA</v>
          </cell>
          <cell r="E552">
            <v>500</v>
          </cell>
          <cell r="F552">
            <v>4.9000000000000002E-2</v>
          </cell>
          <cell r="G552">
            <v>56143</v>
          </cell>
          <cell r="H552">
            <v>10</v>
          </cell>
          <cell r="I552">
            <v>75</v>
          </cell>
        </row>
        <row r="553">
          <cell r="A553" t="str">
            <v>5705-66</v>
          </cell>
          <cell r="B553" t="str">
            <v>콘넥타-비방수(황동)</v>
          </cell>
          <cell r="C553" t="str">
            <v xml:space="preserve">28C </v>
          </cell>
          <cell r="D553" t="str">
            <v>EA</v>
          </cell>
          <cell r="E553">
            <v>950</v>
          </cell>
          <cell r="F553">
            <v>6.3E-2</v>
          </cell>
          <cell r="G553">
            <v>56143</v>
          </cell>
          <cell r="H553">
            <v>19</v>
          </cell>
          <cell r="I553">
            <v>142.5</v>
          </cell>
        </row>
        <row r="554">
          <cell r="A554" t="str">
            <v>5705-67</v>
          </cell>
          <cell r="B554" t="str">
            <v>콘넥타-비방수(황동)</v>
          </cell>
          <cell r="C554" t="str">
            <v>36C</v>
          </cell>
          <cell r="D554" t="str">
            <v>EA</v>
          </cell>
          <cell r="E554">
            <v>1140</v>
          </cell>
          <cell r="F554">
            <v>7.6999999999999999E-2</v>
          </cell>
          <cell r="G554">
            <v>56143</v>
          </cell>
          <cell r="H554">
            <v>22.8</v>
          </cell>
          <cell r="I554">
            <v>171</v>
          </cell>
        </row>
        <row r="555">
          <cell r="A555" t="str">
            <v>5705-68</v>
          </cell>
          <cell r="B555" t="str">
            <v>콘넥타-비방수(황동)</v>
          </cell>
          <cell r="C555" t="str">
            <v>42C</v>
          </cell>
          <cell r="D555" t="str">
            <v>EA</v>
          </cell>
          <cell r="E555">
            <v>1430</v>
          </cell>
          <cell r="F555">
            <v>7.6999999999999999E-2</v>
          </cell>
          <cell r="G555">
            <v>56143</v>
          </cell>
          <cell r="H555">
            <v>28.6</v>
          </cell>
          <cell r="I555">
            <v>214.5</v>
          </cell>
        </row>
        <row r="556">
          <cell r="A556" t="str">
            <v>5705-69</v>
          </cell>
          <cell r="B556" t="str">
            <v>콘넥타-비방수(황동)</v>
          </cell>
          <cell r="C556" t="str">
            <v>54C</v>
          </cell>
          <cell r="D556" t="str">
            <v>EA</v>
          </cell>
          <cell r="E556">
            <v>2090</v>
          </cell>
          <cell r="F556">
            <v>0.17</v>
          </cell>
          <cell r="G556">
            <v>56143</v>
          </cell>
          <cell r="H556">
            <v>41.800000000000004</v>
          </cell>
          <cell r="I556">
            <v>313.5</v>
          </cell>
        </row>
        <row r="557">
          <cell r="A557" t="str">
            <v>5705-70</v>
          </cell>
          <cell r="B557" t="str">
            <v>콘넥타-비방수(황동)</v>
          </cell>
          <cell r="C557" t="str">
            <v xml:space="preserve">70C </v>
          </cell>
          <cell r="D557" t="str">
            <v>EA</v>
          </cell>
          <cell r="F557">
            <v>0.2</v>
          </cell>
          <cell r="G557">
            <v>56143</v>
          </cell>
          <cell r="H557">
            <v>0</v>
          </cell>
          <cell r="I557">
            <v>0</v>
          </cell>
        </row>
        <row r="558">
          <cell r="A558" t="str">
            <v>5705-71</v>
          </cell>
          <cell r="B558" t="str">
            <v>콘넥타-  방수(황동)</v>
          </cell>
          <cell r="C558" t="str">
            <v>10C</v>
          </cell>
          <cell r="D558" t="str">
            <v>EA</v>
          </cell>
          <cell r="E558">
            <v>1330</v>
          </cell>
          <cell r="F558">
            <v>0.03</v>
          </cell>
          <cell r="G558">
            <v>56143</v>
          </cell>
          <cell r="H558">
            <v>26.6</v>
          </cell>
          <cell r="I558">
            <v>199.5</v>
          </cell>
        </row>
        <row r="559">
          <cell r="A559" t="str">
            <v>5705-72</v>
          </cell>
          <cell r="B559" t="str">
            <v>콘넥타-  방수(황동)</v>
          </cell>
          <cell r="C559" t="str">
            <v>12C</v>
          </cell>
          <cell r="D559" t="str">
            <v>EA</v>
          </cell>
          <cell r="E559">
            <v>1380</v>
          </cell>
          <cell r="F559">
            <v>0.03</v>
          </cell>
          <cell r="G559">
            <v>56143</v>
          </cell>
          <cell r="H559">
            <v>27.6</v>
          </cell>
          <cell r="I559">
            <v>207</v>
          </cell>
        </row>
        <row r="560">
          <cell r="A560" t="str">
            <v>5705-73</v>
          </cell>
          <cell r="B560" t="str">
            <v>콘넥타-  방수(황동)</v>
          </cell>
          <cell r="C560" t="str">
            <v>16C</v>
          </cell>
          <cell r="D560" t="str">
            <v>EA</v>
          </cell>
          <cell r="E560">
            <v>1430</v>
          </cell>
          <cell r="F560">
            <v>3.9E-2</v>
          </cell>
          <cell r="G560">
            <v>56143</v>
          </cell>
          <cell r="H560">
            <v>28.6</v>
          </cell>
          <cell r="I560">
            <v>214.5</v>
          </cell>
        </row>
        <row r="561">
          <cell r="A561" t="str">
            <v>5705-74</v>
          </cell>
          <cell r="B561" t="str">
            <v>콘넥타-  방수(황동)</v>
          </cell>
          <cell r="C561" t="str">
            <v xml:space="preserve">22C </v>
          </cell>
          <cell r="D561" t="str">
            <v>EA</v>
          </cell>
          <cell r="E561">
            <v>2090</v>
          </cell>
          <cell r="F561">
            <v>4.9000000000000002E-2</v>
          </cell>
          <cell r="G561">
            <v>56143</v>
          </cell>
          <cell r="H561">
            <v>41.800000000000004</v>
          </cell>
          <cell r="I561">
            <v>313.5</v>
          </cell>
        </row>
        <row r="562">
          <cell r="A562" t="str">
            <v>5705-75</v>
          </cell>
          <cell r="B562" t="str">
            <v>콘넥타-  방수(황동)</v>
          </cell>
          <cell r="C562" t="str">
            <v xml:space="preserve">28C </v>
          </cell>
          <cell r="D562" t="str">
            <v>EA</v>
          </cell>
          <cell r="E562">
            <v>2380</v>
          </cell>
          <cell r="F562">
            <v>6.3E-2</v>
          </cell>
          <cell r="G562">
            <v>56143</v>
          </cell>
          <cell r="H562">
            <v>47.6</v>
          </cell>
          <cell r="I562">
            <v>357</v>
          </cell>
        </row>
        <row r="563">
          <cell r="A563" t="str">
            <v>5705-76</v>
          </cell>
          <cell r="B563" t="str">
            <v>콘넥타-  방수(황동)</v>
          </cell>
          <cell r="C563" t="str">
            <v>36C</v>
          </cell>
          <cell r="D563" t="str">
            <v>EA</v>
          </cell>
          <cell r="E563">
            <v>3710</v>
          </cell>
          <cell r="F563">
            <v>7.6999999999999999E-2</v>
          </cell>
          <cell r="G563">
            <v>56143</v>
          </cell>
          <cell r="H563">
            <v>74.2</v>
          </cell>
          <cell r="I563">
            <v>556.5</v>
          </cell>
        </row>
        <row r="564">
          <cell r="A564" t="str">
            <v>5705-77</v>
          </cell>
          <cell r="B564" t="str">
            <v>콘넥타-  방수(황동)</v>
          </cell>
          <cell r="C564" t="str">
            <v>42C</v>
          </cell>
          <cell r="D564" t="str">
            <v>EA</v>
          </cell>
          <cell r="E564">
            <v>4750</v>
          </cell>
          <cell r="F564">
            <v>7.6999999999999999E-2</v>
          </cell>
          <cell r="G564">
            <v>56143</v>
          </cell>
          <cell r="H564">
            <v>95</v>
          </cell>
          <cell r="I564">
            <v>712.5</v>
          </cell>
        </row>
        <row r="565">
          <cell r="A565" t="str">
            <v>5705-78</v>
          </cell>
          <cell r="B565" t="str">
            <v>콘넥타-  방수(황동)</v>
          </cell>
          <cell r="C565" t="str">
            <v>54C</v>
          </cell>
          <cell r="D565" t="str">
            <v>EA</v>
          </cell>
          <cell r="E565">
            <v>6460</v>
          </cell>
          <cell r="F565">
            <v>0.17</v>
          </cell>
          <cell r="G565">
            <v>56143</v>
          </cell>
          <cell r="H565">
            <v>129.19999999999999</v>
          </cell>
          <cell r="I565">
            <v>969</v>
          </cell>
        </row>
        <row r="566">
          <cell r="A566" t="str">
            <v>5705-79</v>
          </cell>
          <cell r="B566" t="str">
            <v>콘넥타-  방수(황동)</v>
          </cell>
          <cell r="C566" t="str">
            <v xml:space="preserve">70C </v>
          </cell>
          <cell r="D566" t="str">
            <v>EA</v>
          </cell>
          <cell r="E566">
            <v>10450</v>
          </cell>
          <cell r="F566">
            <v>0.2</v>
          </cell>
          <cell r="G566">
            <v>56143</v>
          </cell>
          <cell r="H566">
            <v>209</v>
          </cell>
          <cell r="I566">
            <v>1567.5</v>
          </cell>
        </row>
        <row r="567">
          <cell r="A567" t="str">
            <v>5705-80</v>
          </cell>
          <cell r="B567" t="str">
            <v>콘넥타-  방수(황동)</v>
          </cell>
          <cell r="C567" t="str">
            <v>82C</v>
          </cell>
          <cell r="D567" t="str">
            <v>EA</v>
          </cell>
          <cell r="E567">
            <v>14920</v>
          </cell>
          <cell r="F567">
            <v>0.2</v>
          </cell>
          <cell r="G567">
            <v>56143</v>
          </cell>
          <cell r="H567">
            <v>298.40000000000003</v>
          </cell>
          <cell r="I567">
            <v>2238</v>
          </cell>
        </row>
        <row r="568">
          <cell r="A568" t="str">
            <v>5705-81</v>
          </cell>
          <cell r="B568" t="str">
            <v>콘넥타-  방수(황동)</v>
          </cell>
          <cell r="C568" t="str">
            <v>104C</v>
          </cell>
          <cell r="D568" t="str">
            <v>EA</v>
          </cell>
          <cell r="E568">
            <v>26510</v>
          </cell>
          <cell r="F568">
            <v>0.3</v>
          </cell>
          <cell r="G568">
            <v>56143</v>
          </cell>
          <cell r="H568">
            <v>530.20000000000005</v>
          </cell>
          <cell r="I568">
            <v>3976.5</v>
          </cell>
        </row>
        <row r="569">
          <cell r="A569" t="str">
            <v>5705-82</v>
          </cell>
        </row>
        <row r="570">
          <cell r="A570" t="str">
            <v>5711-00</v>
          </cell>
          <cell r="B570" t="str">
            <v>고장력 코푸렉스 후렉시블 전선관및 콘넥타</v>
          </cell>
        </row>
        <row r="571">
          <cell r="A571" t="str">
            <v>5711-01</v>
          </cell>
          <cell r="B571" t="str">
            <v>코프렉스 전선관 -    방수</v>
          </cell>
          <cell r="C571" t="str">
            <v>10C</v>
          </cell>
          <cell r="D571" t="str">
            <v>M</v>
          </cell>
          <cell r="E571">
            <v>1250</v>
          </cell>
          <cell r="F571">
            <v>0.03</v>
          </cell>
          <cell r="G571">
            <v>56143</v>
          </cell>
          <cell r="H571">
            <v>25</v>
          </cell>
          <cell r="I571">
            <v>187.5</v>
          </cell>
        </row>
        <row r="572">
          <cell r="A572" t="str">
            <v>5711-02</v>
          </cell>
          <cell r="B572" t="str">
            <v>코프렉스 전선관 -    방수</v>
          </cell>
          <cell r="C572" t="str">
            <v>12C</v>
          </cell>
          <cell r="D572" t="str">
            <v>M</v>
          </cell>
          <cell r="E572">
            <v>1510</v>
          </cell>
          <cell r="F572">
            <v>3.9E-2</v>
          </cell>
          <cell r="G572">
            <v>56143</v>
          </cell>
          <cell r="H572">
            <v>30.2</v>
          </cell>
          <cell r="I572">
            <v>226.5</v>
          </cell>
        </row>
        <row r="573">
          <cell r="A573" t="str">
            <v>5711-03</v>
          </cell>
          <cell r="B573" t="str">
            <v>코프렉스 전선관 -    방수</v>
          </cell>
          <cell r="C573" t="str">
            <v>16C</v>
          </cell>
          <cell r="D573" t="str">
            <v>M</v>
          </cell>
          <cell r="E573">
            <v>2000</v>
          </cell>
          <cell r="F573">
            <v>4.9000000000000002E-2</v>
          </cell>
          <cell r="G573">
            <v>56143</v>
          </cell>
          <cell r="H573">
            <v>40</v>
          </cell>
          <cell r="I573">
            <v>300</v>
          </cell>
        </row>
        <row r="574">
          <cell r="A574" t="str">
            <v>5711-04</v>
          </cell>
          <cell r="B574" t="str">
            <v>코프렉스 전선관 -    방수</v>
          </cell>
          <cell r="C574" t="str">
            <v xml:space="preserve">22C </v>
          </cell>
          <cell r="D574" t="str">
            <v>M</v>
          </cell>
          <cell r="E574">
            <v>2640</v>
          </cell>
          <cell r="F574">
            <v>6.3E-2</v>
          </cell>
          <cell r="G574">
            <v>56143</v>
          </cell>
          <cell r="H574">
            <v>52.800000000000004</v>
          </cell>
          <cell r="I574">
            <v>396</v>
          </cell>
        </row>
        <row r="575">
          <cell r="A575" t="str">
            <v>5711-05</v>
          </cell>
          <cell r="B575" t="str">
            <v>코프렉스 전선관 -    방수</v>
          </cell>
          <cell r="C575" t="str">
            <v xml:space="preserve">28C </v>
          </cell>
          <cell r="D575" t="str">
            <v>M</v>
          </cell>
          <cell r="E575">
            <v>3140</v>
          </cell>
          <cell r="F575">
            <v>7.6999999999999999E-2</v>
          </cell>
          <cell r="G575">
            <v>56143</v>
          </cell>
          <cell r="H575">
            <v>62.800000000000004</v>
          </cell>
          <cell r="I575">
            <v>471</v>
          </cell>
        </row>
        <row r="576">
          <cell r="A576" t="str">
            <v>5711-06</v>
          </cell>
          <cell r="B576" t="str">
            <v>코프렉스 전선관 -    방수</v>
          </cell>
          <cell r="C576" t="str">
            <v>36C</v>
          </cell>
          <cell r="D576" t="str">
            <v>M</v>
          </cell>
          <cell r="E576">
            <v>4710</v>
          </cell>
          <cell r="F576">
            <v>7.6999999999999999E-2</v>
          </cell>
          <cell r="G576">
            <v>56143</v>
          </cell>
          <cell r="H576">
            <v>94.2</v>
          </cell>
          <cell r="I576">
            <v>706.5</v>
          </cell>
        </row>
        <row r="577">
          <cell r="A577" t="str">
            <v>5711-07</v>
          </cell>
          <cell r="B577" t="str">
            <v>코프렉스 전선관 -    방수</v>
          </cell>
          <cell r="C577" t="str">
            <v>42C</v>
          </cell>
          <cell r="D577" t="str">
            <v>M</v>
          </cell>
          <cell r="E577">
            <v>7680</v>
          </cell>
          <cell r="F577">
            <v>0.17</v>
          </cell>
          <cell r="G577">
            <v>56143</v>
          </cell>
          <cell r="H577">
            <v>153.6</v>
          </cell>
          <cell r="I577">
            <v>1152</v>
          </cell>
        </row>
        <row r="578">
          <cell r="A578" t="str">
            <v>5711-08</v>
          </cell>
          <cell r="B578" t="str">
            <v>코프렉스 전선관 -    방수</v>
          </cell>
          <cell r="C578" t="str">
            <v>54C</v>
          </cell>
          <cell r="D578" t="str">
            <v>M</v>
          </cell>
          <cell r="E578">
            <v>8830</v>
          </cell>
          <cell r="F578">
            <v>0.2</v>
          </cell>
          <cell r="G578">
            <v>56143</v>
          </cell>
          <cell r="H578">
            <v>176.6</v>
          </cell>
          <cell r="I578">
            <v>1324.5</v>
          </cell>
        </row>
        <row r="579">
          <cell r="A579" t="str">
            <v>5711-09</v>
          </cell>
          <cell r="B579" t="str">
            <v>코프렉스 전선관 -    방수</v>
          </cell>
          <cell r="C579" t="str">
            <v xml:space="preserve">70C </v>
          </cell>
          <cell r="D579" t="str">
            <v>M</v>
          </cell>
          <cell r="E579">
            <v>17000</v>
          </cell>
          <cell r="F579">
            <v>0.2</v>
          </cell>
          <cell r="G579">
            <v>56143</v>
          </cell>
          <cell r="H579">
            <v>340</v>
          </cell>
          <cell r="I579">
            <v>2550</v>
          </cell>
        </row>
        <row r="580">
          <cell r="A580" t="str">
            <v>5711-10</v>
          </cell>
          <cell r="B580" t="str">
            <v>코프렉스 전선관 -    방수</v>
          </cell>
          <cell r="C580" t="str">
            <v>82C</v>
          </cell>
          <cell r="D580" t="str">
            <v>M</v>
          </cell>
          <cell r="E580">
            <v>24200</v>
          </cell>
          <cell r="F580">
            <v>0.3</v>
          </cell>
          <cell r="G580">
            <v>56143</v>
          </cell>
          <cell r="H580">
            <v>484</v>
          </cell>
          <cell r="I580">
            <v>3630</v>
          </cell>
        </row>
        <row r="581">
          <cell r="A581" t="str">
            <v>5711-11</v>
          </cell>
          <cell r="B581" t="str">
            <v>코프렉스 전선관 -    방수</v>
          </cell>
          <cell r="C581" t="str">
            <v>92C</v>
          </cell>
          <cell r="D581" t="str">
            <v>M</v>
          </cell>
          <cell r="E581">
            <v>28900</v>
          </cell>
          <cell r="F581">
            <v>0.03</v>
          </cell>
          <cell r="G581">
            <v>56143</v>
          </cell>
          <cell r="H581">
            <v>578</v>
          </cell>
          <cell r="I581">
            <v>4335</v>
          </cell>
        </row>
        <row r="582">
          <cell r="A582" t="str">
            <v>5711-12</v>
          </cell>
          <cell r="B582" t="str">
            <v>코프렉스 전선관 -    방수</v>
          </cell>
          <cell r="C582" t="str">
            <v>104C</v>
          </cell>
          <cell r="D582" t="str">
            <v>M</v>
          </cell>
          <cell r="E582">
            <v>32000</v>
          </cell>
          <cell r="F582">
            <v>0.04</v>
          </cell>
          <cell r="G582">
            <v>56143</v>
          </cell>
          <cell r="H582">
            <v>640</v>
          </cell>
          <cell r="I582">
            <v>4800</v>
          </cell>
        </row>
        <row r="583">
          <cell r="A583" t="str">
            <v>5711-21</v>
          </cell>
          <cell r="B583" t="str">
            <v>코프렉스 전선관 - 비방수</v>
          </cell>
          <cell r="C583" t="str">
            <v>10C</v>
          </cell>
          <cell r="D583" t="str">
            <v>M</v>
          </cell>
          <cell r="E583">
            <v>580</v>
          </cell>
          <cell r="F583">
            <v>0.03</v>
          </cell>
          <cell r="G583">
            <v>56143</v>
          </cell>
          <cell r="H583">
            <v>11.6</v>
          </cell>
          <cell r="I583">
            <v>87</v>
          </cell>
        </row>
        <row r="584">
          <cell r="A584" t="str">
            <v>5711-22</v>
          </cell>
          <cell r="B584" t="str">
            <v>코프렉스 전선관 - 비방수</v>
          </cell>
          <cell r="C584" t="str">
            <v>12C</v>
          </cell>
          <cell r="D584" t="str">
            <v>M</v>
          </cell>
          <cell r="E584">
            <v>700</v>
          </cell>
          <cell r="F584">
            <v>3.9E-2</v>
          </cell>
          <cell r="G584">
            <v>56143</v>
          </cell>
          <cell r="H584">
            <v>14</v>
          </cell>
          <cell r="I584">
            <v>105</v>
          </cell>
        </row>
        <row r="585">
          <cell r="A585" t="str">
            <v>5711-23</v>
          </cell>
          <cell r="B585" t="str">
            <v>코프렉스 전선관 - 비방수</v>
          </cell>
          <cell r="C585" t="str">
            <v>16C</v>
          </cell>
          <cell r="D585" t="str">
            <v>M</v>
          </cell>
          <cell r="E585">
            <v>930</v>
          </cell>
          <cell r="F585">
            <v>4.9000000000000002E-2</v>
          </cell>
          <cell r="G585">
            <v>56143</v>
          </cell>
          <cell r="H585">
            <v>18.600000000000001</v>
          </cell>
          <cell r="I585">
            <v>139.5</v>
          </cell>
        </row>
        <row r="586">
          <cell r="A586" t="str">
            <v>5711-24</v>
          </cell>
          <cell r="B586" t="str">
            <v>코프렉스 전선관 - 비방수</v>
          </cell>
          <cell r="C586" t="str">
            <v xml:space="preserve">22C </v>
          </cell>
          <cell r="D586" t="str">
            <v>M</v>
          </cell>
          <cell r="E586">
            <v>1220</v>
          </cell>
          <cell r="F586">
            <v>6.3E-2</v>
          </cell>
          <cell r="G586">
            <v>56143</v>
          </cell>
          <cell r="H586">
            <v>24.400000000000002</v>
          </cell>
          <cell r="I586">
            <v>183</v>
          </cell>
        </row>
        <row r="587">
          <cell r="A587" t="str">
            <v>5711-25</v>
          </cell>
          <cell r="B587" t="str">
            <v>코프렉스 전선관 - 비방수</v>
          </cell>
          <cell r="C587" t="str">
            <v xml:space="preserve">28C </v>
          </cell>
          <cell r="D587" t="str">
            <v>M</v>
          </cell>
          <cell r="E587">
            <v>1440</v>
          </cell>
          <cell r="F587">
            <v>7.6999999999999999E-2</v>
          </cell>
          <cell r="G587">
            <v>56143</v>
          </cell>
          <cell r="H587">
            <v>28.8</v>
          </cell>
          <cell r="I587">
            <v>216</v>
          </cell>
        </row>
        <row r="588">
          <cell r="A588" t="str">
            <v>5711-26</v>
          </cell>
          <cell r="B588" t="str">
            <v>코프렉스 전선관 - 비방수</v>
          </cell>
          <cell r="C588" t="str">
            <v>36C</v>
          </cell>
          <cell r="D588" t="str">
            <v>M</v>
          </cell>
          <cell r="E588">
            <v>2020</v>
          </cell>
          <cell r="F588">
            <v>7.6999999999999999E-2</v>
          </cell>
          <cell r="G588">
            <v>56143</v>
          </cell>
          <cell r="H588">
            <v>40.4</v>
          </cell>
          <cell r="I588">
            <v>303</v>
          </cell>
        </row>
        <row r="589">
          <cell r="A589" t="str">
            <v>5711-27</v>
          </cell>
          <cell r="B589" t="str">
            <v>코프렉스 전선관 - 비방수</v>
          </cell>
          <cell r="C589" t="str">
            <v>42C</v>
          </cell>
          <cell r="D589" t="str">
            <v>M</v>
          </cell>
          <cell r="E589">
            <v>2830</v>
          </cell>
          <cell r="F589">
            <v>0.17</v>
          </cell>
          <cell r="G589">
            <v>56143</v>
          </cell>
          <cell r="H589">
            <v>56.6</v>
          </cell>
          <cell r="I589">
            <v>424.5</v>
          </cell>
        </row>
        <row r="590">
          <cell r="A590" t="str">
            <v>5711-28</v>
          </cell>
          <cell r="B590" t="str">
            <v>코프렉스 전선관 - 비방수</v>
          </cell>
          <cell r="C590" t="str">
            <v>54C</v>
          </cell>
          <cell r="D590" t="str">
            <v>M</v>
          </cell>
          <cell r="E590">
            <v>3870</v>
          </cell>
          <cell r="F590">
            <v>0.2</v>
          </cell>
          <cell r="G590">
            <v>56143</v>
          </cell>
          <cell r="H590">
            <v>77.400000000000006</v>
          </cell>
          <cell r="I590">
            <v>580.5</v>
          </cell>
        </row>
        <row r="591">
          <cell r="A591" t="str">
            <v>5711-29</v>
          </cell>
          <cell r="B591" t="str">
            <v>코프렉스 전선관 - 비방수</v>
          </cell>
          <cell r="C591" t="str">
            <v xml:space="preserve">70C </v>
          </cell>
          <cell r="D591" t="str">
            <v>M</v>
          </cell>
          <cell r="E591">
            <v>8500</v>
          </cell>
          <cell r="F591">
            <v>0.2</v>
          </cell>
          <cell r="G591">
            <v>56143</v>
          </cell>
          <cell r="H591">
            <v>170</v>
          </cell>
          <cell r="I591">
            <v>1275</v>
          </cell>
        </row>
        <row r="592">
          <cell r="A592" t="str">
            <v>5711-30</v>
          </cell>
          <cell r="B592" t="str">
            <v>코프렉스 전선관 - 비방수</v>
          </cell>
          <cell r="C592" t="str">
            <v>82C</v>
          </cell>
          <cell r="D592" t="str">
            <v>M</v>
          </cell>
          <cell r="E592">
            <v>11200</v>
          </cell>
          <cell r="F592">
            <v>0.3</v>
          </cell>
          <cell r="G592">
            <v>56143</v>
          </cell>
          <cell r="H592">
            <v>224</v>
          </cell>
          <cell r="I592">
            <v>1680</v>
          </cell>
        </row>
        <row r="593">
          <cell r="A593" t="str">
            <v>5711-31</v>
          </cell>
          <cell r="B593" t="str">
            <v>코프렉스 전선관 - 비방수</v>
          </cell>
          <cell r="C593" t="str">
            <v>92C</v>
          </cell>
          <cell r="D593" t="str">
            <v>M</v>
          </cell>
          <cell r="E593">
            <v>13680</v>
          </cell>
          <cell r="F593">
            <v>0.03</v>
          </cell>
          <cell r="G593">
            <v>56143</v>
          </cell>
          <cell r="H593">
            <v>273.60000000000002</v>
          </cell>
          <cell r="I593">
            <v>2052</v>
          </cell>
        </row>
        <row r="594">
          <cell r="A594" t="str">
            <v>5711-32</v>
          </cell>
          <cell r="B594" t="str">
            <v>코프렉스 전선관 - 비방수</v>
          </cell>
          <cell r="C594" t="str">
            <v>104C</v>
          </cell>
          <cell r="D594" t="str">
            <v>M</v>
          </cell>
          <cell r="E594">
            <v>16560</v>
          </cell>
          <cell r="F594">
            <v>0.04</v>
          </cell>
          <cell r="G594">
            <v>56143</v>
          </cell>
          <cell r="H594">
            <v>331.2</v>
          </cell>
          <cell r="I594">
            <v>2484</v>
          </cell>
        </row>
        <row r="595">
          <cell r="A595" t="str">
            <v>5711-33</v>
          </cell>
        </row>
        <row r="596">
          <cell r="A596" t="str">
            <v>5711-50</v>
          </cell>
          <cell r="B596" t="str">
            <v>콘  넥  타</v>
          </cell>
        </row>
        <row r="597">
          <cell r="A597" t="str">
            <v>5711-51</v>
          </cell>
          <cell r="B597" t="str">
            <v>스트레이트 콘넥타 -    방수</v>
          </cell>
          <cell r="C597" t="str">
            <v>10C</v>
          </cell>
          <cell r="D597" t="str">
            <v>EA</v>
          </cell>
          <cell r="E597">
            <v>1410</v>
          </cell>
          <cell r="F597">
            <v>0.03</v>
          </cell>
          <cell r="G597">
            <v>56143</v>
          </cell>
          <cell r="H597">
            <v>28.2</v>
          </cell>
          <cell r="I597">
            <v>211.5</v>
          </cell>
        </row>
        <row r="598">
          <cell r="A598" t="str">
            <v>5711-52</v>
          </cell>
          <cell r="B598" t="str">
            <v>스트레이트 콘넥타 -    방수</v>
          </cell>
          <cell r="C598" t="str">
            <v>12C</v>
          </cell>
          <cell r="D598" t="str">
            <v>EA</v>
          </cell>
          <cell r="E598">
            <v>1410</v>
          </cell>
          <cell r="F598">
            <v>0.03</v>
          </cell>
          <cell r="G598">
            <v>56143</v>
          </cell>
          <cell r="H598">
            <v>28.2</v>
          </cell>
          <cell r="I598">
            <v>211.5</v>
          </cell>
        </row>
        <row r="599">
          <cell r="A599" t="str">
            <v>5711-53</v>
          </cell>
          <cell r="B599" t="str">
            <v>스트레이트 콘넥타 -    방수</v>
          </cell>
          <cell r="C599" t="str">
            <v>16C</v>
          </cell>
          <cell r="D599" t="str">
            <v>EA</v>
          </cell>
          <cell r="E599">
            <v>1510</v>
          </cell>
          <cell r="F599">
            <v>3.9E-2</v>
          </cell>
          <cell r="G599">
            <v>56143</v>
          </cell>
          <cell r="H599">
            <v>30.2</v>
          </cell>
          <cell r="I599">
            <v>226.5</v>
          </cell>
        </row>
        <row r="600">
          <cell r="A600" t="str">
            <v>5711-54</v>
          </cell>
          <cell r="B600" t="str">
            <v>스트레이트 콘넥타 -    방수</v>
          </cell>
          <cell r="C600" t="str">
            <v xml:space="preserve">22C </v>
          </cell>
          <cell r="D600" t="str">
            <v>EA</v>
          </cell>
          <cell r="E600">
            <v>2080</v>
          </cell>
          <cell r="F600">
            <v>4.9000000000000002E-2</v>
          </cell>
          <cell r="G600">
            <v>56143</v>
          </cell>
          <cell r="H600">
            <v>41.6</v>
          </cell>
          <cell r="I600">
            <v>312</v>
          </cell>
        </row>
        <row r="601">
          <cell r="A601" t="str">
            <v>5711-55</v>
          </cell>
          <cell r="B601" t="str">
            <v>스트레이트 콘넥타 -    방수</v>
          </cell>
          <cell r="C601" t="str">
            <v xml:space="preserve">28C </v>
          </cell>
          <cell r="D601" t="str">
            <v>EA</v>
          </cell>
          <cell r="E601">
            <v>2550</v>
          </cell>
          <cell r="F601">
            <v>6.3E-2</v>
          </cell>
          <cell r="G601">
            <v>56143</v>
          </cell>
          <cell r="H601">
            <v>51</v>
          </cell>
          <cell r="I601">
            <v>382.5</v>
          </cell>
        </row>
        <row r="602">
          <cell r="A602" t="str">
            <v>5711-56</v>
          </cell>
          <cell r="B602" t="str">
            <v>스트레이트 콘넥타 -    방수</v>
          </cell>
          <cell r="C602" t="str">
            <v>36C</v>
          </cell>
          <cell r="D602" t="str">
            <v>EA</v>
          </cell>
          <cell r="E602">
            <v>4020</v>
          </cell>
          <cell r="F602">
            <v>7.6999999999999999E-2</v>
          </cell>
          <cell r="G602">
            <v>56143</v>
          </cell>
          <cell r="H602">
            <v>80.400000000000006</v>
          </cell>
          <cell r="I602">
            <v>603</v>
          </cell>
        </row>
        <row r="603">
          <cell r="A603" t="str">
            <v>5711-57</v>
          </cell>
          <cell r="B603" t="str">
            <v>스트레이트 콘넥타 -    방수</v>
          </cell>
          <cell r="C603" t="str">
            <v>42C</v>
          </cell>
          <cell r="D603" t="str">
            <v>EA</v>
          </cell>
          <cell r="E603">
            <v>6200</v>
          </cell>
          <cell r="F603">
            <v>7.6999999999999999E-2</v>
          </cell>
          <cell r="G603">
            <v>56143</v>
          </cell>
          <cell r="H603">
            <v>124</v>
          </cell>
          <cell r="I603">
            <v>930</v>
          </cell>
        </row>
        <row r="604">
          <cell r="A604" t="str">
            <v>5711-58</v>
          </cell>
          <cell r="B604" t="str">
            <v>스트레이트 콘넥타 -    방수</v>
          </cell>
          <cell r="C604" t="str">
            <v>54C</v>
          </cell>
          <cell r="D604" t="str">
            <v>EA</v>
          </cell>
          <cell r="E604">
            <v>8220</v>
          </cell>
          <cell r="F604">
            <v>0.17</v>
          </cell>
          <cell r="G604">
            <v>56143</v>
          </cell>
          <cell r="H604">
            <v>164.4</v>
          </cell>
          <cell r="I604">
            <v>1233</v>
          </cell>
        </row>
        <row r="605">
          <cell r="A605" t="str">
            <v>5711-59</v>
          </cell>
        </row>
        <row r="606">
          <cell r="A606" t="str">
            <v>5711-61</v>
          </cell>
          <cell r="B606" t="str">
            <v>파이프 접속콘넥타</v>
          </cell>
          <cell r="C606" t="str">
            <v>10C</v>
          </cell>
          <cell r="D606" t="str">
            <v>EA</v>
          </cell>
          <cell r="E606">
            <v>1310</v>
          </cell>
          <cell r="F606">
            <v>0.03</v>
          </cell>
          <cell r="G606">
            <v>56143</v>
          </cell>
          <cell r="H606">
            <v>26.2</v>
          </cell>
          <cell r="I606">
            <v>196.5</v>
          </cell>
        </row>
        <row r="607">
          <cell r="A607" t="str">
            <v>5711-62</v>
          </cell>
          <cell r="B607" t="str">
            <v>파이프 접속콘넥타</v>
          </cell>
          <cell r="C607" t="str">
            <v>12C</v>
          </cell>
          <cell r="D607" t="str">
            <v>EA</v>
          </cell>
          <cell r="E607">
            <v>1500</v>
          </cell>
          <cell r="F607">
            <v>0.03</v>
          </cell>
          <cell r="G607">
            <v>56143</v>
          </cell>
          <cell r="H607">
            <v>30</v>
          </cell>
          <cell r="I607">
            <v>225</v>
          </cell>
        </row>
        <row r="608">
          <cell r="A608" t="str">
            <v>5711-63</v>
          </cell>
          <cell r="B608" t="str">
            <v>파이프 접속콘넥타</v>
          </cell>
          <cell r="C608" t="str">
            <v>16C</v>
          </cell>
          <cell r="D608" t="str">
            <v>EA</v>
          </cell>
          <cell r="E608">
            <v>1620</v>
          </cell>
          <cell r="F608">
            <v>3.9E-2</v>
          </cell>
          <cell r="G608">
            <v>56143</v>
          </cell>
          <cell r="H608">
            <v>32.4</v>
          </cell>
          <cell r="I608">
            <v>243</v>
          </cell>
        </row>
        <row r="609">
          <cell r="A609" t="str">
            <v>5711-64</v>
          </cell>
          <cell r="B609" t="str">
            <v>파이프 접속콘넥타</v>
          </cell>
          <cell r="C609" t="str">
            <v xml:space="preserve">22C </v>
          </cell>
          <cell r="D609" t="str">
            <v>EA</v>
          </cell>
          <cell r="E609">
            <v>2100</v>
          </cell>
          <cell r="F609">
            <v>4.9000000000000002E-2</v>
          </cell>
          <cell r="G609">
            <v>56143</v>
          </cell>
          <cell r="H609">
            <v>42</v>
          </cell>
          <cell r="I609">
            <v>315</v>
          </cell>
        </row>
        <row r="610">
          <cell r="A610" t="str">
            <v>5711-65</v>
          </cell>
          <cell r="B610" t="str">
            <v>파이프 접속콘넥타</v>
          </cell>
          <cell r="C610" t="str">
            <v xml:space="preserve">28C </v>
          </cell>
          <cell r="D610" t="str">
            <v>EA</v>
          </cell>
          <cell r="E610">
            <v>2680</v>
          </cell>
          <cell r="F610">
            <v>6.3E-2</v>
          </cell>
          <cell r="G610">
            <v>56143</v>
          </cell>
          <cell r="H610">
            <v>53.6</v>
          </cell>
          <cell r="I610">
            <v>402</v>
          </cell>
        </row>
        <row r="611">
          <cell r="A611" t="str">
            <v>5711-66</v>
          </cell>
          <cell r="B611" t="str">
            <v>파이프 접속콘넥타</v>
          </cell>
          <cell r="C611" t="str">
            <v>36C</v>
          </cell>
          <cell r="D611" t="str">
            <v>EA</v>
          </cell>
          <cell r="E611">
            <v>4200</v>
          </cell>
          <cell r="F611">
            <v>7.6999999999999999E-2</v>
          </cell>
          <cell r="G611">
            <v>56143</v>
          </cell>
          <cell r="H611">
            <v>84</v>
          </cell>
          <cell r="I611">
            <v>630</v>
          </cell>
        </row>
        <row r="612">
          <cell r="A612" t="str">
            <v>5711-67</v>
          </cell>
          <cell r="B612" t="str">
            <v>파이프 접속콘넥타</v>
          </cell>
          <cell r="C612" t="str">
            <v>42C</v>
          </cell>
          <cell r="D612" t="str">
            <v>EA</v>
          </cell>
          <cell r="E612">
            <v>6470</v>
          </cell>
          <cell r="F612">
            <v>7.6999999999999999E-2</v>
          </cell>
          <cell r="G612">
            <v>56143</v>
          </cell>
          <cell r="H612">
            <v>129.4</v>
          </cell>
          <cell r="I612">
            <v>970.5</v>
          </cell>
        </row>
        <row r="613">
          <cell r="A613" t="str">
            <v>5711-68</v>
          </cell>
          <cell r="B613" t="str">
            <v>파이프 접속콘넥타</v>
          </cell>
          <cell r="C613" t="str">
            <v>54C</v>
          </cell>
          <cell r="D613" t="str">
            <v>EA</v>
          </cell>
          <cell r="E613">
            <v>8560</v>
          </cell>
          <cell r="F613">
            <v>0.17</v>
          </cell>
          <cell r="G613">
            <v>56143</v>
          </cell>
          <cell r="H613">
            <v>171.20000000000002</v>
          </cell>
          <cell r="I613">
            <v>1284</v>
          </cell>
        </row>
        <row r="614">
          <cell r="A614" t="str">
            <v>5711-69</v>
          </cell>
          <cell r="B614" t="str">
            <v>파이프 접속콘넥타</v>
          </cell>
          <cell r="C614" t="str">
            <v xml:space="preserve">70C </v>
          </cell>
          <cell r="D614" t="str">
            <v>EA</v>
          </cell>
          <cell r="E614">
            <v>13170</v>
          </cell>
          <cell r="F614">
            <v>0.2</v>
          </cell>
          <cell r="G614">
            <v>56143</v>
          </cell>
          <cell r="H614">
            <v>263.39999999999998</v>
          </cell>
          <cell r="I614">
            <v>1975.5</v>
          </cell>
        </row>
        <row r="615">
          <cell r="A615" t="str">
            <v>5711-70</v>
          </cell>
          <cell r="B615" t="str">
            <v>파이프 접속콘넥타</v>
          </cell>
          <cell r="C615" t="str">
            <v>82C</v>
          </cell>
          <cell r="D615" t="str">
            <v>EA</v>
          </cell>
          <cell r="E615">
            <v>17050</v>
          </cell>
          <cell r="F615">
            <v>0.2</v>
          </cell>
          <cell r="G615">
            <v>56143</v>
          </cell>
          <cell r="H615">
            <v>341</v>
          </cell>
          <cell r="I615">
            <v>2557.5</v>
          </cell>
        </row>
        <row r="616">
          <cell r="A616" t="str">
            <v>5711-71</v>
          </cell>
          <cell r="B616" t="str">
            <v>파이프 접속콘넥타</v>
          </cell>
          <cell r="C616" t="str">
            <v>92C</v>
          </cell>
          <cell r="D616" t="str">
            <v>EA</v>
          </cell>
          <cell r="E616">
            <v>25660</v>
          </cell>
          <cell r="F616">
            <v>0.3</v>
          </cell>
          <cell r="G616">
            <v>56143</v>
          </cell>
          <cell r="H616">
            <v>513.20000000000005</v>
          </cell>
          <cell r="I616">
            <v>3849</v>
          </cell>
        </row>
        <row r="617">
          <cell r="A617" t="str">
            <v>5711-72</v>
          </cell>
          <cell r="B617" t="str">
            <v>파이프 접속콘넥타</v>
          </cell>
          <cell r="C617" t="str">
            <v>104C</v>
          </cell>
          <cell r="D617" t="str">
            <v>EA</v>
          </cell>
          <cell r="E617">
            <v>34510</v>
          </cell>
          <cell r="F617">
            <v>0.04</v>
          </cell>
          <cell r="G617">
            <v>56143</v>
          </cell>
          <cell r="H617">
            <v>690.2</v>
          </cell>
          <cell r="I617">
            <v>5176.5</v>
          </cell>
        </row>
        <row r="618">
          <cell r="A618" t="str">
            <v>5711-73</v>
          </cell>
        </row>
        <row r="619">
          <cell r="A619" t="str">
            <v>5711-74</v>
          </cell>
        </row>
        <row r="620">
          <cell r="A620" t="str">
            <v>5711-75</v>
          </cell>
        </row>
        <row r="621">
          <cell r="A621" t="str">
            <v>5711-76</v>
          </cell>
        </row>
        <row r="622">
          <cell r="A622" t="str">
            <v>5711-77</v>
          </cell>
        </row>
        <row r="623">
          <cell r="A623" t="str">
            <v>5711-78</v>
          </cell>
        </row>
        <row r="624">
          <cell r="A624" t="str">
            <v>5711-91</v>
          </cell>
          <cell r="B624" t="str">
            <v>Wire Connetor</v>
          </cell>
          <cell r="C624" t="str">
            <v>중</v>
          </cell>
          <cell r="D624" t="str">
            <v>EA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</row>
        <row r="625">
          <cell r="A625" t="str">
            <v>5711-92</v>
          </cell>
        </row>
        <row r="626">
          <cell r="A626" t="str">
            <v>5713-00</v>
          </cell>
          <cell r="B626" t="str">
            <v>경질비닐(PVC) 전선관 -KSC 8431-</v>
          </cell>
        </row>
        <row r="627">
          <cell r="A627" t="str">
            <v>5713-01</v>
          </cell>
          <cell r="B627" t="str">
            <v>경질비닐 전선관</v>
          </cell>
          <cell r="C627" t="str">
            <v>HI 14C</v>
          </cell>
          <cell r="D627" t="str">
            <v>M</v>
          </cell>
          <cell r="E627">
            <v>250</v>
          </cell>
          <cell r="F627">
            <v>0.05</v>
          </cell>
          <cell r="G627">
            <v>56143</v>
          </cell>
          <cell r="H627">
            <v>5</v>
          </cell>
          <cell r="I627">
            <v>37.5</v>
          </cell>
        </row>
        <row r="628">
          <cell r="A628" t="str">
            <v>5713-02</v>
          </cell>
          <cell r="B628" t="str">
            <v>경질비닐 전선관</v>
          </cell>
          <cell r="C628" t="str">
            <v>HI 16C</v>
          </cell>
          <cell r="D628" t="str">
            <v>M</v>
          </cell>
          <cell r="E628">
            <v>291</v>
          </cell>
          <cell r="F628">
            <v>0.05</v>
          </cell>
          <cell r="G628">
            <v>56143</v>
          </cell>
          <cell r="H628">
            <v>5.82</v>
          </cell>
          <cell r="I628">
            <v>43.65</v>
          </cell>
        </row>
        <row r="629">
          <cell r="A629" t="str">
            <v>5713-03</v>
          </cell>
          <cell r="B629" t="str">
            <v>경질비닐 전선관</v>
          </cell>
          <cell r="C629" t="str">
            <v>HI 22C</v>
          </cell>
          <cell r="D629" t="str">
            <v>M</v>
          </cell>
          <cell r="E629">
            <v>350</v>
          </cell>
          <cell r="F629">
            <v>0.06</v>
          </cell>
          <cell r="G629">
            <v>56143</v>
          </cell>
          <cell r="H629">
            <v>7</v>
          </cell>
          <cell r="I629">
            <v>52.5</v>
          </cell>
        </row>
        <row r="630">
          <cell r="A630" t="str">
            <v>5713-04</v>
          </cell>
          <cell r="B630" t="str">
            <v>경질비닐 전선관</v>
          </cell>
          <cell r="C630" t="str">
            <v>HI 28C</v>
          </cell>
          <cell r="D630" t="str">
            <v>M</v>
          </cell>
          <cell r="E630">
            <v>676</v>
          </cell>
          <cell r="F630">
            <v>0.08</v>
          </cell>
          <cell r="G630">
            <v>56143</v>
          </cell>
          <cell r="H630">
            <v>13.52</v>
          </cell>
          <cell r="I630">
            <v>101.39999999999999</v>
          </cell>
        </row>
        <row r="631">
          <cell r="A631" t="str">
            <v>5713-05</v>
          </cell>
          <cell r="B631" t="str">
            <v>경질비닐 전선관</v>
          </cell>
          <cell r="C631" t="str">
            <v>HI 36C</v>
          </cell>
          <cell r="D631" t="str">
            <v>M</v>
          </cell>
          <cell r="E631">
            <v>980</v>
          </cell>
          <cell r="F631">
            <v>0.1</v>
          </cell>
          <cell r="G631">
            <v>56143</v>
          </cell>
          <cell r="H631">
            <v>19.600000000000001</v>
          </cell>
          <cell r="I631">
            <v>147</v>
          </cell>
        </row>
        <row r="632">
          <cell r="A632" t="str">
            <v>5713-06</v>
          </cell>
          <cell r="B632" t="str">
            <v>경질비닐 전선관</v>
          </cell>
          <cell r="C632" t="str">
            <v>HI 42C</v>
          </cell>
          <cell r="D632" t="str">
            <v>M</v>
          </cell>
          <cell r="E632">
            <v>1281</v>
          </cell>
          <cell r="F632">
            <v>0.13</v>
          </cell>
          <cell r="G632">
            <v>56143</v>
          </cell>
          <cell r="H632">
            <v>25.62</v>
          </cell>
          <cell r="I632">
            <v>192.15</v>
          </cell>
        </row>
        <row r="633">
          <cell r="A633" t="str">
            <v>5713-07</v>
          </cell>
          <cell r="B633" t="str">
            <v>경질비닐 전선관</v>
          </cell>
          <cell r="C633" t="str">
            <v>HI 54C</v>
          </cell>
          <cell r="D633" t="str">
            <v>M</v>
          </cell>
          <cell r="E633">
            <v>1650</v>
          </cell>
          <cell r="F633">
            <v>0.13</v>
          </cell>
          <cell r="G633">
            <v>56143</v>
          </cell>
          <cell r="H633">
            <v>33</v>
          </cell>
          <cell r="I633">
            <v>247.5</v>
          </cell>
        </row>
        <row r="634">
          <cell r="A634" t="str">
            <v>5713-08</v>
          </cell>
          <cell r="B634" t="str">
            <v>경질비닐 전선관</v>
          </cell>
          <cell r="C634" t="str">
            <v>HI 70C</v>
          </cell>
          <cell r="D634" t="str">
            <v>M</v>
          </cell>
          <cell r="E634">
            <v>2341</v>
          </cell>
          <cell r="F634">
            <v>0.28000000000000003</v>
          </cell>
          <cell r="G634">
            <v>56143</v>
          </cell>
          <cell r="H634">
            <v>46.82</v>
          </cell>
          <cell r="I634">
            <v>351.15</v>
          </cell>
        </row>
        <row r="635">
          <cell r="A635" t="str">
            <v>5713-09</v>
          </cell>
          <cell r="B635" t="str">
            <v>경질비닐 전선관</v>
          </cell>
          <cell r="C635" t="str">
            <v>HI 82C</v>
          </cell>
          <cell r="D635" t="str">
            <v>M</v>
          </cell>
          <cell r="E635">
            <v>3250</v>
          </cell>
          <cell r="F635">
            <v>0.28000000000000003</v>
          </cell>
          <cell r="G635">
            <v>56143</v>
          </cell>
          <cell r="H635">
            <v>65</v>
          </cell>
          <cell r="I635">
            <v>487.5</v>
          </cell>
        </row>
        <row r="636">
          <cell r="A636" t="str">
            <v>5713-10</v>
          </cell>
          <cell r="B636" t="str">
            <v>경질비닐 전선관</v>
          </cell>
          <cell r="C636" t="str">
            <v>HI104C</v>
          </cell>
          <cell r="D636" t="str">
            <v>M</v>
          </cell>
          <cell r="E636">
            <v>4222</v>
          </cell>
          <cell r="F636">
            <v>0.46</v>
          </cell>
          <cell r="G636">
            <v>56143</v>
          </cell>
          <cell r="H636">
            <v>84.44</v>
          </cell>
          <cell r="I636">
            <v>633.29999999999995</v>
          </cell>
        </row>
        <row r="637">
          <cell r="A637" t="str">
            <v>5715-00</v>
          </cell>
          <cell r="B637" t="str">
            <v>경질비닐(PVC) 전선관부품</v>
          </cell>
        </row>
        <row r="638">
          <cell r="A638" t="str">
            <v>5715-01</v>
          </cell>
          <cell r="B638" t="str">
            <v>콘넥타(PVC)</v>
          </cell>
          <cell r="C638" t="str">
            <v xml:space="preserve"> 14C</v>
          </cell>
          <cell r="D638" t="str">
            <v>EA</v>
          </cell>
          <cell r="E638">
            <v>61</v>
          </cell>
          <cell r="F638">
            <v>0.03</v>
          </cell>
          <cell r="G638">
            <v>56143</v>
          </cell>
          <cell r="H638">
            <v>1.22</v>
          </cell>
          <cell r="I638">
            <v>9.15</v>
          </cell>
        </row>
        <row r="639">
          <cell r="A639" t="str">
            <v>5715-02</v>
          </cell>
          <cell r="B639" t="str">
            <v>콘넥타(PVC)</v>
          </cell>
          <cell r="C639" t="str">
            <v xml:space="preserve"> 16C</v>
          </cell>
          <cell r="D639" t="str">
            <v>EA</v>
          </cell>
          <cell r="E639">
            <v>67</v>
          </cell>
          <cell r="F639">
            <v>0.03</v>
          </cell>
          <cell r="G639">
            <v>56143</v>
          </cell>
          <cell r="H639">
            <v>1.34</v>
          </cell>
          <cell r="I639">
            <v>10.049999999999999</v>
          </cell>
        </row>
        <row r="640">
          <cell r="A640" t="str">
            <v>5715-03</v>
          </cell>
          <cell r="B640" t="str">
            <v>콘넥타(PVC)</v>
          </cell>
          <cell r="C640" t="str">
            <v xml:space="preserve"> 22C</v>
          </cell>
          <cell r="D640" t="str">
            <v>EA</v>
          </cell>
          <cell r="E640">
            <v>79</v>
          </cell>
          <cell r="F640">
            <v>3.9E-2</v>
          </cell>
          <cell r="G640">
            <v>56143</v>
          </cell>
          <cell r="H640">
            <v>1.58</v>
          </cell>
          <cell r="I640">
            <v>11.85</v>
          </cell>
        </row>
        <row r="641">
          <cell r="A641" t="str">
            <v>5715-04</v>
          </cell>
          <cell r="B641" t="str">
            <v>콘넥타(PVC)</v>
          </cell>
          <cell r="C641" t="str">
            <v xml:space="preserve"> 28C</v>
          </cell>
          <cell r="D641" t="str">
            <v>EA</v>
          </cell>
          <cell r="E641">
            <v>176</v>
          </cell>
          <cell r="F641">
            <v>4.9000000000000002E-2</v>
          </cell>
          <cell r="G641">
            <v>56143</v>
          </cell>
          <cell r="H641">
            <v>3.52</v>
          </cell>
          <cell r="I641">
            <v>26.4</v>
          </cell>
        </row>
        <row r="642">
          <cell r="A642" t="str">
            <v>5715-05</v>
          </cell>
          <cell r="B642" t="str">
            <v>콘넥타(PVC)</v>
          </cell>
          <cell r="C642" t="str">
            <v xml:space="preserve"> 36C</v>
          </cell>
          <cell r="D642" t="str">
            <v>EA</v>
          </cell>
          <cell r="E642">
            <v>277</v>
          </cell>
          <cell r="F642">
            <v>6.3E-2</v>
          </cell>
          <cell r="G642">
            <v>56143</v>
          </cell>
          <cell r="H642">
            <v>5.54</v>
          </cell>
          <cell r="I642">
            <v>41.55</v>
          </cell>
        </row>
        <row r="643">
          <cell r="A643" t="str">
            <v>5715-06</v>
          </cell>
          <cell r="B643" t="str">
            <v>콘넥타(PVC)</v>
          </cell>
          <cell r="C643" t="str">
            <v xml:space="preserve"> 42C</v>
          </cell>
          <cell r="D643" t="str">
            <v>EA</v>
          </cell>
          <cell r="E643">
            <v>430</v>
          </cell>
          <cell r="F643">
            <v>7.6999999999999999E-2</v>
          </cell>
          <cell r="G643">
            <v>56143</v>
          </cell>
          <cell r="H643">
            <v>8.6</v>
          </cell>
          <cell r="I643">
            <v>64.5</v>
          </cell>
        </row>
        <row r="644">
          <cell r="A644" t="str">
            <v>5715-07</v>
          </cell>
          <cell r="B644" t="str">
            <v>콘넥타(PVC)</v>
          </cell>
          <cell r="C644" t="str">
            <v xml:space="preserve"> 54C</v>
          </cell>
          <cell r="D644" t="str">
            <v>EA</v>
          </cell>
          <cell r="E644">
            <v>744</v>
          </cell>
          <cell r="F644">
            <v>7.6999999999999999E-2</v>
          </cell>
          <cell r="G644">
            <v>56143</v>
          </cell>
          <cell r="H644">
            <v>14.88</v>
          </cell>
          <cell r="I644">
            <v>111.6</v>
          </cell>
        </row>
        <row r="645">
          <cell r="A645" t="str">
            <v>5715-08</v>
          </cell>
          <cell r="B645" t="str">
            <v>콘넥타(PVC)</v>
          </cell>
          <cell r="C645" t="str">
            <v xml:space="preserve"> 70C </v>
          </cell>
          <cell r="D645" t="str">
            <v>EA</v>
          </cell>
          <cell r="E645">
            <v>1322</v>
          </cell>
          <cell r="F645">
            <v>0.17</v>
          </cell>
          <cell r="G645">
            <v>56143</v>
          </cell>
          <cell r="H645">
            <v>26.44</v>
          </cell>
          <cell r="I645">
            <v>198.29999999999998</v>
          </cell>
        </row>
        <row r="646">
          <cell r="A646" t="str">
            <v>5715-09</v>
          </cell>
          <cell r="B646" t="str">
            <v>콘넥타(PVC)</v>
          </cell>
          <cell r="C646" t="str">
            <v xml:space="preserve"> 82C</v>
          </cell>
          <cell r="D646" t="str">
            <v>EA</v>
          </cell>
          <cell r="E646">
            <v>1896</v>
          </cell>
          <cell r="F646">
            <v>0.2</v>
          </cell>
          <cell r="G646">
            <v>56143</v>
          </cell>
          <cell r="H646">
            <v>37.92</v>
          </cell>
          <cell r="I646">
            <v>284.39999999999998</v>
          </cell>
        </row>
        <row r="647">
          <cell r="A647" t="str">
            <v>5715-10</v>
          </cell>
          <cell r="B647" t="str">
            <v>콘넥타(PVC)</v>
          </cell>
          <cell r="C647" t="str">
            <v>104C</v>
          </cell>
          <cell r="D647" t="str">
            <v>EA</v>
          </cell>
          <cell r="E647">
            <v>2527</v>
          </cell>
          <cell r="F647">
            <v>0.2</v>
          </cell>
          <cell r="G647">
            <v>56143</v>
          </cell>
          <cell r="H647">
            <v>50.54</v>
          </cell>
          <cell r="I647">
            <v>379.05</v>
          </cell>
        </row>
        <row r="648">
          <cell r="A648" t="str">
            <v>5715-11</v>
          </cell>
          <cell r="B648" t="str">
            <v>노말밴드(PVC)</v>
          </cell>
          <cell r="C648" t="str">
            <v xml:space="preserve"> 16C</v>
          </cell>
          <cell r="D648" t="str">
            <v>EA</v>
          </cell>
          <cell r="E648">
            <v>840</v>
          </cell>
          <cell r="F648">
            <v>0.03</v>
          </cell>
          <cell r="G648">
            <v>56143</v>
          </cell>
          <cell r="H648">
            <v>16.8</v>
          </cell>
          <cell r="I648">
            <v>126</v>
          </cell>
        </row>
        <row r="649">
          <cell r="A649" t="str">
            <v>5715-12</v>
          </cell>
          <cell r="B649" t="str">
            <v>노말밴드(PVC)</v>
          </cell>
          <cell r="C649" t="str">
            <v xml:space="preserve"> 22C</v>
          </cell>
          <cell r="D649" t="str">
            <v>EA</v>
          </cell>
          <cell r="E649">
            <v>840</v>
          </cell>
          <cell r="F649">
            <v>3.9E-2</v>
          </cell>
          <cell r="G649">
            <v>56143</v>
          </cell>
          <cell r="H649">
            <v>16.8</v>
          </cell>
          <cell r="I649">
            <v>126</v>
          </cell>
        </row>
        <row r="650">
          <cell r="A650" t="str">
            <v>5715-13</v>
          </cell>
          <cell r="B650" t="str">
            <v>노말밴드(PVC)</v>
          </cell>
          <cell r="C650" t="str">
            <v xml:space="preserve"> 28C</v>
          </cell>
          <cell r="D650" t="str">
            <v>EA</v>
          </cell>
          <cell r="E650">
            <v>960</v>
          </cell>
          <cell r="F650">
            <v>4.9000000000000002E-2</v>
          </cell>
          <cell r="G650">
            <v>56143</v>
          </cell>
          <cell r="H650">
            <v>19.2</v>
          </cell>
          <cell r="I650">
            <v>144</v>
          </cell>
        </row>
        <row r="651">
          <cell r="A651" t="str">
            <v>5715-14</v>
          </cell>
          <cell r="B651" t="str">
            <v>노말밴드(PVC)</v>
          </cell>
          <cell r="C651" t="str">
            <v xml:space="preserve"> 36C</v>
          </cell>
          <cell r="D651" t="str">
            <v>EA</v>
          </cell>
          <cell r="E651">
            <v>1080</v>
          </cell>
          <cell r="F651">
            <v>6.3E-2</v>
          </cell>
          <cell r="G651">
            <v>56143</v>
          </cell>
          <cell r="H651">
            <v>21.6</v>
          </cell>
          <cell r="I651">
            <v>162</v>
          </cell>
        </row>
        <row r="652">
          <cell r="A652" t="str">
            <v>5715-15</v>
          </cell>
          <cell r="B652" t="str">
            <v>노말밴드(PVC)</v>
          </cell>
          <cell r="C652" t="str">
            <v xml:space="preserve"> 42C</v>
          </cell>
          <cell r="D652" t="str">
            <v>EA</v>
          </cell>
          <cell r="E652">
            <v>1440</v>
          </cell>
          <cell r="F652">
            <v>7.6999999999999999E-2</v>
          </cell>
          <cell r="G652">
            <v>56143</v>
          </cell>
          <cell r="H652">
            <v>28.8</v>
          </cell>
          <cell r="I652">
            <v>216</v>
          </cell>
        </row>
        <row r="653">
          <cell r="A653" t="str">
            <v>5715-16</v>
          </cell>
          <cell r="B653" t="str">
            <v>노말밴드(PVC)</v>
          </cell>
          <cell r="C653" t="str">
            <v xml:space="preserve"> 54C</v>
          </cell>
          <cell r="D653" t="str">
            <v>EA</v>
          </cell>
          <cell r="E653">
            <v>2040</v>
          </cell>
          <cell r="F653">
            <v>7.6999999999999999E-2</v>
          </cell>
          <cell r="G653">
            <v>56143</v>
          </cell>
          <cell r="H653">
            <v>40.800000000000004</v>
          </cell>
          <cell r="I653">
            <v>306</v>
          </cell>
        </row>
        <row r="654">
          <cell r="A654" t="str">
            <v>5715-17</v>
          </cell>
          <cell r="B654" t="str">
            <v>노말밴드(PVC)</v>
          </cell>
          <cell r="C654" t="str">
            <v xml:space="preserve"> 70C </v>
          </cell>
          <cell r="D654" t="str">
            <v>EA</v>
          </cell>
          <cell r="E654">
            <v>3960</v>
          </cell>
          <cell r="F654">
            <v>0.17</v>
          </cell>
          <cell r="G654">
            <v>56143</v>
          </cell>
          <cell r="H654">
            <v>79.2</v>
          </cell>
          <cell r="I654">
            <v>594</v>
          </cell>
        </row>
        <row r="655">
          <cell r="A655" t="str">
            <v>5715-18</v>
          </cell>
          <cell r="B655" t="str">
            <v>노말밴드(PVC)</v>
          </cell>
          <cell r="C655" t="str">
            <v xml:space="preserve"> 82C</v>
          </cell>
          <cell r="D655" t="str">
            <v>EA</v>
          </cell>
          <cell r="E655">
            <v>4800</v>
          </cell>
          <cell r="F655">
            <v>0.2</v>
          </cell>
          <cell r="G655">
            <v>56143</v>
          </cell>
          <cell r="H655">
            <v>96</v>
          </cell>
          <cell r="I655">
            <v>720</v>
          </cell>
        </row>
        <row r="656">
          <cell r="A656" t="str">
            <v>5715-19</v>
          </cell>
          <cell r="B656" t="str">
            <v>노말밴드(PVC)</v>
          </cell>
          <cell r="C656" t="str">
            <v>104C</v>
          </cell>
          <cell r="D656" t="str">
            <v>EA</v>
          </cell>
          <cell r="E656">
            <v>8400</v>
          </cell>
          <cell r="F656">
            <v>0.2</v>
          </cell>
          <cell r="G656">
            <v>56143</v>
          </cell>
          <cell r="H656">
            <v>168</v>
          </cell>
          <cell r="I656">
            <v>1260</v>
          </cell>
        </row>
        <row r="657">
          <cell r="A657" t="str">
            <v>5715-21</v>
          </cell>
          <cell r="B657" t="str">
            <v>카 프 링</v>
          </cell>
          <cell r="C657" t="str">
            <v xml:space="preserve"> 14C</v>
          </cell>
          <cell r="D657" t="str">
            <v>EA</v>
          </cell>
          <cell r="E657">
            <v>45</v>
          </cell>
          <cell r="F657">
            <v>0.03</v>
          </cell>
          <cell r="G657">
            <v>56143</v>
          </cell>
          <cell r="H657">
            <v>0.9</v>
          </cell>
          <cell r="I657">
            <v>6.75</v>
          </cell>
        </row>
        <row r="658">
          <cell r="A658" t="str">
            <v>5715-22</v>
          </cell>
          <cell r="B658" t="str">
            <v>카 프 링</v>
          </cell>
          <cell r="C658" t="str">
            <v xml:space="preserve"> 16C</v>
          </cell>
          <cell r="D658" t="str">
            <v>EA</v>
          </cell>
          <cell r="E658">
            <v>55</v>
          </cell>
          <cell r="F658">
            <v>0.03</v>
          </cell>
          <cell r="G658">
            <v>56143</v>
          </cell>
          <cell r="H658">
            <v>1.1000000000000001</v>
          </cell>
          <cell r="I658">
            <v>8.25</v>
          </cell>
        </row>
        <row r="659">
          <cell r="A659" t="str">
            <v>5715-23</v>
          </cell>
          <cell r="B659" t="str">
            <v>카 프 링</v>
          </cell>
          <cell r="C659" t="str">
            <v xml:space="preserve"> 22C</v>
          </cell>
          <cell r="D659" t="str">
            <v>EA</v>
          </cell>
          <cell r="E659">
            <v>75</v>
          </cell>
          <cell r="F659">
            <v>3.9E-2</v>
          </cell>
          <cell r="G659">
            <v>56143</v>
          </cell>
          <cell r="H659">
            <v>1.5</v>
          </cell>
          <cell r="I659">
            <v>11.25</v>
          </cell>
        </row>
        <row r="660">
          <cell r="A660" t="str">
            <v>5715-24</v>
          </cell>
          <cell r="B660" t="str">
            <v>카 프 링</v>
          </cell>
          <cell r="C660" t="str">
            <v xml:space="preserve"> 28C</v>
          </cell>
          <cell r="D660" t="str">
            <v>EA</v>
          </cell>
          <cell r="E660">
            <v>150</v>
          </cell>
          <cell r="F660">
            <v>4.9000000000000002E-2</v>
          </cell>
          <cell r="G660">
            <v>56143</v>
          </cell>
          <cell r="H660">
            <v>3</v>
          </cell>
          <cell r="I660">
            <v>22.5</v>
          </cell>
        </row>
        <row r="661">
          <cell r="A661" t="str">
            <v>5715-25</v>
          </cell>
          <cell r="B661" t="str">
            <v>카 프 링</v>
          </cell>
          <cell r="C661" t="str">
            <v xml:space="preserve"> 36C</v>
          </cell>
          <cell r="D661" t="str">
            <v>EA</v>
          </cell>
          <cell r="E661">
            <v>290</v>
          </cell>
          <cell r="F661">
            <v>6.3E-2</v>
          </cell>
          <cell r="G661">
            <v>56143</v>
          </cell>
          <cell r="H661">
            <v>5.8</v>
          </cell>
          <cell r="I661">
            <v>43.5</v>
          </cell>
        </row>
        <row r="662">
          <cell r="A662" t="str">
            <v>5715-26</v>
          </cell>
          <cell r="B662" t="str">
            <v>카 프 링</v>
          </cell>
          <cell r="C662" t="str">
            <v xml:space="preserve"> 42C</v>
          </cell>
          <cell r="D662" t="str">
            <v>EA</v>
          </cell>
          <cell r="E662">
            <v>415</v>
          </cell>
          <cell r="F662">
            <v>7.6999999999999999E-2</v>
          </cell>
          <cell r="G662">
            <v>56143</v>
          </cell>
          <cell r="H662">
            <v>8.3000000000000007</v>
          </cell>
          <cell r="I662">
            <v>62.25</v>
          </cell>
        </row>
        <row r="663">
          <cell r="A663" t="str">
            <v>5715-27</v>
          </cell>
          <cell r="B663" t="str">
            <v>카 프 링</v>
          </cell>
          <cell r="C663" t="str">
            <v xml:space="preserve"> 54C</v>
          </cell>
          <cell r="D663" t="str">
            <v>EA</v>
          </cell>
          <cell r="E663">
            <v>630</v>
          </cell>
          <cell r="F663">
            <v>7.6999999999999999E-2</v>
          </cell>
          <cell r="G663">
            <v>56143</v>
          </cell>
          <cell r="H663">
            <v>12.6</v>
          </cell>
          <cell r="I663">
            <v>94.5</v>
          </cell>
        </row>
        <row r="664">
          <cell r="A664" t="str">
            <v>5715-28</v>
          </cell>
          <cell r="B664" t="str">
            <v>카 프 링</v>
          </cell>
          <cell r="C664" t="str">
            <v xml:space="preserve"> 70C </v>
          </cell>
          <cell r="D664" t="str">
            <v>EA</v>
          </cell>
          <cell r="E664">
            <v>970</v>
          </cell>
          <cell r="F664">
            <v>0.17</v>
          </cell>
          <cell r="G664">
            <v>56143</v>
          </cell>
          <cell r="H664">
            <v>19.400000000000002</v>
          </cell>
          <cell r="I664">
            <v>145.5</v>
          </cell>
        </row>
        <row r="665">
          <cell r="A665" t="str">
            <v>5715-29</v>
          </cell>
          <cell r="B665" t="str">
            <v>카 프 링</v>
          </cell>
          <cell r="C665" t="str">
            <v xml:space="preserve"> 82C</v>
          </cell>
          <cell r="D665" t="str">
            <v>EA</v>
          </cell>
          <cell r="E665">
            <v>1330</v>
          </cell>
          <cell r="F665">
            <v>0.2</v>
          </cell>
          <cell r="G665">
            <v>56143</v>
          </cell>
          <cell r="H665">
            <v>26.6</v>
          </cell>
          <cell r="I665">
            <v>199.5</v>
          </cell>
        </row>
        <row r="666">
          <cell r="A666" t="str">
            <v>5715-30</v>
          </cell>
          <cell r="B666" t="str">
            <v>카 프 링</v>
          </cell>
          <cell r="C666" t="str">
            <v>104C</v>
          </cell>
          <cell r="D666" t="str">
            <v>EA</v>
          </cell>
          <cell r="E666">
            <v>1880</v>
          </cell>
          <cell r="F666">
            <v>0.2</v>
          </cell>
          <cell r="G666">
            <v>56143</v>
          </cell>
          <cell r="H666">
            <v>37.6</v>
          </cell>
          <cell r="I666">
            <v>282</v>
          </cell>
        </row>
        <row r="667">
          <cell r="A667" t="str">
            <v>5717-00</v>
          </cell>
          <cell r="B667" t="str">
            <v>난연 PE 전선관</v>
          </cell>
        </row>
        <row r="668">
          <cell r="A668" t="str">
            <v>5717-01</v>
          </cell>
          <cell r="B668" t="str">
            <v>난연 PE 전선관</v>
          </cell>
          <cell r="C668" t="str">
            <v>22*36*2.2</v>
          </cell>
          <cell r="D668" t="str">
            <v>M</v>
          </cell>
          <cell r="E668">
            <v>780</v>
          </cell>
          <cell r="F668">
            <v>0.06</v>
          </cell>
          <cell r="G668">
            <v>56143</v>
          </cell>
          <cell r="H668">
            <v>15.6</v>
          </cell>
          <cell r="I668">
            <v>117</v>
          </cell>
        </row>
        <row r="669">
          <cell r="A669" t="str">
            <v>5717-02</v>
          </cell>
          <cell r="B669" t="str">
            <v>난연 PE 전선관</v>
          </cell>
          <cell r="C669" t="str">
            <v>28*34*2.7</v>
          </cell>
          <cell r="D669" t="str">
            <v>M</v>
          </cell>
          <cell r="E669">
            <v>1280</v>
          </cell>
          <cell r="F669">
            <v>0.08</v>
          </cell>
          <cell r="G669">
            <v>56143</v>
          </cell>
          <cell r="H669">
            <v>25.6</v>
          </cell>
          <cell r="I669">
            <v>192</v>
          </cell>
        </row>
        <row r="670">
          <cell r="A670" t="str">
            <v>5717-03</v>
          </cell>
          <cell r="B670" t="str">
            <v>난연 PE 전선관</v>
          </cell>
          <cell r="C670" t="str">
            <v>36*42*3.1</v>
          </cell>
          <cell r="D670" t="str">
            <v>M</v>
          </cell>
          <cell r="E670">
            <v>1910</v>
          </cell>
          <cell r="F670">
            <v>0.1</v>
          </cell>
          <cell r="G670">
            <v>56143</v>
          </cell>
          <cell r="H670">
            <v>38.200000000000003</v>
          </cell>
          <cell r="I670">
            <v>286.5</v>
          </cell>
        </row>
        <row r="671">
          <cell r="A671" t="str">
            <v>5719-00</v>
          </cell>
          <cell r="B671" t="str">
            <v>포리에칠렌 전선관</v>
          </cell>
        </row>
        <row r="672">
          <cell r="A672" t="str">
            <v>5719-01</v>
          </cell>
          <cell r="B672" t="str">
            <v>포리에칠렌 전선관</v>
          </cell>
          <cell r="C672" t="str">
            <v xml:space="preserve"> 14C</v>
          </cell>
          <cell r="D672" t="str">
            <v>M</v>
          </cell>
          <cell r="E672">
            <v>170</v>
          </cell>
          <cell r="F672">
            <v>0.05</v>
          </cell>
          <cell r="G672">
            <v>56143</v>
          </cell>
          <cell r="H672">
            <v>3.4</v>
          </cell>
          <cell r="I672">
            <v>25.5</v>
          </cell>
        </row>
        <row r="673">
          <cell r="A673" t="str">
            <v>5719-02</v>
          </cell>
          <cell r="B673" t="str">
            <v>포리에칠렌 전선관</v>
          </cell>
          <cell r="C673" t="str">
            <v xml:space="preserve"> 16C</v>
          </cell>
          <cell r="D673" t="str">
            <v>M</v>
          </cell>
          <cell r="E673">
            <v>195</v>
          </cell>
          <cell r="F673">
            <v>0.05</v>
          </cell>
          <cell r="G673">
            <v>56143</v>
          </cell>
          <cell r="H673">
            <v>3.9</v>
          </cell>
          <cell r="I673">
            <v>29.25</v>
          </cell>
        </row>
        <row r="674">
          <cell r="A674" t="str">
            <v>5719-03</v>
          </cell>
          <cell r="B674" t="str">
            <v>포리에칠렌 전선관</v>
          </cell>
          <cell r="C674" t="str">
            <v xml:space="preserve"> 22C</v>
          </cell>
          <cell r="D674" t="str">
            <v>M</v>
          </cell>
          <cell r="E674">
            <v>285</v>
          </cell>
          <cell r="F674">
            <v>0.06</v>
          </cell>
          <cell r="G674">
            <v>56143</v>
          </cell>
          <cell r="H674">
            <v>5.7</v>
          </cell>
          <cell r="I674">
            <v>42.75</v>
          </cell>
        </row>
        <row r="675">
          <cell r="A675" t="str">
            <v>5719-04</v>
          </cell>
          <cell r="B675" t="str">
            <v>포리에칠렌 전선관</v>
          </cell>
          <cell r="C675" t="str">
            <v xml:space="preserve"> 28C</v>
          </cell>
          <cell r="D675" t="str">
            <v>M</v>
          </cell>
          <cell r="E675">
            <v>470</v>
          </cell>
          <cell r="F675">
            <v>0.08</v>
          </cell>
          <cell r="G675">
            <v>56143</v>
          </cell>
          <cell r="H675">
            <v>9.4</v>
          </cell>
          <cell r="I675">
            <v>70.5</v>
          </cell>
        </row>
        <row r="676">
          <cell r="A676" t="str">
            <v>5719-05</v>
          </cell>
          <cell r="B676" t="str">
            <v>포리에칠렌 전선관</v>
          </cell>
          <cell r="C676" t="str">
            <v xml:space="preserve"> 36C</v>
          </cell>
          <cell r="D676" t="str">
            <v>M</v>
          </cell>
          <cell r="E676">
            <v>700</v>
          </cell>
          <cell r="F676">
            <v>0.1</v>
          </cell>
          <cell r="G676">
            <v>56143</v>
          </cell>
          <cell r="H676">
            <v>14</v>
          </cell>
          <cell r="I676">
            <v>105</v>
          </cell>
        </row>
        <row r="677">
          <cell r="A677" t="str">
            <v>5719-06</v>
          </cell>
          <cell r="B677" t="str">
            <v>포리에칠렌 전선관</v>
          </cell>
          <cell r="C677" t="str">
            <v xml:space="preserve"> 42C</v>
          </cell>
          <cell r="D677" t="str">
            <v>M</v>
          </cell>
          <cell r="E677">
            <v>820</v>
          </cell>
          <cell r="F677">
            <v>0.13</v>
          </cell>
          <cell r="G677">
            <v>56143</v>
          </cell>
          <cell r="H677">
            <v>16.399999999999999</v>
          </cell>
          <cell r="I677">
            <v>123</v>
          </cell>
        </row>
        <row r="678">
          <cell r="A678" t="str">
            <v>5719-07</v>
          </cell>
          <cell r="B678" t="str">
            <v>포리에칠렌 전선관</v>
          </cell>
          <cell r="C678" t="str">
            <v xml:space="preserve"> 54C</v>
          </cell>
          <cell r="D678" t="str">
            <v>M</v>
          </cell>
          <cell r="E678">
            <v>1240</v>
          </cell>
          <cell r="F678">
            <v>0.13</v>
          </cell>
          <cell r="G678">
            <v>56143</v>
          </cell>
          <cell r="H678">
            <v>24.8</v>
          </cell>
          <cell r="I678">
            <v>186</v>
          </cell>
        </row>
        <row r="679">
          <cell r="A679" t="str">
            <v>5719-08</v>
          </cell>
          <cell r="B679" t="str">
            <v>포리에칠렌 전선관</v>
          </cell>
          <cell r="C679" t="str">
            <v xml:space="preserve"> 70C </v>
          </cell>
          <cell r="D679" t="str">
            <v>M</v>
          </cell>
          <cell r="E679">
            <v>1720</v>
          </cell>
          <cell r="F679">
            <v>0.28000000000000003</v>
          </cell>
          <cell r="G679">
            <v>56143</v>
          </cell>
          <cell r="H679">
            <v>34.4</v>
          </cell>
          <cell r="I679">
            <v>258</v>
          </cell>
        </row>
        <row r="680">
          <cell r="A680" t="str">
            <v>5719-09</v>
          </cell>
          <cell r="B680" t="str">
            <v>포리에칠렌 전선관</v>
          </cell>
          <cell r="C680" t="str">
            <v xml:space="preserve"> 82C</v>
          </cell>
          <cell r="D680" t="str">
            <v>M</v>
          </cell>
          <cell r="E680">
            <v>2430</v>
          </cell>
          <cell r="F680">
            <v>0.28000000000000003</v>
          </cell>
          <cell r="G680">
            <v>56143</v>
          </cell>
          <cell r="H680">
            <v>48.6</v>
          </cell>
          <cell r="I680">
            <v>364.5</v>
          </cell>
        </row>
        <row r="681">
          <cell r="A681" t="str">
            <v>5719-10</v>
          </cell>
          <cell r="B681" t="str">
            <v>포리에칠렌 전선관</v>
          </cell>
          <cell r="C681" t="str">
            <v>104C</v>
          </cell>
          <cell r="D681" t="str">
            <v>M</v>
          </cell>
          <cell r="E681">
            <v>3580</v>
          </cell>
          <cell r="F681">
            <v>0.46</v>
          </cell>
          <cell r="G681">
            <v>56143</v>
          </cell>
          <cell r="H681">
            <v>71.600000000000009</v>
          </cell>
          <cell r="I681">
            <v>537</v>
          </cell>
        </row>
        <row r="682">
          <cell r="A682" t="str">
            <v>5719-11</v>
          </cell>
        </row>
        <row r="683">
          <cell r="A683" t="str">
            <v>5721-00</v>
          </cell>
          <cell r="B683" t="str">
            <v>합성수지제 가요전선관 -KSC 8454-</v>
          </cell>
        </row>
        <row r="684">
          <cell r="A684" t="str">
            <v>5721-01</v>
          </cell>
          <cell r="B684" t="str">
            <v>가요전선관 -하이렉스</v>
          </cell>
          <cell r="C684" t="str">
            <v>16mm</v>
          </cell>
          <cell r="D684" t="str">
            <v>M</v>
          </cell>
          <cell r="E684">
            <v>120</v>
          </cell>
          <cell r="F684">
            <v>0.05</v>
          </cell>
          <cell r="G684">
            <v>56143</v>
          </cell>
          <cell r="H684">
            <v>2.4</v>
          </cell>
          <cell r="I684">
            <v>18</v>
          </cell>
        </row>
        <row r="685">
          <cell r="A685" t="str">
            <v>5721-02</v>
          </cell>
          <cell r="B685" t="str">
            <v>가요전선관 -하이렉스</v>
          </cell>
          <cell r="C685" t="str">
            <v>22mm</v>
          </cell>
          <cell r="D685" t="str">
            <v>M</v>
          </cell>
          <cell r="E685">
            <v>160</v>
          </cell>
          <cell r="F685">
            <v>0.06</v>
          </cell>
          <cell r="G685">
            <v>56143</v>
          </cell>
          <cell r="H685">
            <v>3.2</v>
          </cell>
          <cell r="I685">
            <v>24</v>
          </cell>
        </row>
        <row r="686">
          <cell r="A686" t="str">
            <v>5721-03</v>
          </cell>
          <cell r="B686" t="str">
            <v>가요전선관 -하이렉스</v>
          </cell>
          <cell r="C686" t="str">
            <v>28mm</v>
          </cell>
          <cell r="D686" t="str">
            <v>M</v>
          </cell>
          <cell r="E686">
            <v>220</v>
          </cell>
          <cell r="F686">
            <v>0.08</v>
          </cell>
          <cell r="G686">
            <v>56143</v>
          </cell>
          <cell r="H686">
            <v>4.4000000000000004</v>
          </cell>
          <cell r="I686">
            <v>33</v>
          </cell>
        </row>
        <row r="687">
          <cell r="A687" t="str">
            <v>5721-11</v>
          </cell>
          <cell r="B687" t="str">
            <v>가요전선관 -하이렉스(PF-난연성)</v>
          </cell>
          <cell r="C687" t="str">
            <v>14mm</v>
          </cell>
          <cell r="D687" t="str">
            <v>M</v>
          </cell>
          <cell r="E687">
            <v>500</v>
          </cell>
          <cell r="F687">
            <v>0.05</v>
          </cell>
          <cell r="G687">
            <v>56143</v>
          </cell>
          <cell r="H687">
            <v>10</v>
          </cell>
          <cell r="I687">
            <v>75</v>
          </cell>
        </row>
        <row r="688">
          <cell r="A688" t="str">
            <v>5721-12</v>
          </cell>
          <cell r="B688" t="str">
            <v>가요전선관 -하이렉스(PF-난연성)</v>
          </cell>
          <cell r="C688" t="str">
            <v>16mm</v>
          </cell>
          <cell r="D688" t="str">
            <v>M</v>
          </cell>
          <cell r="E688">
            <v>550</v>
          </cell>
          <cell r="F688">
            <v>0.05</v>
          </cell>
          <cell r="G688">
            <v>56143</v>
          </cell>
          <cell r="H688">
            <v>11</v>
          </cell>
          <cell r="I688">
            <v>82.5</v>
          </cell>
        </row>
        <row r="689">
          <cell r="A689" t="str">
            <v>5721-13</v>
          </cell>
          <cell r="B689" t="str">
            <v>가요전선관 -하이렉스(PF-난연성)</v>
          </cell>
          <cell r="C689" t="str">
            <v>22mm</v>
          </cell>
          <cell r="D689" t="str">
            <v>M</v>
          </cell>
          <cell r="E689">
            <v>750</v>
          </cell>
          <cell r="F689">
            <v>0.06</v>
          </cell>
          <cell r="G689">
            <v>56143</v>
          </cell>
          <cell r="H689">
            <v>15</v>
          </cell>
          <cell r="I689">
            <v>112.5</v>
          </cell>
        </row>
        <row r="690">
          <cell r="A690" t="str">
            <v>5721-14</v>
          </cell>
          <cell r="B690" t="str">
            <v>가요전선관 -하이렉스(PF-난연성)</v>
          </cell>
          <cell r="C690" t="str">
            <v>28mm</v>
          </cell>
          <cell r="D690" t="str">
            <v>M</v>
          </cell>
          <cell r="E690">
            <v>980</v>
          </cell>
          <cell r="F690">
            <v>0.08</v>
          </cell>
          <cell r="G690">
            <v>56143</v>
          </cell>
          <cell r="H690">
            <v>19.600000000000001</v>
          </cell>
          <cell r="I690">
            <v>147</v>
          </cell>
        </row>
        <row r="691">
          <cell r="A691" t="str">
            <v>5721-21</v>
          </cell>
          <cell r="B691" t="str">
            <v>연경용 카프링</v>
          </cell>
          <cell r="C691" t="str">
            <v>14mm</v>
          </cell>
          <cell r="D691" t="str">
            <v>EA</v>
          </cell>
          <cell r="E691">
            <v>120</v>
          </cell>
          <cell r="F691">
            <v>0.03</v>
          </cell>
          <cell r="G691">
            <v>56143</v>
          </cell>
          <cell r="H691">
            <v>2.4</v>
          </cell>
          <cell r="I691">
            <v>18</v>
          </cell>
        </row>
        <row r="692">
          <cell r="A692" t="str">
            <v>5721-22</v>
          </cell>
          <cell r="B692" t="str">
            <v>연경용 카프링</v>
          </cell>
          <cell r="C692" t="str">
            <v>16mm</v>
          </cell>
          <cell r="D692" t="str">
            <v>EA</v>
          </cell>
          <cell r="E692">
            <v>130</v>
          </cell>
          <cell r="F692">
            <v>0.03</v>
          </cell>
          <cell r="G692">
            <v>56143</v>
          </cell>
          <cell r="H692">
            <v>2.6</v>
          </cell>
          <cell r="I692">
            <v>19.5</v>
          </cell>
        </row>
        <row r="693">
          <cell r="A693" t="str">
            <v>5721-23</v>
          </cell>
          <cell r="B693" t="str">
            <v>연경용 카프링</v>
          </cell>
          <cell r="C693" t="str">
            <v>22mm</v>
          </cell>
          <cell r="D693" t="str">
            <v>EA</v>
          </cell>
          <cell r="E693">
            <v>170</v>
          </cell>
          <cell r="F693">
            <v>3.9E-2</v>
          </cell>
          <cell r="G693">
            <v>56143</v>
          </cell>
          <cell r="H693">
            <v>3.4</v>
          </cell>
          <cell r="I693">
            <v>25.5</v>
          </cell>
        </row>
        <row r="694">
          <cell r="A694" t="str">
            <v>5721-24</v>
          </cell>
          <cell r="B694" t="str">
            <v>연경용 카프링</v>
          </cell>
          <cell r="C694" t="str">
            <v>28mm</v>
          </cell>
          <cell r="D694" t="str">
            <v>EA</v>
          </cell>
          <cell r="E694">
            <v>210</v>
          </cell>
          <cell r="F694">
            <v>4.9000000000000002E-2</v>
          </cell>
          <cell r="G694">
            <v>56143</v>
          </cell>
          <cell r="H694">
            <v>4.2</v>
          </cell>
          <cell r="I694">
            <v>31.5</v>
          </cell>
        </row>
        <row r="695">
          <cell r="A695" t="str">
            <v>5721-31</v>
          </cell>
          <cell r="B695" t="str">
            <v>콘 넥 타</v>
          </cell>
          <cell r="C695" t="str">
            <v>14mm</v>
          </cell>
          <cell r="D695" t="str">
            <v>EA</v>
          </cell>
          <cell r="E695">
            <v>120</v>
          </cell>
          <cell r="F695">
            <v>0.03</v>
          </cell>
          <cell r="G695">
            <v>56143</v>
          </cell>
          <cell r="H695">
            <v>2.4</v>
          </cell>
          <cell r="I695">
            <v>18</v>
          </cell>
        </row>
        <row r="696">
          <cell r="A696" t="str">
            <v>5721-32</v>
          </cell>
          <cell r="B696" t="str">
            <v>콘 넥 타</v>
          </cell>
          <cell r="C696" t="str">
            <v>16mm</v>
          </cell>
          <cell r="D696" t="str">
            <v>EA</v>
          </cell>
          <cell r="E696">
            <v>130</v>
          </cell>
          <cell r="F696">
            <v>0.03</v>
          </cell>
          <cell r="G696">
            <v>56143</v>
          </cell>
          <cell r="H696">
            <v>2.6</v>
          </cell>
          <cell r="I696">
            <v>19.5</v>
          </cell>
        </row>
        <row r="697">
          <cell r="A697" t="str">
            <v>5721-33</v>
          </cell>
          <cell r="B697" t="str">
            <v>콘 넥 타</v>
          </cell>
          <cell r="C697" t="str">
            <v>22mm</v>
          </cell>
          <cell r="D697" t="str">
            <v>EA</v>
          </cell>
          <cell r="E697">
            <v>170</v>
          </cell>
          <cell r="F697">
            <v>3.9E-2</v>
          </cell>
          <cell r="G697">
            <v>56143</v>
          </cell>
          <cell r="H697">
            <v>3.4</v>
          </cell>
          <cell r="I697">
            <v>25.5</v>
          </cell>
        </row>
        <row r="698">
          <cell r="A698" t="str">
            <v>5721-34</v>
          </cell>
          <cell r="B698" t="str">
            <v>콘 넥 타</v>
          </cell>
          <cell r="C698" t="str">
            <v>28mm</v>
          </cell>
          <cell r="D698" t="str">
            <v>EA</v>
          </cell>
          <cell r="E698">
            <v>210</v>
          </cell>
          <cell r="F698">
            <v>4.9000000000000002E-2</v>
          </cell>
          <cell r="G698">
            <v>56143</v>
          </cell>
          <cell r="H698">
            <v>4.2</v>
          </cell>
          <cell r="I698">
            <v>31.5</v>
          </cell>
        </row>
        <row r="699">
          <cell r="A699" t="str">
            <v>5721-35</v>
          </cell>
        </row>
        <row r="700">
          <cell r="A700" t="str">
            <v>5725-00</v>
          </cell>
          <cell r="B700" t="str">
            <v>풀  박  스</v>
          </cell>
        </row>
        <row r="701">
          <cell r="A701" t="str">
            <v>5725-01</v>
          </cell>
          <cell r="B701" t="str">
            <v>PULL BOX</v>
          </cell>
          <cell r="C701" t="str">
            <v>100*100* 50</v>
          </cell>
          <cell r="D701" t="str">
            <v>EA</v>
          </cell>
          <cell r="E701">
            <v>1400</v>
          </cell>
          <cell r="F701">
            <v>0.6</v>
          </cell>
          <cell r="G701">
            <v>56143</v>
          </cell>
          <cell r="H701">
            <v>0</v>
          </cell>
          <cell r="I701">
            <v>0</v>
          </cell>
        </row>
        <row r="702">
          <cell r="A702" t="str">
            <v>5725-02</v>
          </cell>
          <cell r="B702" t="str">
            <v>PULL BOX</v>
          </cell>
          <cell r="C702" t="str">
            <v>100*100*75</v>
          </cell>
          <cell r="D702" t="str">
            <v>EA</v>
          </cell>
          <cell r="E702">
            <v>1570</v>
          </cell>
          <cell r="F702">
            <v>0.6</v>
          </cell>
          <cell r="G702">
            <v>56143</v>
          </cell>
          <cell r="H702">
            <v>0</v>
          </cell>
          <cell r="I702">
            <v>0</v>
          </cell>
        </row>
        <row r="703">
          <cell r="A703" t="str">
            <v>5725-03</v>
          </cell>
          <cell r="B703" t="str">
            <v>PULL BOX</v>
          </cell>
          <cell r="C703" t="str">
            <v>100*100*100</v>
          </cell>
          <cell r="D703" t="str">
            <v>EA</v>
          </cell>
          <cell r="E703">
            <v>1850</v>
          </cell>
          <cell r="F703">
            <v>0.6</v>
          </cell>
          <cell r="G703">
            <v>56143</v>
          </cell>
          <cell r="H703">
            <v>0</v>
          </cell>
          <cell r="I703">
            <v>0</v>
          </cell>
        </row>
        <row r="704">
          <cell r="A704" t="str">
            <v>5725-04</v>
          </cell>
          <cell r="B704" t="str">
            <v>PULL BOX</v>
          </cell>
          <cell r="C704" t="str">
            <v>150*150*100</v>
          </cell>
          <cell r="D704" t="str">
            <v>EA</v>
          </cell>
          <cell r="E704">
            <v>2320</v>
          </cell>
          <cell r="F704">
            <v>0.6</v>
          </cell>
          <cell r="G704">
            <v>56143</v>
          </cell>
          <cell r="H704">
            <v>0</v>
          </cell>
          <cell r="I704">
            <v>0</v>
          </cell>
        </row>
        <row r="705">
          <cell r="A705" t="str">
            <v>5725-05</v>
          </cell>
          <cell r="B705" t="str">
            <v>PULL BOX</v>
          </cell>
          <cell r="C705" t="str">
            <v>150*150*150</v>
          </cell>
          <cell r="D705" t="str">
            <v>EA</v>
          </cell>
          <cell r="E705">
            <v>2720</v>
          </cell>
          <cell r="F705">
            <v>0.6</v>
          </cell>
          <cell r="G705">
            <v>56143</v>
          </cell>
          <cell r="H705">
            <v>0</v>
          </cell>
          <cell r="I705">
            <v>0</v>
          </cell>
        </row>
        <row r="706">
          <cell r="A706" t="str">
            <v>5725-06</v>
          </cell>
          <cell r="B706" t="str">
            <v>PULL BOX</v>
          </cell>
          <cell r="C706" t="str">
            <v>200*200*100</v>
          </cell>
          <cell r="D706" t="str">
            <v>EA</v>
          </cell>
          <cell r="E706">
            <v>3580</v>
          </cell>
          <cell r="F706">
            <v>0.6</v>
          </cell>
          <cell r="G706">
            <v>56143</v>
          </cell>
          <cell r="H706">
            <v>0</v>
          </cell>
          <cell r="I706">
            <v>0</v>
          </cell>
        </row>
        <row r="707">
          <cell r="A707" t="str">
            <v>5725-07</v>
          </cell>
          <cell r="B707" t="str">
            <v>PULL BOX</v>
          </cell>
          <cell r="C707" t="str">
            <v>200*200*150</v>
          </cell>
          <cell r="D707" t="str">
            <v>EA</v>
          </cell>
          <cell r="E707">
            <v>4510</v>
          </cell>
          <cell r="F707">
            <v>0.6</v>
          </cell>
          <cell r="G707">
            <v>56143</v>
          </cell>
          <cell r="H707">
            <v>0</v>
          </cell>
          <cell r="I707">
            <v>0</v>
          </cell>
        </row>
        <row r="708">
          <cell r="A708" t="str">
            <v>5725-08</v>
          </cell>
          <cell r="B708" t="str">
            <v>PULL BOX</v>
          </cell>
          <cell r="C708" t="str">
            <v>200*200*200</v>
          </cell>
          <cell r="D708" t="str">
            <v>EA</v>
          </cell>
          <cell r="E708">
            <v>4940</v>
          </cell>
          <cell r="F708">
            <v>0.6</v>
          </cell>
          <cell r="G708">
            <v>56143</v>
          </cell>
          <cell r="H708">
            <v>0</v>
          </cell>
          <cell r="I708">
            <v>0</v>
          </cell>
        </row>
        <row r="709">
          <cell r="A709" t="str">
            <v>5725-09</v>
          </cell>
          <cell r="B709" t="str">
            <v>PULL BOX</v>
          </cell>
          <cell r="C709" t="str">
            <v>250*250*100</v>
          </cell>
          <cell r="D709" t="str">
            <v>EA</v>
          </cell>
          <cell r="E709">
            <v>5230</v>
          </cell>
          <cell r="F709">
            <v>0.6</v>
          </cell>
          <cell r="G709">
            <v>56143</v>
          </cell>
          <cell r="H709">
            <v>0</v>
          </cell>
          <cell r="I709">
            <v>0</v>
          </cell>
        </row>
        <row r="710">
          <cell r="A710" t="str">
            <v>5725-10</v>
          </cell>
          <cell r="B710" t="str">
            <v>PULL BOX</v>
          </cell>
          <cell r="C710" t="str">
            <v>250*250*150</v>
          </cell>
          <cell r="D710" t="str">
            <v>EA</v>
          </cell>
          <cell r="E710">
            <v>5620</v>
          </cell>
          <cell r="F710">
            <v>0.6</v>
          </cell>
          <cell r="G710">
            <v>56143</v>
          </cell>
          <cell r="H710">
            <v>0</v>
          </cell>
          <cell r="I710">
            <v>0</v>
          </cell>
        </row>
        <row r="711">
          <cell r="A711" t="str">
            <v>5725-11</v>
          </cell>
          <cell r="B711" t="str">
            <v>PULL BOX</v>
          </cell>
          <cell r="C711" t="str">
            <v>250*250*200</v>
          </cell>
          <cell r="D711" t="str">
            <v>EA</v>
          </cell>
          <cell r="E711">
            <v>6470</v>
          </cell>
          <cell r="F711">
            <v>0.6</v>
          </cell>
          <cell r="G711">
            <v>56143</v>
          </cell>
          <cell r="H711">
            <v>0</v>
          </cell>
          <cell r="I711">
            <v>0</v>
          </cell>
        </row>
        <row r="712">
          <cell r="A712" t="str">
            <v>5725-12</v>
          </cell>
          <cell r="B712" t="str">
            <v>PULL BOX</v>
          </cell>
          <cell r="C712" t="str">
            <v>300*300*100</v>
          </cell>
          <cell r="D712" t="str">
            <v>EA</v>
          </cell>
          <cell r="E712">
            <v>5630</v>
          </cell>
          <cell r="F712">
            <v>0.6</v>
          </cell>
          <cell r="G712">
            <v>56143</v>
          </cell>
          <cell r="H712">
            <v>0</v>
          </cell>
          <cell r="I712">
            <v>0</v>
          </cell>
        </row>
        <row r="713">
          <cell r="A713" t="str">
            <v>5725-13</v>
          </cell>
          <cell r="B713" t="str">
            <v>PULL BOX</v>
          </cell>
          <cell r="C713" t="str">
            <v>300*300*150</v>
          </cell>
          <cell r="D713" t="str">
            <v>EA</v>
          </cell>
          <cell r="E713">
            <v>6480</v>
          </cell>
          <cell r="F713">
            <v>0.6</v>
          </cell>
          <cell r="G713">
            <v>56143</v>
          </cell>
          <cell r="H713">
            <v>0</v>
          </cell>
          <cell r="I713">
            <v>0</v>
          </cell>
        </row>
        <row r="714">
          <cell r="A714" t="str">
            <v>5725-14</v>
          </cell>
          <cell r="B714" t="str">
            <v>PULL BOX</v>
          </cell>
          <cell r="C714" t="str">
            <v>300*300*200</v>
          </cell>
          <cell r="D714" t="str">
            <v>EA</v>
          </cell>
          <cell r="E714">
            <v>7320</v>
          </cell>
          <cell r="F714">
            <v>0.6</v>
          </cell>
          <cell r="G714">
            <v>56143</v>
          </cell>
          <cell r="H714">
            <v>0</v>
          </cell>
          <cell r="I714">
            <v>0</v>
          </cell>
        </row>
        <row r="715">
          <cell r="A715" t="str">
            <v>5725-15</v>
          </cell>
          <cell r="B715" t="str">
            <v>PULL BOX</v>
          </cell>
          <cell r="C715" t="str">
            <v>300*300*300</v>
          </cell>
          <cell r="D715" t="str">
            <v>EA</v>
          </cell>
          <cell r="E715">
            <v>8960</v>
          </cell>
          <cell r="F715">
            <v>0.6</v>
          </cell>
          <cell r="G715">
            <v>56143</v>
          </cell>
          <cell r="H715">
            <v>0</v>
          </cell>
          <cell r="I715">
            <v>0</v>
          </cell>
        </row>
        <row r="716">
          <cell r="A716" t="str">
            <v>5725-16</v>
          </cell>
          <cell r="B716" t="str">
            <v>PULL BOX</v>
          </cell>
          <cell r="C716" t="str">
            <v>400*400*150</v>
          </cell>
          <cell r="D716" t="str">
            <v>EA</v>
          </cell>
          <cell r="E716">
            <v>10540</v>
          </cell>
          <cell r="F716">
            <v>0.6</v>
          </cell>
          <cell r="G716">
            <v>56143</v>
          </cell>
          <cell r="H716">
            <v>0</v>
          </cell>
          <cell r="I716">
            <v>0</v>
          </cell>
        </row>
        <row r="717">
          <cell r="A717" t="str">
            <v>5725-17</v>
          </cell>
          <cell r="B717" t="str">
            <v>PULL BOX</v>
          </cell>
          <cell r="C717" t="str">
            <v>400*400*200</v>
          </cell>
          <cell r="D717" t="str">
            <v>EA</v>
          </cell>
          <cell r="E717">
            <v>11500</v>
          </cell>
          <cell r="F717">
            <v>0.6</v>
          </cell>
          <cell r="G717">
            <v>56143</v>
          </cell>
          <cell r="H717">
            <v>0</v>
          </cell>
          <cell r="I717">
            <v>0</v>
          </cell>
        </row>
        <row r="718">
          <cell r="A718" t="str">
            <v>5725-18</v>
          </cell>
          <cell r="B718" t="str">
            <v>PULL BOX</v>
          </cell>
          <cell r="C718" t="str">
            <v>400*400*300</v>
          </cell>
          <cell r="D718" t="str">
            <v>EA</v>
          </cell>
          <cell r="E718">
            <v>13640</v>
          </cell>
          <cell r="F718">
            <v>0.6</v>
          </cell>
          <cell r="G718">
            <v>56143</v>
          </cell>
          <cell r="H718">
            <v>0</v>
          </cell>
          <cell r="I718">
            <v>0</v>
          </cell>
        </row>
        <row r="719">
          <cell r="A719" t="str">
            <v>5725-19</v>
          </cell>
          <cell r="B719" t="str">
            <v>PULL BOX</v>
          </cell>
          <cell r="C719" t="str">
            <v>500*500*200</v>
          </cell>
          <cell r="D719" t="str">
            <v>EA</v>
          </cell>
          <cell r="E719">
            <v>20510</v>
          </cell>
          <cell r="F719">
            <v>0.95</v>
          </cell>
          <cell r="G719">
            <v>56143</v>
          </cell>
          <cell r="H719">
            <v>0</v>
          </cell>
          <cell r="I719">
            <v>0</v>
          </cell>
        </row>
        <row r="720">
          <cell r="A720" t="str">
            <v>5725-20</v>
          </cell>
          <cell r="B720" t="str">
            <v>PULL BOX</v>
          </cell>
          <cell r="C720" t="str">
            <v>500*500*300</v>
          </cell>
          <cell r="D720" t="str">
            <v>EA</v>
          </cell>
          <cell r="E720">
            <v>24790</v>
          </cell>
          <cell r="F720">
            <v>0.95</v>
          </cell>
          <cell r="G720">
            <v>56143</v>
          </cell>
          <cell r="H720">
            <v>0</v>
          </cell>
          <cell r="I720">
            <v>0</v>
          </cell>
        </row>
        <row r="721">
          <cell r="A721" t="str">
            <v>5725-21</v>
          </cell>
          <cell r="B721" t="str">
            <v>PULL BOX</v>
          </cell>
          <cell r="C721" t="str">
            <v>600*600*300</v>
          </cell>
          <cell r="D721" t="str">
            <v>EA</v>
          </cell>
          <cell r="E721">
            <v>28500</v>
          </cell>
          <cell r="F721">
            <v>0.95</v>
          </cell>
          <cell r="G721">
            <v>56143</v>
          </cell>
          <cell r="H721">
            <v>0</v>
          </cell>
          <cell r="I721">
            <v>0</v>
          </cell>
        </row>
        <row r="722">
          <cell r="A722" t="str">
            <v>5725-22</v>
          </cell>
          <cell r="B722" t="str">
            <v>PULL BOX</v>
          </cell>
          <cell r="C722" t="str">
            <v>600*600*400</v>
          </cell>
          <cell r="D722" t="str">
            <v>EA</v>
          </cell>
          <cell r="E722">
            <v>34800</v>
          </cell>
          <cell r="F722">
            <v>0.95</v>
          </cell>
          <cell r="G722">
            <v>56143</v>
          </cell>
          <cell r="H722">
            <v>0</v>
          </cell>
          <cell r="I722">
            <v>0</v>
          </cell>
        </row>
        <row r="723">
          <cell r="A723" t="str">
            <v>5725-23</v>
          </cell>
        </row>
        <row r="724">
          <cell r="A724" t="str">
            <v>5727-00</v>
          </cell>
          <cell r="B724" t="str">
            <v>파상형경질폴리에칠렌 전선관(ELP) -KSC 8455-</v>
          </cell>
        </row>
        <row r="725">
          <cell r="A725" t="str">
            <v>5727-01</v>
          </cell>
          <cell r="B725" t="str">
            <v>파상형경질수지전선관</v>
          </cell>
          <cell r="C725" t="str">
            <v>30mm</v>
          </cell>
          <cell r="D725" t="str">
            <v>M</v>
          </cell>
          <cell r="E725">
            <v>280</v>
          </cell>
          <cell r="F725">
            <v>0.08</v>
          </cell>
          <cell r="G725">
            <v>56143</v>
          </cell>
          <cell r="H725">
            <v>0</v>
          </cell>
          <cell r="I725">
            <v>0</v>
          </cell>
        </row>
        <row r="726">
          <cell r="A726" t="str">
            <v>5727-02</v>
          </cell>
          <cell r="B726" t="str">
            <v>파상형경질수지전선관</v>
          </cell>
          <cell r="C726" t="str">
            <v>40mm</v>
          </cell>
          <cell r="D726" t="str">
            <v>M</v>
          </cell>
          <cell r="E726">
            <v>390</v>
          </cell>
          <cell r="F726">
            <v>0.1</v>
          </cell>
          <cell r="G726">
            <v>56143</v>
          </cell>
          <cell r="H726">
            <v>0</v>
          </cell>
          <cell r="I726">
            <v>0</v>
          </cell>
        </row>
        <row r="727">
          <cell r="A727" t="str">
            <v>5727-03</v>
          </cell>
          <cell r="B727" t="str">
            <v>파상형경질수지전선관</v>
          </cell>
          <cell r="C727" t="str">
            <v>50mm</v>
          </cell>
          <cell r="D727" t="str">
            <v>M</v>
          </cell>
          <cell r="E727">
            <v>500</v>
          </cell>
          <cell r="F727">
            <v>0.13</v>
          </cell>
          <cell r="G727">
            <v>56143</v>
          </cell>
          <cell r="H727">
            <v>0</v>
          </cell>
          <cell r="I727">
            <v>0</v>
          </cell>
        </row>
        <row r="728">
          <cell r="A728" t="str">
            <v>5727-04</v>
          </cell>
          <cell r="B728" t="str">
            <v>파상형경질수지전선관</v>
          </cell>
          <cell r="C728" t="str">
            <v>65mm</v>
          </cell>
          <cell r="D728" t="str">
            <v>M</v>
          </cell>
          <cell r="E728">
            <v>790</v>
          </cell>
          <cell r="F728">
            <v>0.19</v>
          </cell>
          <cell r="G728">
            <v>56143</v>
          </cell>
          <cell r="H728">
            <v>0</v>
          </cell>
          <cell r="I728">
            <v>0</v>
          </cell>
        </row>
        <row r="729">
          <cell r="A729" t="str">
            <v>5727-05</v>
          </cell>
          <cell r="B729" t="str">
            <v>파상형경질수지전선관</v>
          </cell>
          <cell r="C729" t="str">
            <v>80mm</v>
          </cell>
          <cell r="D729" t="str">
            <v>M</v>
          </cell>
          <cell r="E729">
            <v>1000</v>
          </cell>
          <cell r="F729">
            <v>0.37</v>
          </cell>
          <cell r="G729">
            <v>56143</v>
          </cell>
          <cell r="H729">
            <v>0</v>
          </cell>
          <cell r="I729">
            <v>0</v>
          </cell>
        </row>
        <row r="730">
          <cell r="A730" t="str">
            <v>5727-06</v>
          </cell>
          <cell r="B730" t="str">
            <v>파상형경질수지전선관</v>
          </cell>
          <cell r="C730" t="str">
            <v>100mm</v>
          </cell>
          <cell r="D730" t="str">
            <v>M</v>
          </cell>
          <cell r="E730">
            <v>1600</v>
          </cell>
          <cell r="F730">
            <v>0.45</v>
          </cell>
          <cell r="G730">
            <v>56143</v>
          </cell>
          <cell r="H730">
            <v>0</v>
          </cell>
          <cell r="I730">
            <v>0</v>
          </cell>
        </row>
        <row r="731">
          <cell r="A731" t="str">
            <v>5727-07</v>
          </cell>
          <cell r="B731" t="str">
            <v>파상형경질수지전선관</v>
          </cell>
          <cell r="C731" t="str">
            <v>125mm</v>
          </cell>
          <cell r="D731" t="str">
            <v>M</v>
          </cell>
          <cell r="E731">
            <v>2300</v>
          </cell>
          <cell r="F731">
            <v>0.51</v>
          </cell>
          <cell r="G731">
            <v>56143</v>
          </cell>
          <cell r="H731">
            <v>0</v>
          </cell>
          <cell r="I731">
            <v>0</v>
          </cell>
        </row>
        <row r="732">
          <cell r="A732" t="str">
            <v>5727-08</v>
          </cell>
          <cell r="B732" t="str">
            <v>파상형경질수지전선관</v>
          </cell>
          <cell r="C732" t="str">
            <v>150mm</v>
          </cell>
          <cell r="D732" t="str">
            <v>M</v>
          </cell>
          <cell r="E732">
            <v>3220</v>
          </cell>
          <cell r="F732">
            <v>0.56000000000000005</v>
          </cell>
          <cell r="G732">
            <v>56143</v>
          </cell>
          <cell r="H732">
            <v>0</v>
          </cell>
          <cell r="I732">
            <v>0</v>
          </cell>
        </row>
        <row r="733">
          <cell r="A733" t="str">
            <v>5727-09</v>
          </cell>
          <cell r="B733" t="str">
            <v>파상형경질수지전선관</v>
          </cell>
          <cell r="C733" t="str">
            <v>175mm</v>
          </cell>
          <cell r="D733" t="str">
            <v>M</v>
          </cell>
          <cell r="E733">
            <v>4400</v>
          </cell>
          <cell r="F733">
            <v>0.61</v>
          </cell>
          <cell r="G733">
            <v>56143</v>
          </cell>
          <cell r="H733">
            <v>0</v>
          </cell>
          <cell r="I733">
            <v>0</v>
          </cell>
        </row>
        <row r="734">
          <cell r="A734" t="str">
            <v>5727-10</v>
          </cell>
          <cell r="B734" t="str">
            <v>파상형경질수지전선관</v>
          </cell>
          <cell r="C734" t="str">
            <v>200mm</v>
          </cell>
          <cell r="D734" t="str">
            <v>M</v>
          </cell>
          <cell r="E734">
            <v>5700</v>
          </cell>
          <cell r="F734">
            <v>0.66</v>
          </cell>
          <cell r="G734">
            <v>56143</v>
          </cell>
          <cell r="H734">
            <v>0</v>
          </cell>
          <cell r="I734">
            <v>0</v>
          </cell>
        </row>
        <row r="735">
          <cell r="A735" t="str">
            <v>5727-11</v>
          </cell>
        </row>
        <row r="736">
          <cell r="A736" t="str">
            <v>5733-00</v>
          </cell>
          <cell r="B736" t="str">
            <v>노  출  박  스</v>
          </cell>
        </row>
        <row r="737">
          <cell r="A737" t="str">
            <v>5733-01</v>
          </cell>
          <cell r="B737" t="str">
            <v>노출박스 - 16mm</v>
          </cell>
          <cell r="C737" t="str">
            <v>1방출</v>
          </cell>
          <cell r="D737" t="str">
            <v>EA</v>
          </cell>
          <cell r="E737">
            <v>2700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</row>
        <row r="738">
          <cell r="A738" t="str">
            <v>5733-02</v>
          </cell>
          <cell r="B738" t="str">
            <v>노출박스 - 16mm</v>
          </cell>
          <cell r="C738" t="str">
            <v>2방출</v>
          </cell>
          <cell r="D738" t="str">
            <v>EA</v>
          </cell>
          <cell r="E738">
            <v>2870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</row>
        <row r="739">
          <cell r="A739" t="str">
            <v>5733-03</v>
          </cell>
          <cell r="B739" t="str">
            <v>노출박스 - 16mm</v>
          </cell>
          <cell r="C739" t="str">
            <v>3방출</v>
          </cell>
          <cell r="D739" t="str">
            <v>EA</v>
          </cell>
          <cell r="E739">
            <v>3034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</row>
        <row r="740">
          <cell r="A740" t="str">
            <v>5733-04</v>
          </cell>
          <cell r="B740" t="str">
            <v>노출박스 - 16mm</v>
          </cell>
          <cell r="C740" t="str">
            <v>4방출</v>
          </cell>
          <cell r="D740" t="str">
            <v>EA</v>
          </cell>
          <cell r="E740">
            <v>3203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</row>
        <row r="741">
          <cell r="A741" t="str">
            <v>5733-11</v>
          </cell>
          <cell r="B741" t="str">
            <v>노출박스 - 16mm(2개용)</v>
          </cell>
          <cell r="C741" t="str">
            <v>1방출</v>
          </cell>
          <cell r="D741" t="str">
            <v>EA</v>
          </cell>
          <cell r="E741">
            <v>3519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</row>
        <row r="742">
          <cell r="A742" t="str">
            <v>5733-12</v>
          </cell>
          <cell r="B742" t="str">
            <v>노출박스 - 16mm(2개용)</v>
          </cell>
          <cell r="C742" t="str">
            <v>2방출</v>
          </cell>
          <cell r="D742" t="str">
            <v>EA</v>
          </cell>
          <cell r="E742">
            <v>3910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</row>
        <row r="743">
          <cell r="A743" t="str">
            <v>5733-13</v>
          </cell>
          <cell r="B743" t="str">
            <v>노출박스 - 16mm(2개용)</v>
          </cell>
          <cell r="C743" t="str">
            <v>3방출</v>
          </cell>
          <cell r="D743" t="str">
            <v>EA</v>
          </cell>
          <cell r="E743">
            <v>4301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</row>
        <row r="744">
          <cell r="A744" t="str">
            <v>5733-14</v>
          </cell>
          <cell r="B744" t="str">
            <v>노출박스 - 16mm(2개용)</v>
          </cell>
          <cell r="C744" t="str">
            <v>4방출</v>
          </cell>
          <cell r="D744" t="str">
            <v>EA</v>
          </cell>
          <cell r="E744">
            <v>6256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</row>
        <row r="745">
          <cell r="A745" t="str">
            <v>5733-16</v>
          </cell>
          <cell r="B745" t="str">
            <v>노출박스 - 16mm(3개용)</v>
          </cell>
          <cell r="C745" t="str">
            <v>1방출</v>
          </cell>
          <cell r="D745" t="str">
            <v>EA</v>
          </cell>
          <cell r="E745">
            <v>5951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</row>
        <row r="746">
          <cell r="A746" t="str">
            <v>5733-17</v>
          </cell>
          <cell r="B746" t="str">
            <v>노출박스 - 16mm(3개용)</v>
          </cell>
          <cell r="C746" t="str">
            <v>2방출</v>
          </cell>
          <cell r="D746" t="str">
            <v>EA</v>
          </cell>
          <cell r="E746">
            <v>7141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</row>
        <row r="747">
          <cell r="A747" t="str">
            <v>5733-18</v>
          </cell>
          <cell r="B747" t="str">
            <v>노출박스 - 16mm(3개용)</v>
          </cell>
          <cell r="C747" t="str">
            <v>3방출</v>
          </cell>
          <cell r="D747" t="str">
            <v>EA</v>
          </cell>
          <cell r="E747">
            <v>8331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</row>
        <row r="748">
          <cell r="A748" t="str">
            <v>5733-19</v>
          </cell>
          <cell r="B748" t="str">
            <v>노출박스 - 16mm(3개용)</v>
          </cell>
          <cell r="C748" t="str">
            <v>4방출</v>
          </cell>
          <cell r="D748" t="str">
            <v>EA</v>
          </cell>
          <cell r="E748">
            <v>9522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</row>
        <row r="749">
          <cell r="A749" t="str">
            <v>5733-21</v>
          </cell>
          <cell r="B749" t="str">
            <v>노출박스 - 22mm</v>
          </cell>
          <cell r="C749" t="str">
            <v>1방출</v>
          </cell>
          <cell r="D749" t="str">
            <v>EA</v>
          </cell>
          <cell r="E749">
            <v>2639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</row>
        <row r="750">
          <cell r="A750" t="str">
            <v>5733-22</v>
          </cell>
          <cell r="B750" t="str">
            <v>노출박스 - 22mm</v>
          </cell>
          <cell r="C750" t="str">
            <v>2방출</v>
          </cell>
          <cell r="D750" t="str">
            <v>EA</v>
          </cell>
          <cell r="E750">
            <v>2834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</row>
        <row r="751">
          <cell r="A751" t="str">
            <v>5733-23</v>
          </cell>
          <cell r="B751" t="str">
            <v>노출박스 - 22mm</v>
          </cell>
          <cell r="C751" t="str">
            <v>3방출</v>
          </cell>
          <cell r="D751" t="str">
            <v>EA</v>
          </cell>
          <cell r="E751">
            <v>3030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</row>
        <row r="752">
          <cell r="A752" t="str">
            <v>5733-24</v>
          </cell>
          <cell r="B752" t="str">
            <v>노출박스 - 22mm</v>
          </cell>
          <cell r="C752" t="str">
            <v>4방출</v>
          </cell>
          <cell r="D752" t="str">
            <v>EA</v>
          </cell>
          <cell r="E752">
            <v>3220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</row>
        <row r="753">
          <cell r="A753" t="str">
            <v>5733-26</v>
          </cell>
          <cell r="B753" t="str">
            <v>노출박스 - 22mm(2개용)</v>
          </cell>
          <cell r="C753" t="str">
            <v>1방출</v>
          </cell>
          <cell r="D753" t="str">
            <v>EA</v>
          </cell>
          <cell r="E753">
            <v>4203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</row>
        <row r="754">
          <cell r="A754" t="str">
            <v>5733-27</v>
          </cell>
          <cell r="B754" t="str">
            <v>노출박스 - 22mm(2개용)</v>
          </cell>
          <cell r="C754" t="str">
            <v>2방출</v>
          </cell>
          <cell r="D754" t="str">
            <v>EA</v>
          </cell>
          <cell r="E754">
            <v>4887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</row>
        <row r="755">
          <cell r="A755" t="str">
            <v>5733-28</v>
          </cell>
          <cell r="B755" t="str">
            <v>노출박스 - 22mm(2개용)</v>
          </cell>
          <cell r="C755" t="str">
            <v>3방출</v>
          </cell>
          <cell r="D755" t="str">
            <v>EA</v>
          </cell>
          <cell r="E755">
            <v>5571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</row>
        <row r="756">
          <cell r="A756" t="str">
            <v>5733-29</v>
          </cell>
          <cell r="B756" t="str">
            <v>노출박스 - 22mm(2개용)</v>
          </cell>
          <cell r="C756" t="str">
            <v>4방출</v>
          </cell>
          <cell r="D756" t="str">
            <v>EA</v>
          </cell>
          <cell r="E756">
            <v>6256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</row>
        <row r="757">
          <cell r="A757" t="str">
            <v>5733-31</v>
          </cell>
          <cell r="B757" t="str">
            <v>노출박스 - 22mm(3개용)</v>
          </cell>
          <cell r="C757" t="str">
            <v>1방출</v>
          </cell>
          <cell r="D757" t="str">
            <v>EA</v>
          </cell>
          <cell r="E757">
            <v>7141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</row>
        <row r="758">
          <cell r="A758" t="str">
            <v>5733-32</v>
          </cell>
          <cell r="B758" t="str">
            <v>노출박스 - 22mm(3개용)</v>
          </cell>
          <cell r="C758" t="str">
            <v>2방출</v>
          </cell>
          <cell r="D758" t="str">
            <v>EA</v>
          </cell>
          <cell r="E758">
            <v>9522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</row>
        <row r="759">
          <cell r="A759" t="str">
            <v>5733-33</v>
          </cell>
          <cell r="B759" t="str">
            <v>노출박스 - 22mm(3개용)</v>
          </cell>
          <cell r="C759" t="str">
            <v>3방출</v>
          </cell>
          <cell r="D759" t="str">
            <v>EA</v>
          </cell>
          <cell r="E759">
            <v>11902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</row>
        <row r="760">
          <cell r="A760" t="str">
            <v>5733-34</v>
          </cell>
          <cell r="B760" t="str">
            <v>노출박스 - 22mm(3개용)</v>
          </cell>
          <cell r="C760" t="str">
            <v>4방출</v>
          </cell>
          <cell r="D760" t="str">
            <v>EA</v>
          </cell>
          <cell r="E760">
            <v>14283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</row>
        <row r="761">
          <cell r="A761" t="str">
            <v>5733-36</v>
          </cell>
          <cell r="B761" t="str">
            <v>노출박스 - 28mm</v>
          </cell>
          <cell r="C761" t="str">
            <v>1방출</v>
          </cell>
          <cell r="D761" t="str">
            <v>EA</v>
          </cell>
          <cell r="E761">
            <v>4203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</row>
        <row r="762">
          <cell r="A762" t="str">
            <v>5733-37</v>
          </cell>
          <cell r="B762" t="str">
            <v>노출박스 - 28mm</v>
          </cell>
          <cell r="C762" t="str">
            <v>2방출</v>
          </cell>
          <cell r="D762" t="str">
            <v>EA</v>
          </cell>
          <cell r="E762">
            <v>4594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</row>
        <row r="763">
          <cell r="A763" t="str">
            <v>5733-38</v>
          </cell>
          <cell r="B763" t="str">
            <v>노출박스 - 28mm</v>
          </cell>
          <cell r="C763" t="str">
            <v>3방출</v>
          </cell>
          <cell r="D763" t="str">
            <v>EA</v>
          </cell>
          <cell r="E763">
            <v>4985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</row>
        <row r="764">
          <cell r="A764" t="str">
            <v>5733-39</v>
          </cell>
          <cell r="B764" t="str">
            <v>노출박스 - 28mm</v>
          </cell>
          <cell r="C764" t="str">
            <v>4방출</v>
          </cell>
          <cell r="D764" t="str">
            <v>EA</v>
          </cell>
          <cell r="E764">
            <v>5376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</row>
        <row r="765">
          <cell r="A765" t="str">
            <v>5733-41</v>
          </cell>
          <cell r="B765" t="str">
            <v>노출박스 - 36mm</v>
          </cell>
          <cell r="C765" t="str">
            <v>1방출</v>
          </cell>
          <cell r="D765" t="str">
            <v>EA</v>
          </cell>
          <cell r="E765">
            <v>5571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</row>
        <row r="766">
          <cell r="A766" t="str">
            <v>5733-42</v>
          </cell>
          <cell r="B766" t="str">
            <v>노출박스 - 36mm</v>
          </cell>
          <cell r="C766" t="str">
            <v>2방출</v>
          </cell>
          <cell r="D766" t="str">
            <v>EA</v>
          </cell>
          <cell r="E766">
            <v>6256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</row>
        <row r="767">
          <cell r="A767" t="str">
            <v>5733-43</v>
          </cell>
          <cell r="B767" t="str">
            <v>노출박스 - 36mm</v>
          </cell>
          <cell r="C767" t="str">
            <v>3방출</v>
          </cell>
          <cell r="D767" t="str">
            <v>EA</v>
          </cell>
          <cell r="E767">
            <v>6940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</row>
        <row r="768">
          <cell r="A768" t="str">
            <v>5733-44</v>
          </cell>
          <cell r="B768" t="str">
            <v>노출박스 - 36mm</v>
          </cell>
          <cell r="C768" t="str">
            <v>4방출</v>
          </cell>
          <cell r="D768" t="str">
            <v>EA</v>
          </cell>
          <cell r="E768">
            <v>7264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</row>
        <row r="769">
          <cell r="A769" t="str">
            <v>5733-45</v>
          </cell>
        </row>
        <row r="770">
          <cell r="A770" t="str">
            <v>5735-00</v>
          </cell>
          <cell r="B770" t="str">
            <v>아 우 트 레 트 박 스 -KSC 8458-</v>
          </cell>
        </row>
        <row r="771">
          <cell r="A771" t="str">
            <v>5735-01</v>
          </cell>
          <cell r="B771" t="str">
            <v>OUTLET BOX - S/W Box</v>
          </cell>
          <cell r="C771" t="str">
            <v>44mm</v>
          </cell>
          <cell r="D771" t="str">
            <v>EA</v>
          </cell>
          <cell r="E771">
            <v>476</v>
          </cell>
          <cell r="F771">
            <v>0.2</v>
          </cell>
          <cell r="G771">
            <v>56143</v>
          </cell>
          <cell r="H771">
            <v>0</v>
          </cell>
          <cell r="I771">
            <v>0</v>
          </cell>
        </row>
        <row r="772">
          <cell r="A772" t="str">
            <v>5735-02</v>
          </cell>
          <cell r="B772" t="str">
            <v>OUTLET BOX - S/W Box</v>
          </cell>
          <cell r="C772" t="str">
            <v>54mm</v>
          </cell>
          <cell r="D772" t="str">
            <v>EA</v>
          </cell>
          <cell r="E772">
            <v>654</v>
          </cell>
          <cell r="F772">
            <v>0.2</v>
          </cell>
          <cell r="G772">
            <v>56143</v>
          </cell>
          <cell r="H772">
            <v>0</v>
          </cell>
          <cell r="I772">
            <v>0</v>
          </cell>
        </row>
        <row r="773">
          <cell r="A773" t="str">
            <v>5735-03</v>
          </cell>
          <cell r="B773" t="str">
            <v>OUTLET BOX - S/W Box</v>
          </cell>
          <cell r="C773" t="str">
            <v>75mm</v>
          </cell>
          <cell r="D773" t="str">
            <v>EA</v>
          </cell>
          <cell r="E773">
            <v>1308</v>
          </cell>
          <cell r="F773">
            <v>0.2</v>
          </cell>
          <cell r="G773">
            <v>56143</v>
          </cell>
          <cell r="H773">
            <v>0</v>
          </cell>
          <cell r="I773">
            <v>0</v>
          </cell>
        </row>
        <row r="774">
          <cell r="A774" t="str">
            <v>5735-11</v>
          </cell>
          <cell r="B774" t="str">
            <v>OUTLET BOX - 4각 박스</v>
          </cell>
          <cell r="C774" t="str">
            <v>44mm</v>
          </cell>
          <cell r="D774" t="str">
            <v>EA</v>
          </cell>
          <cell r="E774">
            <v>654</v>
          </cell>
          <cell r="F774">
            <v>0.2</v>
          </cell>
          <cell r="G774">
            <v>56143</v>
          </cell>
          <cell r="H774">
            <v>0</v>
          </cell>
          <cell r="I774">
            <v>0</v>
          </cell>
        </row>
        <row r="775">
          <cell r="A775" t="str">
            <v>5735-12</v>
          </cell>
          <cell r="B775" t="str">
            <v>OUTLET BOX - 4각 박스</v>
          </cell>
          <cell r="C775" t="str">
            <v>54mm</v>
          </cell>
          <cell r="D775" t="str">
            <v>EA</v>
          </cell>
          <cell r="E775">
            <v>832</v>
          </cell>
          <cell r="F775">
            <v>0.2</v>
          </cell>
          <cell r="G775">
            <v>56143</v>
          </cell>
          <cell r="H775">
            <v>0</v>
          </cell>
          <cell r="I775">
            <v>0</v>
          </cell>
        </row>
        <row r="776">
          <cell r="A776" t="str">
            <v>5735-13</v>
          </cell>
          <cell r="B776" t="str">
            <v>OUTLET BOX - 4각 박스</v>
          </cell>
          <cell r="C776" t="str">
            <v>75mm</v>
          </cell>
          <cell r="D776" t="str">
            <v>EA</v>
          </cell>
          <cell r="E776">
            <v>1547</v>
          </cell>
          <cell r="F776">
            <v>0.2</v>
          </cell>
          <cell r="G776">
            <v>56143</v>
          </cell>
          <cell r="H776">
            <v>0</v>
          </cell>
          <cell r="I776">
            <v>0</v>
          </cell>
        </row>
        <row r="777">
          <cell r="A777" t="str">
            <v>5735-21</v>
          </cell>
          <cell r="B777" t="str">
            <v>OUTLET BOX - 8각 박스</v>
          </cell>
          <cell r="C777" t="str">
            <v>44mm</v>
          </cell>
          <cell r="D777" t="str">
            <v>EA</v>
          </cell>
          <cell r="E777">
            <v>522</v>
          </cell>
          <cell r="F777">
            <v>0.2</v>
          </cell>
          <cell r="G777">
            <v>56143</v>
          </cell>
          <cell r="H777">
            <v>0</v>
          </cell>
          <cell r="I777">
            <v>0</v>
          </cell>
        </row>
        <row r="778">
          <cell r="A778" t="str">
            <v>5735-22</v>
          </cell>
          <cell r="B778" t="str">
            <v>OUTLET BOX - 8각 박스</v>
          </cell>
          <cell r="C778" t="str">
            <v>54mm</v>
          </cell>
          <cell r="D778" t="str">
            <v>EA</v>
          </cell>
          <cell r="E778">
            <v>714</v>
          </cell>
          <cell r="F778">
            <v>0.2</v>
          </cell>
          <cell r="G778">
            <v>56143</v>
          </cell>
          <cell r="H778">
            <v>0</v>
          </cell>
          <cell r="I778">
            <v>0</v>
          </cell>
        </row>
        <row r="779">
          <cell r="A779" t="str">
            <v>5735-23</v>
          </cell>
          <cell r="B779" t="str">
            <v>OUTLET BOX - 8각 박스</v>
          </cell>
          <cell r="C779" t="str">
            <v>75mm</v>
          </cell>
          <cell r="D779" t="str">
            <v>EA</v>
          </cell>
          <cell r="E779">
            <v>1242</v>
          </cell>
          <cell r="F779">
            <v>0.2</v>
          </cell>
          <cell r="G779">
            <v>56143</v>
          </cell>
          <cell r="H779">
            <v>0</v>
          </cell>
          <cell r="I779">
            <v>0</v>
          </cell>
        </row>
        <row r="780">
          <cell r="A780" t="str">
            <v>5735-35</v>
          </cell>
          <cell r="B780" t="str">
            <v>OUTLET BOX - 3개용박스</v>
          </cell>
          <cell r="C780" t="str">
            <v>44mm</v>
          </cell>
          <cell r="D780" t="str">
            <v>EA</v>
          </cell>
          <cell r="E780">
            <v>1370</v>
          </cell>
          <cell r="F780">
            <v>0.2</v>
          </cell>
          <cell r="G780">
            <v>56143</v>
          </cell>
          <cell r="H780">
            <v>0</v>
          </cell>
          <cell r="I780">
            <v>0</v>
          </cell>
        </row>
        <row r="781">
          <cell r="A781" t="str">
            <v>5735-36</v>
          </cell>
          <cell r="B781" t="str">
            <v>OUTLET BOX - 3개용박스</v>
          </cell>
          <cell r="C781" t="str">
            <v>54mm</v>
          </cell>
          <cell r="D781" t="str">
            <v>EA</v>
          </cell>
          <cell r="E781">
            <v>1660</v>
          </cell>
          <cell r="F781">
            <v>0.2</v>
          </cell>
          <cell r="G781">
            <v>56143</v>
          </cell>
          <cell r="H781">
            <v>0</v>
          </cell>
          <cell r="I781">
            <v>0</v>
          </cell>
        </row>
        <row r="782">
          <cell r="A782" t="str">
            <v>5735-41</v>
          </cell>
          <cell r="B782" t="str">
            <v>OUTLET BOX - 박스커버</v>
          </cell>
          <cell r="C782" t="str">
            <v>S/W</v>
          </cell>
          <cell r="D782" t="str">
            <v>EA</v>
          </cell>
          <cell r="E782">
            <v>220</v>
          </cell>
          <cell r="F782">
            <v>0.2</v>
          </cell>
          <cell r="G782">
            <v>56143</v>
          </cell>
          <cell r="H782">
            <v>0</v>
          </cell>
          <cell r="I782">
            <v>0</v>
          </cell>
        </row>
        <row r="783">
          <cell r="A783" t="str">
            <v>5735-42</v>
          </cell>
          <cell r="B783" t="str">
            <v>OUTLET BOX - 박스커버</v>
          </cell>
          <cell r="C783" t="str">
            <v>4각</v>
          </cell>
          <cell r="D783" t="str">
            <v>EA</v>
          </cell>
          <cell r="E783">
            <v>240</v>
          </cell>
          <cell r="F783">
            <v>0.2</v>
          </cell>
          <cell r="G783">
            <v>56143</v>
          </cell>
          <cell r="H783">
            <v>0</v>
          </cell>
          <cell r="I783">
            <v>0</v>
          </cell>
        </row>
        <row r="784">
          <cell r="A784" t="str">
            <v>5735-43</v>
          </cell>
          <cell r="B784" t="str">
            <v>OUTLET BOX - 박스커버</v>
          </cell>
          <cell r="C784" t="str">
            <v>8각</v>
          </cell>
          <cell r="D784" t="str">
            <v>EA</v>
          </cell>
          <cell r="E784">
            <v>240</v>
          </cell>
          <cell r="F784">
            <v>0.2</v>
          </cell>
          <cell r="G784">
            <v>56143</v>
          </cell>
          <cell r="H784">
            <v>0</v>
          </cell>
          <cell r="I784">
            <v>0</v>
          </cell>
        </row>
        <row r="785">
          <cell r="A785" t="str">
            <v>5735-51</v>
          </cell>
          <cell r="B785" t="str">
            <v>OUTLET BOX - 콘센트특수</v>
          </cell>
          <cell r="C785" t="str">
            <v>4각</v>
          </cell>
          <cell r="D785" t="str">
            <v>EA</v>
          </cell>
          <cell r="E785">
            <v>258</v>
          </cell>
          <cell r="F785">
            <v>0.03</v>
          </cell>
          <cell r="G785">
            <v>56143</v>
          </cell>
          <cell r="H785">
            <v>0</v>
          </cell>
          <cell r="I785">
            <v>0</v>
          </cell>
        </row>
        <row r="786">
          <cell r="A786" t="str">
            <v>5735-52</v>
          </cell>
          <cell r="B786" t="str">
            <v>OUTLET BOX - 콘센트특수</v>
          </cell>
          <cell r="C786" t="str">
            <v>S/W 일반</v>
          </cell>
          <cell r="D786" t="str">
            <v>EA</v>
          </cell>
          <cell r="E786">
            <v>575</v>
          </cell>
          <cell r="F786">
            <v>0.03</v>
          </cell>
          <cell r="G786">
            <v>56143</v>
          </cell>
          <cell r="H786">
            <v>0</v>
          </cell>
          <cell r="I786">
            <v>0</v>
          </cell>
        </row>
        <row r="787">
          <cell r="A787" t="str">
            <v>5735-53</v>
          </cell>
          <cell r="B787" t="str">
            <v>OUTLET BOX - 콘센트특수</v>
          </cell>
          <cell r="C787" t="str">
            <v>4각일반</v>
          </cell>
          <cell r="D787" t="str">
            <v>EA</v>
          </cell>
          <cell r="E787">
            <v>725</v>
          </cell>
          <cell r="F787">
            <v>0.03</v>
          </cell>
          <cell r="G787">
            <v>56143</v>
          </cell>
          <cell r="H787">
            <v>0</v>
          </cell>
          <cell r="I787">
            <v>0</v>
          </cell>
        </row>
        <row r="788">
          <cell r="A788" t="str">
            <v>5735-54</v>
          </cell>
          <cell r="B788" t="str">
            <v>OUTLET BOX - 콘센트특수</v>
          </cell>
          <cell r="C788" t="str">
            <v>8각일반</v>
          </cell>
          <cell r="D788" t="str">
            <v>EA</v>
          </cell>
          <cell r="E788">
            <v>625</v>
          </cell>
          <cell r="F788">
            <v>0.03</v>
          </cell>
          <cell r="G788">
            <v>56143</v>
          </cell>
          <cell r="H788">
            <v>0</v>
          </cell>
          <cell r="I788">
            <v>0</v>
          </cell>
        </row>
        <row r="789">
          <cell r="A789" t="str">
            <v>5735-55</v>
          </cell>
        </row>
        <row r="790">
          <cell r="A790" t="str">
            <v>5737-00</v>
          </cell>
          <cell r="B790" t="str">
            <v>스 위 치 박 스 -KSC 8458-</v>
          </cell>
        </row>
        <row r="791">
          <cell r="A791" t="str">
            <v>5737-01</v>
          </cell>
          <cell r="B791" t="str">
            <v>Switch Box -  1개용</v>
          </cell>
          <cell r="C791" t="str">
            <v>44mm</v>
          </cell>
          <cell r="D791" t="str">
            <v>EA</v>
          </cell>
          <cell r="E791">
            <v>470</v>
          </cell>
          <cell r="F791">
            <v>0.12</v>
          </cell>
          <cell r="G791">
            <v>56143</v>
          </cell>
          <cell r="H791">
            <v>0</v>
          </cell>
          <cell r="I791">
            <v>0</v>
          </cell>
        </row>
        <row r="792">
          <cell r="A792" t="str">
            <v>5737-02</v>
          </cell>
          <cell r="B792" t="str">
            <v>Switch Box -  1개용</v>
          </cell>
          <cell r="C792" t="str">
            <v>54mm</v>
          </cell>
          <cell r="D792" t="str">
            <v>EA</v>
          </cell>
          <cell r="E792">
            <v>668</v>
          </cell>
          <cell r="F792">
            <v>0.12</v>
          </cell>
          <cell r="G792">
            <v>56143</v>
          </cell>
          <cell r="H792">
            <v>0</v>
          </cell>
          <cell r="I792">
            <v>0</v>
          </cell>
        </row>
        <row r="793">
          <cell r="A793" t="str">
            <v>5737-03</v>
          </cell>
          <cell r="B793" t="str">
            <v>Switch Box -  1개용</v>
          </cell>
          <cell r="C793" t="str">
            <v>75mm</v>
          </cell>
          <cell r="D793" t="str">
            <v>EA</v>
          </cell>
          <cell r="E793">
            <v>1216</v>
          </cell>
          <cell r="F793">
            <v>0.12</v>
          </cell>
          <cell r="G793">
            <v>56143</v>
          </cell>
          <cell r="H793">
            <v>0</v>
          </cell>
          <cell r="I793">
            <v>0</v>
          </cell>
        </row>
        <row r="794">
          <cell r="A794" t="str">
            <v>5737-05</v>
          </cell>
          <cell r="B794" t="str">
            <v>Switch Box -  2개용</v>
          </cell>
          <cell r="C794" t="str">
            <v>44mm</v>
          </cell>
          <cell r="D794" t="str">
            <v>EA</v>
          </cell>
          <cell r="E794">
            <v>557</v>
          </cell>
          <cell r="F794">
            <v>0.12</v>
          </cell>
          <cell r="G794">
            <v>56143</v>
          </cell>
          <cell r="H794">
            <v>0</v>
          </cell>
          <cell r="I794">
            <v>0</v>
          </cell>
        </row>
        <row r="795">
          <cell r="A795" t="str">
            <v>5737-06</v>
          </cell>
          <cell r="B795" t="str">
            <v>Switch Box -  2개용</v>
          </cell>
          <cell r="C795" t="str">
            <v>54mm</v>
          </cell>
          <cell r="D795" t="str">
            <v>EA</v>
          </cell>
          <cell r="E795">
            <v>701</v>
          </cell>
          <cell r="F795">
            <v>0.12</v>
          </cell>
          <cell r="G795">
            <v>56143</v>
          </cell>
          <cell r="H795">
            <v>0</v>
          </cell>
          <cell r="I795">
            <v>0</v>
          </cell>
        </row>
        <row r="796">
          <cell r="A796" t="str">
            <v>5737-07</v>
          </cell>
          <cell r="B796" t="str">
            <v>Switch Box -  2개용</v>
          </cell>
          <cell r="C796" t="str">
            <v>75mm</v>
          </cell>
          <cell r="D796" t="str">
            <v>EA</v>
          </cell>
          <cell r="E796">
            <v>1276</v>
          </cell>
          <cell r="F796">
            <v>0.12</v>
          </cell>
          <cell r="G796">
            <v>56143</v>
          </cell>
          <cell r="H796">
            <v>0</v>
          </cell>
          <cell r="I796">
            <v>0</v>
          </cell>
        </row>
        <row r="797">
          <cell r="A797" t="str">
            <v>5737-11</v>
          </cell>
          <cell r="B797" t="str">
            <v>Switch Box -  3개용</v>
          </cell>
          <cell r="C797" t="str">
            <v>44mm</v>
          </cell>
          <cell r="D797" t="str">
            <v>EA</v>
          </cell>
          <cell r="E797">
            <v>1109</v>
          </cell>
          <cell r="F797">
            <v>0.12</v>
          </cell>
          <cell r="G797">
            <v>56143</v>
          </cell>
          <cell r="H797">
            <v>0</v>
          </cell>
          <cell r="I797">
            <v>0</v>
          </cell>
        </row>
        <row r="798">
          <cell r="A798" t="str">
            <v>5737-12</v>
          </cell>
          <cell r="B798" t="str">
            <v>Switch Box -  3개용</v>
          </cell>
          <cell r="C798" t="str">
            <v>54mm</v>
          </cell>
          <cell r="D798" t="str">
            <v>EA</v>
          </cell>
          <cell r="E798">
            <v>1535</v>
          </cell>
          <cell r="F798">
            <v>0.12</v>
          </cell>
          <cell r="G798">
            <v>56143</v>
          </cell>
          <cell r="H798">
            <v>0</v>
          </cell>
          <cell r="I798">
            <v>0</v>
          </cell>
        </row>
        <row r="799">
          <cell r="A799" t="str">
            <v>5737-13</v>
          </cell>
          <cell r="B799" t="str">
            <v>Switch Box -  3개용</v>
          </cell>
          <cell r="C799" t="str">
            <v>44mm</v>
          </cell>
          <cell r="D799" t="str">
            <v>EA</v>
          </cell>
          <cell r="E799">
            <v>672</v>
          </cell>
          <cell r="F799">
            <v>0.12</v>
          </cell>
          <cell r="G799">
            <v>56143</v>
          </cell>
          <cell r="H799">
            <v>0</v>
          </cell>
          <cell r="I799">
            <v>0</v>
          </cell>
        </row>
        <row r="800">
          <cell r="A800" t="str">
            <v>5737-15</v>
          </cell>
          <cell r="B800" t="str">
            <v>Switch Box + 커버  2개용</v>
          </cell>
          <cell r="C800" t="str">
            <v>54mm</v>
          </cell>
          <cell r="D800" t="str">
            <v>EA</v>
          </cell>
          <cell r="E800">
            <v>1058</v>
          </cell>
          <cell r="F800">
            <v>0.12</v>
          </cell>
          <cell r="G800">
            <v>56143</v>
          </cell>
          <cell r="H800">
            <v>0</v>
          </cell>
          <cell r="I800">
            <v>0</v>
          </cell>
        </row>
        <row r="801">
          <cell r="A801" t="str">
            <v>5737-16</v>
          </cell>
          <cell r="B801" t="str">
            <v>Switch Box + 커버  3개용</v>
          </cell>
          <cell r="C801" t="str">
            <v>44mm</v>
          </cell>
          <cell r="D801" t="str">
            <v>EA</v>
          </cell>
          <cell r="E801">
            <v>1391</v>
          </cell>
          <cell r="F801">
            <v>0.12</v>
          </cell>
          <cell r="G801">
            <v>56143</v>
          </cell>
          <cell r="H801">
            <v>0</v>
          </cell>
          <cell r="I801">
            <v>0</v>
          </cell>
        </row>
        <row r="802">
          <cell r="A802" t="str">
            <v>5737-17</v>
          </cell>
          <cell r="B802" t="str">
            <v>Switch Box + 커버  4개용</v>
          </cell>
          <cell r="C802" t="str">
            <v>44mm</v>
          </cell>
          <cell r="D802" t="str">
            <v>EA</v>
          </cell>
          <cell r="E802">
            <v>1748</v>
          </cell>
          <cell r="F802">
            <v>0.12</v>
          </cell>
          <cell r="G802">
            <v>56143</v>
          </cell>
          <cell r="H802">
            <v>0</v>
          </cell>
          <cell r="I802">
            <v>0</v>
          </cell>
        </row>
        <row r="803">
          <cell r="A803" t="str">
            <v>5737-18</v>
          </cell>
          <cell r="B803" t="str">
            <v>Switch Box + 커버  5개용</v>
          </cell>
          <cell r="C803" t="str">
            <v>54mm</v>
          </cell>
          <cell r="D803" t="str">
            <v>EA</v>
          </cell>
          <cell r="E803">
            <v>2323</v>
          </cell>
          <cell r="F803">
            <v>0.12</v>
          </cell>
          <cell r="G803">
            <v>56143</v>
          </cell>
          <cell r="H803">
            <v>0</v>
          </cell>
          <cell r="I803">
            <v>0</v>
          </cell>
        </row>
        <row r="804">
          <cell r="A804" t="str">
            <v>5737-19</v>
          </cell>
        </row>
        <row r="805">
          <cell r="A805" t="str">
            <v>5747-00</v>
          </cell>
          <cell r="B805" t="str">
            <v>PVC  박 스 -KSC8436-</v>
          </cell>
        </row>
        <row r="806">
          <cell r="A806" t="str">
            <v>5747-01</v>
          </cell>
          <cell r="B806" t="str">
            <v>PVC BOX-카바별도</v>
          </cell>
          <cell r="C806" t="str">
            <v>S/W BOX</v>
          </cell>
          <cell r="D806" t="str">
            <v>EA</v>
          </cell>
          <cell r="E806">
            <v>512</v>
          </cell>
          <cell r="F806">
            <v>0.12</v>
          </cell>
          <cell r="G806">
            <v>56143</v>
          </cell>
          <cell r="H806">
            <v>0</v>
          </cell>
          <cell r="I806">
            <v>0</v>
          </cell>
        </row>
        <row r="807">
          <cell r="A807" t="str">
            <v>5747-02</v>
          </cell>
          <cell r="B807" t="str">
            <v>PVC BOX-카바별도</v>
          </cell>
          <cell r="C807" t="str">
            <v>O/L BOX  4각</v>
          </cell>
          <cell r="D807" t="str">
            <v>EA</v>
          </cell>
          <cell r="E807">
            <v>762</v>
          </cell>
          <cell r="F807">
            <v>0.12</v>
          </cell>
          <cell r="G807">
            <v>56143</v>
          </cell>
          <cell r="H807">
            <v>0</v>
          </cell>
          <cell r="I807">
            <v>0</v>
          </cell>
        </row>
        <row r="808">
          <cell r="A808" t="str">
            <v>5747-03</v>
          </cell>
          <cell r="B808" t="str">
            <v>PVC BOX-카바별도</v>
          </cell>
          <cell r="C808" t="str">
            <v>C/T BOX  4각</v>
          </cell>
          <cell r="D808" t="str">
            <v>EA</v>
          </cell>
          <cell r="E808">
            <v>837</v>
          </cell>
          <cell r="F808">
            <v>0.12</v>
          </cell>
          <cell r="G808">
            <v>56143</v>
          </cell>
          <cell r="H808">
            <v>0</v>
          </cell>
          <cell r="I808">
            <v>0</v>
          </cell>
        </row>
        <row r="809">
          <cell r="A809" t="str">
            <v>5747-04</v>
          </cell>
          <cell r="B809" t="str">
            <v>PVC BOX-카바별도</v>
          </cell>
          <cell r="C809" t="str">
            <v>C/T BOX  8각</v>
          </cell>
          <cell r="D809" t="str">
            <v>EA</v>
          </cell>
          <cell r="E809">
            <v>931</v>
          </cell>
          <cell r="F809">
            <v>0.12</v>
          </cell>
          <cell r="G809">
            <v>56143</v>
          </cell>
          <cell r="H809">
            <v>0</v>
          </cell>
          <cell r="I809">
            <v>0</v>
          </cell>
        </row>
        <row r="810">
          <cell r="A810" t="str">
            <v>5747-05</v>
          </cell>
        </row>
        <row r="811">
          <cell r="A811" t="str">
            <v>5747-10</v>
          </cell>
          <cell r="B811" t="str">
            <v>PVC  박스커버 -KSC8458-</v>
          </cell>
        </row>
        <row r="812">
          <cell r="A812" t="str">
            <v>5747-11</v>
          </cell>
          <cell r="B812" t="str">
            <v>BOX COVER(8각 특)</v>
          </cell>
          <cell r="C812" t="str">
            <v>평커버</v>
          </cell>
          <cell r="D812" t="str">
            <v>EA</v>
          </cell>
          <cell r="E812">
            <v>356</v>
          </cell>
          <cell r="F812">
            <v>0.03</v>
          </cell>
          <cell r="G812">
            <v>56143</v>
          </cell>
          <cell r="H812">
            <v>0</v>
          </cell>
          <cell r="I812">
            <v>0</v>
          </cell>
        </row>
        <row r="813">
          <cell r="A813" t="str">
            <v>5747-12</v>
          </cell>
          <cell r="B813" t="str">
            <v>BOX COVER(8각 특)</v>
          </cell>
          <cell r="C813" t="str">
            <v>오목형</v>
          </cell>
          <cell r="D813" t="str">
            <v>EA</v>
          </cell>
          <cell r="E813">
            <v>443</v>
          </cell>
          <cell r="F813">
            <v>0.03</v>
          </cell>
          <cell r="G813">
            <v>56143</v>
          </cell>
          <cell r="H813">
            <v>0</v>
          </cell>
          <cell r="I813">
            <v>0</v>
          </cell>
        </row>
        <row r="814">
          <cell r="A814" t="str">
            <v>5747-13</v>
          </cell>
          <cell r="B814" t="str">
            <v>BOX COVER(8각 특)</v>
          </cell>
          <cell r="C814" t="str">
            <v>평  형</v>
          </cell>
          <cell r="D814" t="str">
            <v>EA</v>
          </cell>
          <cell r="E814">
            <v>393</v>
          </cell>
          <cell r="F814">
            <v>0.03</v>
          </cell>
          <cell r="G814">
            <v>56143</v>
          </cell>
          <cell r="H814">
            <v>0</v>
          </cell>
          <cell r="I814">
            <v>0</v>
          </cell>
        </row>
        <row r="815">
          <cell r="A815" t="str">
            <v>5747-15</v>
          </cell>
          <cell r="B815" t="str">
            <v>BOX COVER(중형4각)</v>
          </cell>
          <cell r="C815" t="str">
            <v>평커버</v>
          </cell>
          <cell r="D815" t="str">
            <v>EA</v>
          </cell>
          <cell r="E815">
            <v>356</v>
          </cell>
          <cell r="F815">
            <v>0.03</v>
          </cell>
          <cell r="G815">
            <v>56143</v>
          </cell>
          <cell r="H815">
            <v>0</v>
          </cell>
          <cell r="I815">
            <v>0</v>
          </cell>
        </row>
        <row r="816">
          <cell r="A816" t="str">
            <v>5747-16</v>
          </cell>
          <cell r="B816" t="str">
            <v>BOX COVER(중형4각)</v>
          </cell>
          <cell r="C816" t="str">
            <v>오목형</v>
          </cell>
          <cell r="D816" t="str">
            <v>EA</v>
          </cell>
          <cell r="E816">
            <v>443</v>
          </cell>
          <cell r="F816">
            <v>0.03</v>
          </cell>
          <cell r="G816">
            <v>56143</v>
          </cell>
          <cell r="H816">
            <v>0</v>
          </cell>
          <cell r="I816">
            <v>0</v>
          </cell>
        </row>
        <row r="817">
          <cell r="A817" t="str">
            <v>5747-17</v>
          </cell>
          <cell r="B817" t="str">
            <v>BOX COVER(중형4각)</v>
          </cell>
          <cell r="C817" t="str">
            <v>평  형</v>
          </cell>
          <cell r="D817" t="str">
            <v>EA</v>
          </cell>
          <cell r="E817">
            <v>393</v>
          </cell>
          <cell r="F817">
            <v>0.03</v>
          </cell>
          <cell r="G817">
            <v>56143</v>
          </cell>
          <cell r="H817">
            <v>0</v>
          </cell>
          <cell r="I817">
            <v>0</v>
          </cell>
        </row>
        <row r="818">
          <cell r="A818" t="str">
            <v>5747-21</v>
          </cell>
          <cell r="B818" t="str">
            <v>BOX COVER(대형4각)</v>
          </cell>
          <cell r="C818" t="str">
            <v>평커버</v>
          </cell>
          <cell r="D818" t="str">
            <v>EA</v>
          </cell>
          <cell r="E818">
            <v>431</v>
          </cell>
          <cell r="F818">
            <v>0.03</v>
          </cell>
          <cell r="G818">
            <v>56143</v>
          </cell>
          <cell r="H818">
            <v>0</v>
          </cell>
          <cell r="I818">
            <v>0</v>
          </cell>
        </row>
        <row r="819">
          <cell r="A819" t="str">
            <v>5747-22</v>
          </cell>
          <cell r="B819" t="str">
            <v>BOX COVER(대형4각)</v>
          </cell>
          <cell r="C819" t="str">
            <v>오목형</v>
          </cell>
          <cell r="D819" t="str">
            <v>EA</v>
          </cell>
          <cell r="E819">
            <v>481</v>
          </cell>
          <cell r="F819">
            <v>0.03</v>
          </cell>
          <cell r="G819">
            <v>56143</v>
          </cell>
          <cell r="H819">
            <v>0</v>
          </cell>
          <cell r="I819">
            <v>0</v>
          </cell>
        </row>
        <row r="820">
          <cell r="A820" t="str">
            <v>5747-23</v>
          </cell>
          <cell r="B820" t="str">
            <v>BOX COVER(대형4각)</v>
          </cell>
          <cell r="C820" t="str">
            <v>평  형</v>
          </cell>
          <cell r="D820" t="str">
            <v>EA</v>
          </cell>
          <cell r="E820">
            <v>431</v>
          </cell>
          <cell r="F820">
            <v>0.03</v>
          </cell>
          <cell r="G820">
            <v>56143</v>
          </cell>
          <cell r="H820">
            <v>0</v>
          </cell>
          <cell r="I820">
            <v>0</v>
          </cell>
        </row>
        <row r="821">
          <cell r="A821" t="str">
            <v>5747-24</v>
          </cell>
        </row>
        <row r="822">
          <cell r="A822" t="str">
            <v>5747-25</v>
          </cell>
          <cell r="B822" t="str">
            <v>박스카바중4각-1개용s/w커바</v>
          </cell>
          <cell r="C822" t="str">
            <v>오목형</v>
          </cell>
          <cell r="D822" t="str">
            <v>EA</v>
          </cell>
          <cell r="E822">
            <v>440</v>
          </cell>
          <cell r="F822">
            <v>0.03</v>
          </cell>
          <cell r="G822">
            <v>56143</v>
          </cell>
          <cell r="H822">
            <v>0</v>
          </cell>
          <cell r="I822">
            <v>0</v>
          </cell>
        </row>
        <row r="823">
          <cell r="A823" t="str">
            <v>5747-26</v>
          </cell>
          <cell r="B823" t="str">
            <v>박스카바중4각-1개용s/w커바</v>
          </cell>
          <cell r="C823" t="str">
            <v>평  형</v>
          </cell>
          <cell r="D823" t="str">
            <v>EA</v>
          </cell>
          <cell r="E823">
            <v>390</v>
          </cell>
          <cell r="F823">
            <v>0.03</v>
          </cell>
          <cell r="G823">
            <v>56143</v>
          </cell>
          <cell r="H823">
            <v>0</v>
          </cell>
          <cell r="I823">
            <v>0</v>
          </cell>
        </row>
        <row r="824">
          <cell r="A824" t="str">
            <v>5747-31</v>
          </cell>
          <cell r="B824" t="str">
            <v>박스카바중4각-2개용s/w커바</v>
          </cell>
          <cell r="C824" t="str">
            <v>오목형</v>
          </cell>
          <cell r="D824" t="str">
            <v>EA</v>
          </cell>
          <cell r="E824">
            <v>440</v>
          </cell>
          <cell r="F824">
            <v>0.03</v>
          </cell>
          <cell r="G824">
            <v>56143</v>
          </cell>
          <cell r="H824">
            <v>0</v>
          </cell>
          <cell r="I824">
            <v>0</v>
          </cell>
        </row>
        <row r="825">
          <cell r="A825" t="str">
            <v>5747-32</v>
          </cell>
          <cell r="B825" t="str">
            <v>박스카바중4각-2개용s/w커바</v>
          </cell>
          <cell r="C825" t="str">
            <v>평  형</v>
          </cell>
          <cell r="D825" t="str">
            <v>EA</v>
          </cell>
          <cell r="E825">
            <v>390</v>
          </cell>
          <cell r="F825">
            <v>0.03</v>
          </cell>
          <cell r="G825">
            <v>56143</v>
          </cell>
          <cell r="H825">
            <v>0</v>
          </cell>
          <cell r="I825">
            <v>0</v>
          </cell>
        </row>
        <row r="826">
          <cell r="A826" t="str">
            <v>5747-35</v>
          </cell>
          <cell r="B826" t="str">
            <v>박스카바중4각-형광등s/w커바</v>
          </cell>
          <cell r="C826" t="str">
            <v>오목형</v>
          </cell>
          <cell r="D826" t="str">
            <v>EA</v>
          </cell>
          <cell r="E826">
            <v>440</v>
          </cell>
          <cell r="F826">
            <v>0.03</v>
          </cell>
          <cell r="G826">
            <v>56143</v>
          </cell>
          <cell r="H826">
            <v>0</v>
          </cell>
          <cell r="I826">
            <v>0</v>
          </cell>
        </row>
        <row r="827">
          <cell r="A827" t="str">
            <v>5747-36</v>
          </cell>
          <cell r="B827" t="str">
            <v>박스카바중4각-형광등s/w커바</v>
          </cell>
          <cell r="C827" t="str">
            <v>평  형</v>
          </cell>
          <cell r="D827" t="str">
            <v>EA</v>
          </cell>
          <cell r="E827">
            <v>390</v>
          </cell>
          <cell r="F827">
            <v>0.03</v>
          </cell>
          <cell r="G827">
            <v>56143</v>
          </cell>
          <cell r="H827">
            <v>0</v>
          </cell>
          <cell r="I827">
            <v>0</v>
          </cell>
        </row>
        <row r="828">
          <cell r="A828" t="str">
            <v>5747-37</v>
          </cell>
          <cell r="B828" t="str">
            <v>박스카바대4각-1개용s/w커바</v>
          </cell>
          <cell r="C828" t="str">
            <v>오목형</v>
          </cell>
          <cell r="D828" t="str">
            <v>EA</v>
          </cell>
          <cell r="E828">
            <v>480</v>
          </cell>
          <cell r="F828">
            <v>0.03</v>
          </cell>
          <cell r="G828">
            <v>56143</v>
          </cell>
          <cell r="H828">
            <v>0</v>
          </cell>
          <cell r="I828">
            <v>0</v>
          </cell>
        </row>
        <row r="829">
          <cell r="A829" t="str">
            <v>5747-38</v>
          </cell>
          <cell r="B829" t="str">
            <v>박스카바대4각-1개용s/w커바</v>
          </cell>
          <cell r="C829" t="str">
            <v>평  형</v>
          </cell>
          <cell r="D829" t="str">
            <v>EA</v>
          </cell>
          <cell r="E829">
            <v>430</v>
          </cell>
          <cell r="F829">
            <v>0.03</v>
          </cell>
          <cell r="G829">
            <v>56143</v>
          </cell>
          <cell r="H829">
            <v>0</v>
          </cell>
          <cell r="I829">
            <v>0</v>
          </cell>
        </row>
        <row r="830">
          <cell r="A830" t="str">
            <v>5747-39</v>
          </cell>
          <cell r="B830" t="str">
            <v>박스카바대4각-2개용s/w커바</v>
          </cell>
          <cell r="C830" t="str">
            <v>오목형</v>
          </cell>
          <cell r="D830" t="str">
            <v>EA</v>
          </cell>
          <cell r="E830">
            <v>480</v>
          </cell>
          <cell r="F830">
            <v>0.03</v>
          </cell>
          <cell r="G830">
            <v>56143</v>
          </cell>
          <cell r="H830">
            <v>0</v>
          </cell>
          <cell r="I830">
            <v>0</v>
          </cell>
        </row>
        <row r="831">
          <cell r="A831" t="str">
            <v>5747-40</v>
          </cell>
          <cell r="B831" t="str">
            <v>박스카바대4각-2개용s/w커바</v>
          </cell>
          <cell r="C831" t="str">
            <v>평  형</v>
          </cell>
          <cell r="D831" t="str">
            <v>EA</v>
          </cell>
          <cell r="E831">
            <v>430</v>
          </cell>
          <cell r="F831">
            <v>0.03</v>
          </cell>
          <cell r="G831">
            <v>56143</v>
          </cell>
          <cell r="H831">
            <v>0</v>
          </cell>
          <cell r="I831">
            <v>0</v>
          </cell>
        </row>
        <row r="832">
          <cell r="A832" t="str">
            <v>5747-41</v>
          </cell>
          <cell r="B832" t="str">
            <v>박스카바대4각-형광등s/w커바</v>
          </cell>
          <cell r="C832" t="str">
            <v>오목형</v>
          </cell>
          <cell r="D832" t="str">
            <v>EA</v>
          </cell>
          <cell r="E832">
            <v>480</v>
          </cell>
          <cell r="F832">
            <v>0.03</v>
          </cell>
          <cell r="G832">
            <v>56143</v>
          </cell>
          <cell r="H832">
            <v>0</v>
          </cell>
          <cell r="I832">
            <v>0</v>
          </cell>
        </row>
        <row r="833">
          <cell r="A833" t="str">
            <v>5747-42</v>
          </cell>
          <cell r="B833" t="str">
            <v>박스카바대4각-형광등s/w커바</v>
          </cell>
          <cell r="C833" t="str">
            <v>평  형</v>
          </cell>
          <cell r="D833" t="str">
            <v>EA</v>
          </cell>
          <cell r="E833">
            <v>430</v>
          </cell>
          <cell r="F833">
            <v>0.03</v>
          </cell>
          <cell r="G833">
            <v>56143</v>
          </cell>
          <cell r="H833">
            <v>0</v>
          </cell>
          <cell r="I833">
            <v>0</v>
          </cell>
        </row>
        <row r="834">
          <cell r="A834" t="str">
            <v>5747-43</v>
          </cell>
        </row>
        <row r="835">
          <cell r="A835" t="str">
            <v>5747-44</v>
          </cell>
        </row>
        <row r="836">
          <cell r="A836" t="str">
            <v>5753-00</v>
          </cell>
          <cell r="B836" t="str">
            <v xml:space="preserve">CABLE TRAY </v>
          </cell>
        </row>
        <row r="837">
          <cell r="A837" t="str">
            <v>5753-01</v>
          </cell>
          <cell r="B837" t="str">
            <v xml:space="preserve">CABLE TRAY </v>
          </cell>
          <cell r="C837" t="str">
            <v>150*100*2.3T</v>
          </cell>
          <cell r="D837" t="str">
            <v>M</v>
          </cell>
          <cell r="E837">
            <v>12000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</row>
        <row r="838">
          <cell r="A838" t="str">
            <v>5753-02</v>
          </cell>
          <cell r="B838" t="str">
            <v xml:space="preserve">CABLE TRAY </v>
          </cell>
          <cell r="C838" t="str">
            <v>200*100*2.3T</v>
          </cell>
          <cell r="D838" t="str">
            <v>M</v>
          </cell>
          <cell r="E838">
            <v>13500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</row>
        <row r="839">
          <cell r="A839" t="str">
            <v>5753-03</v>
          </cell>
          <cell r="B839" t="str">
            <v xml:space="preserve">CABLE TRAY </v>
          </cell>
          <cell r="C839" t="str">
            <v>300*100*2.3T</v>
          </cell>
          <cell r="D839" t="str">
            <v>M</v>
          </cell>
          <cell r="E839">
            <v>16700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</row>
        <row r="840">
          <cell r="A840" t="str">
            <v>5753-04</v>
          </cell>
          <cell r="B840" t="str">
            <v xml:space="preserve">CABLE TRAY </v>
          </cell>
          <cell r="C840" t="str">
            <v>450*100*2.3T</v>
          </cell>
          <cell r="D840" t="str">
            <v>M</v>
          </cell>
          <cell r="E840">
            <v>21500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</row>
        <row r="841">
          <cell r="A841" t="str">
            <v>5753-05</v>
          </cell>
          <cell r="B841" t="str">
            <v xml:space="preserve">CABLE TRAY </v>
          </cell>
          <cell r="C841" t="str">
            <v>600*100*2.6T</v>
          </cell>
          <cell r="D841" t="str">
            <v>M</v>
          </cell>
          <cell r="E841">
            <v>29500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</row>
        <row r="842">
          <cell r="A842" t="str">
            <v>5753-06</v>
          </cell>
          <cell r="B842" t="str">
            <v xml:space="preserve">CABLE TRAY </v>
          </cell>
          <cell r="C842" t="str">
            <v>750*100*2.6T</v>
          </cell>
          <cell r="D842" t="str">
            <v>M</v>
          </cell>
          <cell r="E842">
            <v>34500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</row>
        <row r="843">
          <cell r="A843" t="str">
            <v>5753-07</v>
          </cell>
          <cell r="B843" t="str">
            <v xml:space="preserve">CABLE TRAY </v>
          </cell>
          <cell r="C843" t="str">
            <v>900*100*2.6T</v>
          </cell>
          <cell r="D843" t="str">
            <v>M</v>
          </cell>
          <cell r="E843">
            <v>39700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</row>
        <row r="844">
          <cell r="A844" t="str">
            <v>5753-11</v>
          </cell>
          <cell r="B844" t="str">
            <v>CABLE TRAY COVER</v>
          </cell>
          <cell r="C844" t="str">
            <v>150*100*2.3T</v>
          </cell>
          <cell r="D844" t="str">
            <v>M</v>
          </cell>
          <cell r="E844">
            <v>5800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</row>
        <row r="845">
          <cell r="A845" t="str">
            <v>5753-12</v>
          </cell>
          <cell r="B845" t="str">
            <v>CABLE TRAY COVER</v>
          </cell>
          <cell r="C845" t="str">
            <v>200*100*2.3T</v>
          </cell>
          <cell r="D845" t="str">
            <v>M</v>
          </cell>
          <cell r="E845">
            <v>7400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</row>
        <row r="846">
          <cell r="A846" t="str">
            <v>5753-13</v>
          </cell>
          <cell r="B846" t="str">
            <v>CABLE TRAY COVER</v>
          </cell>
          <cell r="C846" t="str">
            <v>300*100*2.3T</v>
          </cell>
          <cell r="D846" t="str">
            <v>M</v>
          </cell>
          <cell r="E846">
            <v>10500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</row>
        <row r="847">
          <cell r="A847" t="str">
            <v>5753-14</v>
          </cell>
          <cell r="B847" t="str">
            <v>CABLE TRAY COVER</v>
          </cell>
          <cell r="C847" t="str">
            <v>450*100*2.3T</v>
          </cell>
          <cell r="D847" t="str">
            <v>M</v>
          </cell>
          <cell r="E847">
            <v>15000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</row>
        <row r="848">
          <cell r="A848" t="str">
            <v>5753-15</v>
          </cell>
          <cell r="B848" t="str">
            <v>CABLE TRAY COVER</v>
          </cell>
          <cell r="C848" t="str">
            <v>600*100*2.6T</v>
          </cell>
          <cell r="D848" t="str">
            <v>M</v>
          </cell>
          <cell r="E848">
            <v>19700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</row>
        <row r="849">
          <cell r="A849" t="str">
            <v>5753-16</v>
          </cell>
          <cell r="B849" t="str">
            <v>CABLE TRAY COVER</v>
          </cell>
          <cell r="C849" t="str">
            <v>750*100*2.6T</v>
          </cell>
          <cell r="D849" t="str">
            <v>M</v>
          </cell>
          <cell r="E849">
            <v>24500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</row>
        <row r="850">
          <cell r="A850" t="str">
            <v>5753-17</v>
          </cell>
          <cell r="B850" t="str">
            <v>CABLE TRAY COVER</v>
          </cell>
          <cell r="C850" t="str">
            <v>900*100*2.6T</v>
          </cell>
          <cell r="D850" t="str">
            <v>M</v>
          </cell>
          <cell r="E850">
            <v>30000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</row>
        <row r="851">
          <cell r="A851" t="str">
            <v>5753-21</v>
          </cell>
          <cell r="B851" t="str">
            <v>CABLE TRAY 지지행거</v>
          </cell>
          <cell r="C851" t="str">
            <v>W150</v>
          </cell>
          <cell r="D851" t="str">
            <v>EA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</row>
        <row r="852">
          <cell r="A852" t="str">
            <v>5753-22</v>
          </cell>
          <cell r="B852" t="str">
            <v>CABLE TRAY 지지행거</v>
          </cell>
          <cell r="C852" t="str">
            <v>W200</v>
          </cell>
          <cell r="D852" t="str">
            <v>EA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</row>
        <row r="853">
          <cell r="A853" t="str">
            <v>5753-23</v>
          </cell>
          <cell r="B853" t="str">
            <v>CABLE TRAY 지지행거</v>
          </cell>
          <cell r="C853" t="str">
            <v>W300</v>
          </cell>
          <cell r="D853" t="str">
            <v>EA</v>
          </cell>
          <cell r="E853">
            <v>2780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</row>
        <row r="854">
          <cell r="A854" t="str">
            <v>5753-24</v>
          </cell>
          <cell r="B854" t="str">
            <v>CABLE TRAY 지지행거</v>
          </cell>
          <cell r="C854" t="str">
            <v>W450</v>
          </cell>
          <cell r="D854" t="str">
            <v>EA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</row>
        <row r="855">
          <cell r="A855" t="str">
            <v>5753-25</v>
          </cell>
          <cell r="B855" t="str">
            <v>CABLE TRAY 지지행거</v>
          </cell>
          <cell r="C855" t="str">
            <v>W600</v>
          </cell>
          <cell r="D855" t="str">
            <v>EA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</row>
        <row r="856">
          <cell r="A856" t="str">
            <v>5753-26</v>
          </cell>
          <cell r="B856" t="str">
            <v>CABLE TRAY 지지행거</v>
          </cell>
          <cell r="C856" t="str">
            <v>W750</v>
          </cell>
          <cell r="D856" t="str">
            <v>EA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</row>
        <row r="857">
          <cell r="A857" t="str">
            <v>5753-27</v>
          </cell>
          <cell r="B857" t="str">
            <v>CABLE TRAY 지지행거</v>
          </cell>
          <cell r="C857" t="str">
            <v>W900</v>
          </cell>
          <cell r="D857" t="str">
            <v>EA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</row>
        <row r="858">
          <cell r="A858" t="str">
            <v>5753-31</v>
          </cell>
          <cell r="B858" t="str">
            <v>ELBOW 90 -HORIZONTAL</v>
          </cell>
          <cell r="C858" t="str">
            <v>150*100*2.3T</v>
          </cell>
          <cell r="D858" t="str">
            <v>EA</v>
          </cell>
          <cell r="E858">
            <v>26700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</row>
        <row r="859">
          <cell r="A859" t="str">
            <v>5753-32</v>
          </cell>
          <cell r="B859" t="str">
            <v>ELBOW 90 -HORIZONTAL</v>
          </cell>
          <cell r="C859" t="str">
            <v>200*100*2.3T</v>
          </cell>
          <cell r="D859" t="str">
            <v>EA</v>
          </cell>
          <cell r="E859">
            <v>31500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</row>
        <row r="860">
          <cell r="A860" t="str">
            <v>5753-33</v>
          </cell>
          <cell r="B860" t="str">
            <v>ELBOW 90 -HORIZONTAL</v>
          </cell>
          <cell r="C860" t="str">
            <v>300*100*2.3T</v>
          </cell>
          <cell r="D860" t="str">
            <v>EA</v>
          </cell>
          <cell r="E860">
            <v>40800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</row>
        <row r="861">
          <cell r="A861" t="str">
            <v>5753-34</v>
          </cell>
          <cell r="B861" t="str">
            <v>ELBOW 90 -HORIZONTAL</v>
          </cell>
          <cell r="C861" t="str">
            <v>450*100*2.3T</v>
          </cell>
          <cell r="D861" t="str">
            <v>EA</v>
          </cell>
          <cell r="E861">
            <v>48000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</row>
        <row r="862">
          <cell r="A862" t="str">
            <v>5753-35</v>
          </cell>
          <cell r="B862" t="str">
            <v>ELBOW 90 -HORIZONTAL</v>
          </cell>
          <cell r="C862" t="str">
            <v>600*100*2.6T</v>
          </cell>
          <cell r="D862" t="str">
            <v>EA</v>
          </cell>
          <cell r="E862">
            <v>73800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</row>
        <row r="863">
          <cell r="A863" t="str">
            <v>5753-36</v>
          </cell>
          <cell r="B863" t="str">
            <v>ELBOW 90 -HORIZONTAL</v>
          </cell>
          <cell r="C863" t="str">
            <v>750*100*2.6T</v>
          </cell>
          <cell r="D863" t="str">
            <v>EA</v>
          </cell>
          <cell r="E863">
            <v>91500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 t="str">
            <v>5753-37</v>
          </cell>
          <cell r="B864" t="str">
            <v>ELBOW 90 -HORIZONTAL</v>
          </cell>
          <cell r="C864" t="str">
            <v>900*100*2.6T</v>
          </cell>
          <cell r="D864" t="str">
            <v>EA</v>
          </cell>
          <cell r="E864">
            <v>99500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</row>
        <row r="865">
          <cell r="A865" t="str">
            <v>5753-41</v>
          </cell>
          <cell r="B865" t="str">
            <v>ELBOW 90 -T형</v>
          </cell>
          <cell r="C865" t="str">
            <v>150*100*2.3T</v>
          </cell>
          <cell r="D865" t="str">
            <v>EA</v>
          </cell>
          <cell r="E865">
            <v>32000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</row>
        <row r="866">
          <cell r="A866" t="str">
            <v>5753-42</v>
          </cell>
          <cell r="B866" t="str">
            <v>ELBOW 90 -T형</v>
          </cell>
          <cell r="C866" t="str">
            <v>200*100*2.3T</v>
          </cell>
          <cell r="D866" t="str">
            <v>EA</v>
          </cell>
          <cell r="E866">
            <v>37500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</row>
        <row r="867">
          <cell r="A867" t="str">
            <v>5753-43</v>
          </cell>
          <cell r="B867" t="str">
            <v>ELBOW 90 -T형</v>
          </cell>
          <cell r="C867" t="str">
            <v>300*100*2.3T</v>
          </cell>
          <cell r="D867" t="str">
            <v>EA</v>
          </cell>
          <cell r="E867">
            <v>49000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</row>
        <row r="868">
          <cell r="A868" t="str">
            <v>5753-44</v>
          </cell>
          <cell r="B868" t="str">
            <v>ELBOW 90 -T형</v>
          </cell>
          <cell r="C868" t="str">
            <v>450*100*2.3T</v>
          </cell>
          <cell r="D868" t="str">
            <v>EA</v>
          </cell>
          <cell r="E868">
            <v>57600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</row>
        <row r="869">
          <cell r="A869" t="str">
            <v>5753-45</v>
          </cell>
          <cell r="B869" t="str">
            <v>ELBOW 90 -T형</v>
          </cell>
          <cell r="C869" t="str">
            <v>600*100*2.6T</v>
          </cell>
          <cell r="D869" t="str">
            <v>EA</v>
          </cell>
          <cell r="E869">
            <v>82500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</row>
        <row r="870">
          <cell r="A870" t="str">
            <v>5753-46</v>
          </cell>
          <cell r="B870" t="str">
            <v>ELBOW 90 -T형</v>
          </cell>
          <cell r="C870" t="str">
            <v>750*100*2.6T</v>
          </cell>
          <cell r="D870" t="str">
            <v>EA</v>
          </cell>
          <cell r="E870">
            <v>109500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</row>
        <row r="871">
          <cell r="A871" t="str">
            <v>5753-47</v>
          </cell>
          <cell r="B871" t="str">
            <v>ELBOW 90 -T형</v>
          </cell>
          <cell r="C871" t="str">
            <v>900*100*2.6T</v>
          </cell>
          <cell r="D871" t="str">
            <v>EA</v>
          </cell>
          <cell r="E871">
            <v>129000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</row>
        <row r="872">
          <cell r="A872" t="str">
            <v>5753-51</v>
          </cell>
          <cell r="B872" t="str">
            <v>ELBOW 90 -VERTICAL</v>
          </cell>
          <cell r="C872" t="str">
            <v>150*100*2.3T</v>
          </cell>
          <cell r="D872" t="str">
            <v>EA</v>
          </cell>
          <cell r="E872">
            <v>25500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</row>
        <row r="873">
          <cell r="A873" t="str">
            <v>5753-52</v>
          </cell>
          <cell r="B873" t="str">
            <v>ELBOW 90 -VERTICAL</v>
          </cell>
          <cell r="C873" t="str">
            <v>200*100*2.3T</v>
          </cell>
          <cell r="D873" t="str">
            <v>EA</v>
          </cell>
          <cell r="E873">
            <v>30000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</row>
        <row r="874">
          <cell r="A874" t="str">
            <v>5753-53</v>
          </cell>
          <cell r="B874" t="str">
            <v>ELBOW 90 -VERTICAL</v>
          </cell>
          <cell r="C874" t="str">
            <v>300*100*2.3T</v>
          </cell>
          <cell r="D874" t="str">
            <v>EA</v>
          </cell>
          <cell r="E874">
            <v>39500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</row>
        <row r="875">
          <cell r="A875" t="str">
            <v>5753-54</v>
          </cell>
          <cell r="B875" t="str">
            <v>ELBOW 90 -VERTICAL</v>
          </cell>
          <cell r="C875" t="str">
            <v>450*100*2.3T</v>
          </cell>
          <cell r="D875" t="str">
            <v>EA</v>
          </cell>
          <cell r="E875">
            <v>46500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</row>
        <row r="876">
          <cell r="A876" t="str">
            <v>5753-55</v>
          </cell>
          <cell r="B876" t="str">
            <v>ELBOW 90 -VERTICAL</v>
          </cell>
          <cell r="C876" t="str">
            <v>600*100*2.6T</v>
          </cell>
          <cell r="D876" t="str">
            <v>EA</v>
          </cell>
          <cell r="E876">
            <v>72500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</row>
        <row r="877">
          <cell r="A877" t="str">
            <v>5753-56</v>
          </cell>
          <cell r="B877" t="str">
            <v>ELBOW 90 -VERTICAL</v>
          </cell>
          <cell r="C877" t="str">
            <v>750*100*2.6T</v>
          </cell>
          <cell r="D877" t="str">
            <v>EA</v>
          </cell>
          <cell r="E877">
            <v>90000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</row>
        <row r="878">
          <cell r="A878" t="str">
            <v>5753-57</v>
          </cell>
          <cell r="B878" t="str">
            <v>ELBOW 90 -VERTICAL</v>
          </cell>
          <cell r="C878" t="str">
            <v>900*100*2.6T</v>
          </cell>
          <cell r="D878" t="str">
            <v>EA</v>
          </cell>
          <cell r="E878">
            <v>98000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</row>
        <row r="879">
          <cell r="A879" t="str">
            <v>5753-61</v>
          </cell>
          <cell r="B879" t="str">
            <v>SINGLE BRACKET  120*6T</v>
          </cell>
          <cell r="C879" t="str">
            <v>250L</v>
          </cell>
          <cell r="D879" t="str">
            <v>EA</v>
          </cell>
          <cell r="E879">
            <v>2100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</row>
        <row r="880">
          <cell r="A880" t="str">
            <v>5753-62</v>
          </cell>
          <cell r="B880" t="str">
            <v>SINGLE BRACKET  120*6T</v>
          </cell>
          <cell r="C880" t="str">
            <v>350L</v>
          </cell>
          <cell r="D880" t="str">
            <v>EA</v>
          </cell>
          <cell r="E880">
            <v>2700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</row>
        <row r="881">
          <cell r="A881" t="str">
            <v>5753-63</v>
          </cell>
          <cell r="B881" t="str">
            <v>SINGLE BRACKET  120*6T</v>
          </cell>
          <cell r="C881" t="str">
            <v>450L</v>
          </cell>
          <cell r="D881" t="str">
            <v>EA</v>
          </cell>
          <cell r="E881">
            <v>3300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</row>
        <row r="882">
          <cell r="A882" t="str">
            <v>5753-64</v>
          </cell>
          <cell r="B882" t="str">
            <v>SINGLE BRACKET  120*6T</v>
          </cell>
          <cell r="C882" t="str">
            <v>550L</v>
          </cell>
          <cell r="D882" t="str">
            <v>EA</v>
          </cell>
          <cell r="E882">
            <v>3900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</row>
        <row r="883">
          <cell r="A883" t="str">
            <v>5753-65</v>
          </cell>
          <cell r="B883" t="str">
            <v>SINGLE BRACKET  120*6T</v>
          </cell>
          <cell r="C883" t="str">
            <v>650L</v>
          </cell>
          <cell r="D883" t="str">
            <v>EA</v>
          </cell>
          <cell r="E883">
            <v>4500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</row>
        <row r="884">
          <cell r="A884" t="str">
            <v>5753-66</v>
          </cell>
          <cell r="B884" t="str">
            <v>SINGLE BRACKET  120*6T</v>
          </cell>
          <cell r="C884" t="str">
            <v>750L</v>
          </cell>
          <cell r="D884" t="str">
            <v>EA</v>
          </cell>
          <cell r="E884">
            <v>5100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</row>
        <row r="885">
          <cell r="A885" t="str">
            <v>5753-71</v>
          </cell>
          <cell r="B885" t="str">
            <v>SHANK BOLT＆NUT</v>
          </cell>
          <cell r="C885" t="str">
            <v>3/8"</v>
          </cell>
          <cell r="D885" t="str">
            <v>SET</v>
          </cell>
          <cell r="E885">
            <v>700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</row>
        <row r="886">
          <cell r="A886" t="str">
            <v>5753-72</v>
          </cell>
          <cell r="B886" t="str">
            <v>U-CHANNEL</v>
          </cell>
          <cell r="C886" t="str">
            <v>42*25*2.6T</v>
          </cell>
          <cell r="D886" t="str">
            <v>M</v>
          </cell>
          <cell r="E886">
            <v>2800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</row>
        <row r="887">
          <cell r="A887" t="str">
            <v>5753-73</v>
          </cell>
          <cell r="B887" t="str">
            <v>U-CHANNEL</v>
          </cell>
          <cell r="C887" t="str">
            <v>42*42*2.6T</v>
          </cell>
          <cell r="D887" t="str">
            <v>M</v>
          </cell>
          <cell r="E887">
            <v>3500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</row>
        <row r="888">
          <cell r="A888" t="str">
            <v>5753-74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</row>
        <row r="889">
          <cell r="A889" t="str">
            <v>6001-00</v>
          </cell>
          <cell r="B889" t="str">
            <v xml:space="preserve">WIDE SWITCH </v>
          </cell>
        </row>
        <row r="890">
          <cell r="A890" t="str">
            <v>6001-01</v>
          </cell>
          <cell r="B890" t="str">
            <v>S/W  단로램프</v>
          </cell>
          <cell r="C890" t="str">
            <v>15A 250V 1구</v>
          </cell>
          <cell r="D890" t="str">
            <v>EA</v>
          </cell>
          <cell r="E890">
            <v>2900</v>
          </cell>
          <cell r="F890">
            <v>6.5000000000000002E-2</v>
          </cell>
          <cell r="G890">
            <v>6.5000000000000002E-2</v>
          </cell>
          <cell r="H890">
            <v>6.5000000000000002E-2</v>
          </cell>
          <cell r="I890">
            <v>6.5000000000000002E-2</v>
          </cell>
        </row>
        <row r="891">
          <cell r="A891" t="str">
            <v>6001-02</v>
          </cell>
          <cell r="B891" t="str">
            <v>S/W  단로램프</v>
          </cell>
          <cell r="C891" t="str">
            <v>15A 250V 2구</v>
          </cell>
          <cell r="D891" t="str">
            <v>EA</v>
          </cell>
          <cell r="E891">
            <v>4500</v>
          </cell>
          <cell r="F891">
            <v>6.5000000000000002E-2</v>
          </cell>
          <cell r="G891">
            <v>6.5000000000000002E-2</v>
          </cell>
          <cell r="H891">
            <v>6.5000000000000002E-2</v>
          </cell>
          <cell r="I891">
            <v>6.5000000000000002E-2</v>
          </cell>
        </row>
        <row r="892">
          <cell r="A892" t="str">
            <v>6001-03</v>
          </cell>
          <cell r="B892" t="str">
            <v>S/W  단로램프</v>
          </cell>
          <cell r="C892" t="str">
            <v>15A 250V 3구</v>
          </cell>
          <cell r="D892" t="str">
            <v>EA</v>
          </cell>
          <cell r="E892">
            <v>6200</v>
          </cell>
          <cell r="F892">
            <v>6.5000000000000002E-2</v>
          </cell>
          <cell r="G892">
            <v>6.5000000000000002E-2</v>
          </cell>
          <cell r="H892">
            <v>6.5000000000000002E-2</v>
          </cell>
          <cell r="I892">
            <v>6.5000000000000002E-2</v>
          </cell>
        </row>
        <row r="893">
          <cell r="A893" t="str">
            <v>6001-04</v>
          </cell>
          <cell r="B893" t="str">
            <v>S/W  단로램프</v>
          </cell>
          <cell r="C893" t="str">
            <v>15A 250V 4구</v>
          </cell>
          <cell r="D893" t="str">
            <v>EA</v>
          </cell>
          <cell r="E893">
            <v>7500</v>
          </cell>
          <cell r="F893">
            <v>6.5000000000000002E-2</v>
          </cell>
          <cell r="G893">
            <v>6.5000000000000002E-2</v>
          </cell>
          <cell r="H893">
            <v>6.5000000000000002E-2</v>
          </cell>
          <cell r="I893">
            <v>6.5000000000000002E-2</v>
          </cell>
        </row>
        <row r="894">
          <cell r="A894" t="str">
            <v>6001-05</v>
          </cell>
          <cell r="B894" t="str">
            <v>S/W  단로램프</v>
          </cell>
          <cell r="C894" t="str">
            <v>15A 250V 5구</v>
          </cell>
          <cell r="D894" t="str">
            <v>EA</v>
          </cell>
          <cell r="E894">
            <v>9600</v>
          </cell>
          <cell r="F894">
            <v>6.5000000000000002E-2</v>
          </cell>
          <cell r="G894">
            <v>6.5000000000000002E-2</v>
          </cell>
          <cell r="H894">
            <v>6.5000000000000002E-2</v>
          </cell>
          <cell r="I894">
            <v>6.5000000000000002E-2</v>
          </cell>
        </row>
        <row r="895">
          <cell r="A895" t="str">
            <v>6001-11</v>
          </cell>
          <cell r="B895" t="str">
            <v>S/W  3로램프</v>
          </cell>
          <cell r="C895" t="str">
            <v>15A 250V 1구</v>
          </cell>
          <cell r="D895" t="str">
            <v>EA</v>
          </cell>
          <cell r="E895">
            <v>3150</v>
          </cell>
          <cell r="F895">
            <v>6.5000000000000002E-2</v>
          </cell>
          <cell r="G895">
            <v>6.5000000000000002E-2</v>
          </cell>
          <cell r="H895">
            <v>6.5000000000000002E-2</v>
          </cell>
          <cell r="I895">
            <v>6.5000000000000002E-2</v>
          </cell>
        </row>
        <row r="896">
          <cell r="A896" t="str">
            <v>6001-12</v>
          </cell>
          <cell r="B896" t="str">
            <v>S/W  3로램프</v>
          </cell>
          <cell r="C896" t="str">
            <v>15A 250V 2구</v>
          </cell>
          <cell r="D896" t="str">
            <v>EA</v>
          </cell>
          <cell r="E896">
            <v>5100</v>
          </cell>
          <cell r="F896">
            <v>6.5000000000000002E-2</v>
          </cell>
          <cell r="G896">
            <v>6.5000000000000002E-2</v>
          </cell>
          <cell r="H896">
            <v>6.5000000000000002E-2</v>
          </cell>
          <cell r="I896">
            <v>6.5000000000000002E-2</v>
          </cell>
        </row>
        <row r="897">
          <cell r="A897" t="str">
            <v>6001-13</v>
          </cell>
          <cell r="B897" t="str">
            <v>S/W  3로램프</v>
          </cell>
          <cell r="C897" t="str">
            <v>15A 250V 3구</v>
          </cell>
          <cell r="D897" t="str">
            <v>EA</v>
          </cell>
          <cell r="E897">
            <v>6900</v>
          </cell>
          <cell r="F897">
            <v>6.5000000000000002E-2</v>
          </cell>
          <cell r="G897">
            <v>6.5000000000000002E-2</v>
          </cell>
          <cell r="H897">
            <v>6.5000000000000002E-2</v>
          </cell>
          <cell r="I897">
            <v>6.5000000000000002E-2</v>
          </cell>
        </row>
        <row r="898">
          <cell r="A898" t="str">
            <v>6001-21</v>
          </cell>
          <cell r="B898" t="str">
            <v>S/W  단로램프-2개용</v>
          </cell>
          <cell r="C898" t="str">
            <v>15A 250V 2구</v>
          </cell>
          <cell r="D898" t="str">
            <v>EA</v>
          </cell>
          <cell r="E898">
            <v>5800</v>
          </cell>
          <cell r="F898">
            <v>6.5000000000000002E-2</v>
          </cell>
          <cell r="G898">
            <v>6.5000000000000002E-2</v>
          </cell>
          <cell r="H898">
            <v>6.5000000000000002E-2</v>
          </cell>
          <cell r="I898">
            <v>6.5000000000000002E-2</v>
          </cell>
        </row>
        <row r="899">
          <cell r="A899" t="str">
            <v>6001-22</v>
          </cell>
          <cell r="B899" t="str">
            <v>S/W  단로램프-2개용</v>
          </cell>
          <cell r="C899" t="str">
            <v>15A 250V 3구</v>
          </cell>
          <cell r="D899" t="str">
            <v>EA</v>
          </cell>
          <cell r="E899">
            <v>7400</v>
          </cell>
          <cell r="F899">
            <v>6.5000000000000002E-2</v>
          </cell>
          <cell r="G899">
            <v>6.5000000000000002E-2</v>
          </cell>
          <cell r="H899">
            <v>6.5000000000000002E-2</v>
          </cell>
          <cell r="I899">
            <v>6.5000000000000002E-2</v>
          </cell>
        </row>
        <row r="900">
          <cell r="A900" t="str">
            <v>6001-23</v>
          </cell>
          <cell r="B900" t="str">
            <v>S/W  단로램프-2개용</v>
          </cell>
          <cell r="C900" t="str">
            <v>15A 250V 4구</v>
          </cell>
          <cell r="D900" t="str">
            <v>EA</v>
          </cell>
          <cell r="E900">
            <v>9200</v>
          </cell>
          <cell r="F900">
            <v>6.5000000000000002E-2</v>
          </cell>
          <cell r="G900">
            <v>6.5000000000000002E-2</v>
          </cell>
          <cell r="H900">
            <v>6.5000000000000002E-2</v>
          </cell>
          <cell r="I900">
            <v>6.5000000000000002E-2</v>
          </cell>
        </row>
        <row r="901">
          <cell r="A901" t="str">
            <v>6001-24</v>
          </cell>
          <cell r="B901" t="str">
            <v>S/W  단로램프-2개용</v>
          </cell>
          <cell r="C901" t="str">
            <v>15A 250V 5구</v>
          </cell>
          <cell r="D901" t="str">
            <v>EA</v>
          </cell>
          <cell r="E901">
            <v>11000</v>
          </cell>
          <cell r="F901">
            <v>6.5000000000000002E-2</v>
          </cell>
          <cell r="G901">
            <v>6.5000000000000002E-2</v>
          </cell>
          <cell r="H901">
            <v>6.5000000000000002E-2</v>
          </cell>
          <cell r="I901">
            <v>6.5000000000000002E-2</v>
          </cell>
        </row>
        <row r="902">
          <cell r="A902" t="str">
            <v>6001-25</v>
          </cell>
          <cell r="B902" t="str">
            <v>S/W  단로램프-2개용</v>
          </cell>
          <cell r="C902" t="str">
            <v>15A 250V 6구</v>
          </cell>
          <cell r="D902" t="str">
            <v>EA</v>
          </cell>
          <cell r="E902">
            <v>12300</v>
          </cell>
          <cell r="F902">
            <v>6.5000000000000002E-2</v>
          </cell>
          <cell r="G902">
            <v>6.5000000000000002E-2</v>
          </cell>
          <cell r="H902">
            <v>6.5000000000000002E-2</v>
          </cell>
          <cell r="I902">
            <v>6.5000000000000002E-2</v>
          </cell>
        </row>
        <row r="903">
          <cell r="A903" t="str">
            <v>6001-31</v>
          </cell>
          <cell r="B903" t="str">
            <v>S/W  3로램프-2개용</v>
          </cell>
          <cell r="C903" t="str">
            <v>15A 250V 2구</v>
          </cell>
          <cell r="D903" t="str">
            <v>EA</v>
          </cell>
          <cell r="E903">
            <v>6300</v>
          </cell>
          <cell r="F903">
            <v>6.5000000000000002E-2</v>
          </cell>
          <cell r="G903">
            <v>6.5000000000000002E-2</v>
          </cell>
          <cell r="H903">
            <v>6.5000000000000002E-2</v>
          </cell>
          <cell r="I903">
            <v>6.5000000000000002E-2</v>
          </cell>
        </row>
        <row r="904">
          <cell r="A904" t="str">
            <v>6001-32</v>
          </cell>
          <cell r="B904" t="str">
            <v>S/W  3로램프-2개용</v>
          </cell>
          <cell r="C904" t="str">
            <v>15A 250V 3구</v>
          </cell>
          <cell r="D904" t="str">
            <v>EA</v>
          </cell>
          <cell r="E904">
            <v>8200</v>
          </cell>
          <cell r="F904">
            <v>6.5000000000000002E-2</v>
          </cell>
          <cell r="G904">
            <v>6.5000000000000002E-2</v>
          </cell>
          <cell r="H904">
            <v>6.5000000000000002E-2</v>
          </cell>
          <cell r="I904">
            <v>6.5000000000000002E-2</v>
          </cell>
        </row>
        <row r="905">
          <cell r="A905" t="str">
            <v>6001-33</v>
          </cell>
          <cell r="B905" t="str">
            <v>S/W  3로램프-2개용</v>
          </cell>
          <cell r="C905" t="str">
            <v>15A 250V 4구</v>
          </cell>
          <cell r="D905" t="str">
            <v>EA</v>
          </cell>
          <cell r="E905">
            <v>10100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</row>
        <row r="906">
          <cell r="A906" t="str">
            <v>6001-34</v>
          </cell>
          <cell r="B906" t="str">
            <v>S/W  3로램프-2개용</v>
          </cell>
          <cell r="C906" t="str">
            <v>15A 250V 5구</v>
          </cell>
          <cell r="D906" t="str">
            <v>EA</v>
          </cell>
          <cell r="E906">
            <v>11900</v>
          </cell>
          <cell r="F906">
            <v>6.5000000000000002E-2</v>
          </cell>
          <cell r="G906">
            <v>6.5000000000000002E-2</v>
          </cell>
          <cell r="H906">
            <v>6.5000000000000002E-2</v>
          </cell>
          <cell r="I906">
            <v>6.5000000000000002E-2</v>
          </cell>
        </row>
        <row r="907">
          <cell r="A907" t="str">
            <v>6001-35</v>
          </cell>
          <cell r="B907" t="str">
            <v>S/W  3로램프-2개용</v>
          </cell>
          <cell r="C907" t="str">
            <v>15A 250V 6구</v>
          </cell>
          <cell r="D907" t="str">
            <v>EA</v>
          </cell>
          <cell r="E907">
            <v>13800</v>
          </cell>
          <cell r="F907">
            <v>6.5000000000000002E-2</v>
          </cell>
          <cell r="G907">
            <v>6.5000000000000002E-2</v>
          </cell>
          <cell r="H907">
            <v>6.5000000000000002E-2</v>
          </cell>
          <cell r="I907">
            <v>6.5000000000000002E-2</v>
          </cell>
        </row>
        <row r="908">
          <cell r="A908" t="str">
            <v>6001-36</v>
          </cell>
        </row>
        <row r="909">
          <cell r="A909" t="str">
            <v>6003-00</v>
          </cell>
          <cell r="B909" t="str">
            <v>대 각 SWITCH 류</v>
          </cell>
        </row>
        <row r="910">
          <cell r="A910" t="str">
            <v>6003-01</v>
          </cell>
          <cell r="B910" t="str">
            <v>단     로  S/W</v>
          </cell>
          <cell r="C910" t="str">
            <v>1구</v>
          </cell>
          <cell r="D910" t="str">
            <v>SET</v>
          </cell>
          <cell r="E910">
            <v>1050</v>
          </cell>
        </row>
        <row r="911">
          <cell r="A911" t="str">
            <v>6003-02</v>
          </cell>
          <cell r="B911" t="str">
            <v>단     로  S/W</v>
          </cell>
          <cell r="C911" t="str">
            <v>2구</v>
          </cell>
          <cell r="D911" t="str">
            <v>SET</v>
          </cell>
          <cell r="E911">
            <v>1700</v>
          </cell>
        </row>
        <row r="912">
          <cell r="A912" t="str">
            <v>6003-03</v>
          </cell>
          <cell r="B912" t="str">
            <v>단     로  S/W</v>
          </cell>
          <cell r="C912" t="str">
            <v>3구</v>
          </cell>
          <cell r="D912" t="str">
            <v>SET</v>
          </cell>
          <cell r="E912">
            <v>2330</v>
          </cell>
        </row>
        <row r="913">
          <cell r="A913" t="str">
            <v>6003-11</v>
          </cell>
          <cell r="B913" t="str">
            <v>단로램프 S/W</v>
          </cell>
          <cell r="C913" t="str">
            <v>1구</v>
          </cell>
          <cell r="D913" t="str">
            <v>SET</v>
          </cell>
          <cell r="E913">
            <v>1360</v>
          </cell>
        </row>
        <row r="914">
          <cell r="A914" t="str">
            <v>6003-12</v>
          </cell>
          <cell r="B914" t="str">
            <v>단로램프 S/W</v>
          </cell>
          <cell r="C914" t="str">
            <v>2구</v>
          </cell>
          <cell r="D914" t="str">
            <v>SET</v>
          </cell>
          <cell r="E914">
            <v>2330</v>
          </cell>
        </row>
        <row r="915">
          <cell r="A915" t="str">
            <v>6003-13</v>
          </cell>
          <cell r="B915" t="str">
            <v>단로램프 S/W</v>
          </cell>
          <cell r="C915" t="str">
            <v>3구</v>
          </cell>
          <cell r="D915" t="str">
            <v>SET</v>
          </cell>
          <cell r="E915">
            <v>3310</v>
          </cell>
        </row>
        <row r="916">
          <cell r="A916" t="str">
            <v>6003-21</v>
          </cell>
          <cell r="B916" t="str">
            <v>3       로  S/W</v>
          </cell>
          <cell r="C916" t="str">
            <v>1구</v>
          </cell>
          <cell r="D916" t="str">
            <v>SET</v>
          </cell>
          <cell r="E916">
            <v>1220</v>
          </cell>
        </row>
        <row r="917">
          <cell r="A917" t="str">
            <v>6003-22</v>
          </cell>
          <cell r="B917" t="str">
            <v>3       로  S/W</v>
          </cell>
          <cell r="C917" t="str">
            <v>2구</v>
          </cell>
          <cell r="D917" t="str">
            <v>SET</v>
          </cell>
          <cell r="E917">
            <v>2060</v>
          </cell>
        </row>
        <row r="918">
          <cell r="A918" t="str">
            <v>6003-23</v>
          </cell>
          <cell r="B918" t="str">
            <v>3       로  S/W</v>
          </cell>
          <cell r="C918" t="str">
            <v>3구</v>
          </cell>
          <cell r="D918" t="str">
            <v>SET</v>
          </cell>
          <cell r="E918">
            <v>2890</v>
          </cell>
        </row>
        <row r="919">
          <cell r="A919" t="str">
            <v>6003-31</v>
          </cell>
          <cell r="B919" t="str">
            <v>3로 램프  S/W</v>
          </cell>
          <cell r="C919" t="str">
            <v>1구</v>
          </cell>
          <cell r="D919" t="str">
            <v>SET</v>
          </cell>
          <cell r="E919">
            <v>1550</v>
          </cell>
        </row>
        <row r="920">
          <cell r="A920" t="str">
            <v>6003-32</v>
          </cell>
          <cell r="B920" t="str">
            <v>3로 램프  S/W</v>
          </cell>
          <cell r="C920" t="str">
            <v>2구</v>
          </cell>
          <cell r="D920" t="str">
            <v>SET</v>
          </cell>
          <cell r="E920">
            <v>2700</v>
          </cell>
        </row>
        <row r="921">
          <cell r="A921" t="str">
            <v>6003-33</v>
          </cell>
          <cell r="B921" t="str">
            <v>3로 램프  S/W</v>
          </cell>
          <cell r="C921" t="str">
            <v>3구</v>
          </cell>
          <cell r="D921" t="str">
            <v>SET</v>
          </cell>
          <cell r="E921">
            <v>3860</v>
          </cell>
        </row>
        <row r="922">
          <cell r="A922" t="str">
            <v>6003-41</v>
          </cell>
          <cell r="B922" t="str">
            <v>2 개 용    S/W</v>
          </cell>
          <cell r="C922" t="str">
            <v>2구</v>
          </cell>
          <cell r="D922" t="str">
            <v>SET</v>
          </cell>
          <cell r="E922">
            <v>2070</v>
          </cell>
        </row>
        <row r="923">
          <cell r="A923" t="str">
            <v>6003-42</v>
          </cell>
          <cell r="B923" t="str">
            <v>2 개 용    S/W</v>
          </cell>
          <cell r="C923" t="str">
            <v>3구</v>
          </cell>
          <cell r="D923" t="str">
            <v>SET</v>
          </cell>
          <cell r="E923">
            <v>2720</v>
          </cell>
        </row>
        <row r="924">
          <cell r="A924" t="str">
            <v>6003-43</v>
          </cell>
          <cell r="B924" t="str">
            <v>2 개 용    S/W</v>
          </cell>
          <cell r="C924" t="str">
            <v>4구</v>
          </cell>
          <cell r="D924" t="str">
            <v>SET</v>
          </cell>
          <cell r="E924">
            <v>3370</v>
          </cell>
        </row>
        <row r="925">
          <cell r="A925" t="str">
            <v>6003-44</v>
          </cell>
          <cell r="B925" t="str">
            <v>2 개 용    S/W</v>
          </cell>
          <cell r="C925" t="str">
            <v>5구</v>
          </cell>
          <cell r="D925" t="str">
            <v>SET</v>
          </cell>
          <cell r="E925">
            <v>4020</v>
          </cell>
        </row>
        <row r="926">
          <cell r="A926" t="str">
            <v>6003-45</v>
          </cell>
          <cell r="B926" t="str">
            <v>2 개 용    S/W</v>
          </cell>
          <cell r="C926" t="str">
            <v>6구</v>
          </cell>
          <cell r="D926" t="str">
            <v>SET</v>
          </cell>
          <cell r="E926">
            <v>4660</v>
          </cell>
        </row>
        <row r="927">
          <cell r="A927" t="str">
            <v>6003-51</v>
          </cell>
          <cell r="B927" t="str">
            <v>2개용램프  S/W</v>
          </cell>
          <cell r="C927" t="str">
            <v>2구</v>
          </cell>
          <cell r="D927" t="str">
            <v>SET</v>
          </cell>
          <cell r="E927">
            <v>2720</v>
          </cell>
        </row>
        <row r="928">
          <cell r="A928" t="str">
            <v>6003-52</v>
          </cell>
          <cell r="B928" t="str">
            <v>2개용램프  S/W</v>
          </cell>
          <cell r="C928" t="str">
            <v>3구</v>
          </cell>
          <cell r="D928" t="str">
            <v>SET</v>
          </cell>
          <cell r="E928">
            <v>3690</v>
          </cell>
        </row>
        <row r="929">
          <cell r="A929" t="str">
            <v>6003-53</v>
          </cell>
          <cell r="B929" t="str">
            <v>2개용램프  S/W</v>
          </cell>
          <cell r="C929" t="str">
            <v>4구</v>
          </cell>
          <cell r="D929" t="str">
            <v>SET</v>
          </cell>
          <cell r="E929">
            <v>4660</v>
          </cell>
        </row>
        <row r="930">
          <cell r="A930" t="str">
            <v>6003-54</v>
          </cell>
          <cell r="B930" t="str">
            <v>2개용램프  S/W</v>
          </cell>
          <cell r="C930" t="str">
            <v>5구</v>
          </cell>
          <cell r="D930" t="str">
            <v>SET</v>
          </cell>
          <cell r="E930">
            <v>5640</v>
          </cell>
        </row>
        <row r="931">
          <cell r="A931" t="str">
            <v>6003-55</v>
          </cell>
          <cell r="B931" t="str">
            <v>2개용램프  S/W</v>
          </cell>
          <cell r="C931" t="str">
            <v>6구</v>
          </cell>
          <cell r="D931" t="str">
            <v>SET</v>
          </cell>
          <cell r="E931">
            <v>6610</v>
          </cell>
        </row>
        <row r="932">
          <cell r="A932" t="str">
            <v>6003-56</v>
          </cell>
        </row>
        <row r="933">
          <cell r="A933" t="str">
            <v>6005-00</v>
          </cell>
          <cell r="B933" t="str">
            <v>콘 센 트</v>
          </cell>
        </row>
        <row r="934">
          <cell r="A934" t="str">
            <v>6005-01</v>
          </cell>
          <cell r="B934" t="str">
            <v>CONSENT - 무접지</v>
          </cell>
          <cell r="C934" t="str">
            <v>15A 250V 1구</v>
          </cell>
          <cell r="D934" t="str">
            <v>EA</v>
          </cell>
          <cell r="E934">
            <v>650</v>
          </cell>
          <cell r="F934">
            <v>6.5000000000000002E-2</v>
          </cell>
          <cell r="G934">
            <v>6.5000000000000002E-2</v>
          </cell>
          <cell r="H934">
            <v>6.5000000000000002E-2</v>
          </cell>
          <cell r="I934">
            <v>6.5000000000000002E-2</v>
          </cell>
        </row>
        <row r="935">
          <cell r="A935" t="str">
            <v>6005-02</v>
          </cell>
          <cell r="B935" t="str">
            <v>CONSENT - 무접지</v>
          </cell>
          <cell r="C935" t="str">
            <v>15A 250V 2구</v>
          </cell>
          <cell r="D935" t="str">
            <v>EA</v>
          </cell>
          <cell r="E935">
            <v>990</v>
          </cell>
          <cell r="F935">
            <v>6.5000000000000002E-2</v>
          </cell>
          <cell r="G935">
            <v>6.5000000000000002E-2</v>
          </cell>
          <cell r="H935">
            <v>6.5000000000000002E-2</v>
          </cell>
          <cell r="I935">
            <v>6.5000000000000002E-2</v>
          </cell>
        </row>
        <row r="936">
          <cell r="A936" t="str">
            <v>6005-03</v>
          </cell>
          <cell r="B936" t="str">
            <v>CONSENT - 무접지</v>
          </cell>
          <cell r="C936" t="str">
            <v>15A 250V 3구</v>
          </cell>
          <cell r="E936">
            <v>1400</v>
          </cell>
        </row>
        <row r="937">
          <cell r="A937" t="str">
            <v>6005-05</v>
          </cell>
          <cell r="B937" t="str">
            <v>CONSENT - 접  지</v>
          </cell>
          <cell r="C937" t="str">
            <v>15A 250V 1구</v>
          </cell>
          <cell r="D937" t="str">
            <v>EA</v>
          </cell>
          <cell r="E937">
            <v>1200</v>
          </cell>
          <cell r="F937">
            <v>6.5000000000000002E-2</v>
          </cell>
          <cell r="G937">
            <v>6.5000000000000002E-2</v>
          </cell>
          <cell r="H937">
            <v>6.5000000000000002E-2</v>
          </cell>
          <cell r="I937">
            <v>6.5000000000000002E-2</v>
          </cell>
        </row>
        <row r="938">
          <cell r="A938" t="str">
            <v>6005-06</v>
          </cell>
          <cell r="B938" t="str">
            <v>CONSENT - 접  지</v>
          </cell>
          <cell r="C938" t="str">
            <v>15A 250V 2구</v>
          </cell>
          <cell r="D938" t="str">
            <v>EA</v>
          </cell>
          <cell r="E938">
            <v>1500</v>
          </cell>
          <cell r="F938">
            <v>6.5000000000000002E-2</v>
          </cell>
          <cell r="G938">
            <v>6.5000000000000002E-2</v>
          </cell>
          <cell r="H938">
            <v>6.5000000000000002E-2</v>
          </cell>
          <cell r="I938">
            <v>6.5000000000000002E-2</v>
          </cell>
        </row>
        <row r="939">
          <cell r="A939" t="str">
            <v>6005-11</v>
          </cell>
          <cell r="B939" t="str">
            <v>CONSENT - 3P</v>
          </cell>
          <cell r="C939" t="str">
            <v>20A 250V</v>
          </cell>
          <cell r="D939" t="str">
            <v>EA</v>
          </cell>
          <cell r="E939">
            <v>1800</v>
          </cell>
          <cell r="F939">
            <v>6.5000000000000002E-2</v>
          </cell>
          <cell r="G939">
            <v>6.5000000000000002E-2</v>
          </cell>
          <cell r="H939">
            <v>6.5000000000000002E-2</v>
          </cell>
          <cell r="I939">
            <v>6.5000000000000002E-2</v>
          </cell>
        </row>
        <row r="940">
          <cell r="A940" t="str">
            <v>6005-12</v>
          </cell>
          <cell r="B940" t="str">
            <v xml:space="preserve">CONSENT - 4P 걸림형 </v>
          </cell>
          <cell r="C940" t="str">
            <v xml:space="preserve">30A 250V </v>
          </cell>
          <cell r="D940" t="str">
            <v>EA</v>
          </cell>
          <cell r="E940">
            <v>4800</v>
          </cell>
          <cell r="F940">
            <v>6.5000000000000002E-2</v>
          </cell>
          <cell r="G940">
            <v>6.5000000000000002E-2</v>
          </cell>
          <cell r="H940">
            <v>6.5000000000000002E-2</v>
          </cell>
          <cell r="I940">
            <v>6.5000000000000002E-2</v>
          </cell>
        </row>
        <row r="941">
          <cell r="A941" t="str">
            <v>6005-13</v>
          </cell>
          <cell r="B941" t="str">
            <v xml:space="preserve">CONSENT - 4P 걸림형 </v>
          </cell>
          <cell r="C941" t="str">
            <v xml:space="preserve">30A 250V </v>
          </cell>
          <cell r="D941" t="str">
            <v>EA</v>
          </cell>
          <cell r="E941">
            <v>4800</v>
          </cell>
          <cell r="F941">
            <v>6.5000000000000002E-2</v>
          </cell>
          <cell r="G941">
            <v>6.5000000000000002E-2</v>
          </cell>
          <cell r="H941">
            <v>6.5000000000000002E-2</v>
          </cell>
          <cell r="I941">
            <v>6.5000000000000002E-2</v>
          </cell>
        </row>
        <row r="942">
          <cell r="A942" t="str">
            <v>6005-14</v>
          </cell>
          <cell r="B942" t="str">
            <v>CONSENT - 안전형 -접지</v>
          </cell>
          <cell r="C942" t="str">
            <v>매입2구</v>
          </cell>
          <cell r="D942" t="str">
            <v>EA</v>
          </cell>
          <cell r="E942">
            <v>2350</v>
          </cell>
          <cell r="F942">
            <v>6.5000000000000002E-2</v>
          </cell>
          <cell r="G942">
            <v>6.5000000000000002E-2</v>
          </cell>
          <cell r="H942">
            <v>6.5000000000000002E-2</v>
          </cell>
          <cell r="I942">
            <v>6.5000000000000002E-2</v>
          </cell>
        </row>
        <row r="943">
          <cell r="A943" t="str">
            <v>6005-15</v>
          </cell>
          <cell r="B943" t="str">
            <v>CONSENT - 안전형 -무접지</v>
          </cell>
          <cell r="C943" t="str">
            <v>매입2구</v>
          </cell>
          <cell r="D943" t="str">
            <v>EA</v>
          </cell>
          <cell r="E943">
            <v>2100</v>
          </cell>
          <cell r="F943">
            <v>6.5000000000000002E-2</v>
          </cell>
          <cell r="G943">
            <v>6.5000000000000002E-2</v>
          </cell>
          <cell r="H943">
            <v>6.5000000000000002E-2</v>
          </cell>
          <cell r="I943">
            <v>6.5000000000000002E-2</v>
          </cell>
        </row>
        <row r="944">
          <cell r="A944" t="str">
            <v>6005-21</v>
          </cell>
          <cell r="B944" t="str">
            <v>CONSENT - 매입방적</v>
          </cell>
          <cell r="C944" t="str">
            <v>200W*1구</v>
          </cell>
          <cell r="D944" t="str">
            <v>EA</v>
          </cell>
        </row>
        <row r="945">
          <cell r="A945" t="str">
            <v>6005-22</v>
          </cell>
          <cell r="B945" t="str">
            <v>CONSENT - 매입방적</v>
          </cell>
          <cell r="C945" t="str">
            <v>200W*2구</v>
          </cell>
          <cell r="D945" t="str">
            <v>EA</v>
          </cell>
        </row>
        <row r="946">
          <cell r="A946" t="str">
            <v>6005-23</v>
          </cell>
          <cell r="B946" t="str">
            <v>CONSENT - 에어컨</v>
          </cell>
          <cell r="C946" t="str">
            <v>200W*1구</v>
          </cell>
        </row>
        <row r="947">
          <cell r="A947" t="str">
            <v>6005-24</v>
          </cell>
          <cell r="B947" t="str">
            <v>CONSENT - 접지가로형</v>
          </cell>
          <cell r="C947" t="str">
            <v>200W*2구</v>
          </cell>
        </row>
        <row r="948">
          <cell r="A948" t="str">
            <v>6005-31</v>
          </cell>
          <cell r="B948" t="str">
            <v>CONSENT - 매입 무접지</v>
          </cell>
          <cell r="C948" t="str">
            <v>15A 250V 4구</v>
          </cell>
          <cell r="D948" t="str">
            <v>EA</v>
          </cell>
          <cell r="E948">
            <v>2500</v>
          </cell>
          <cell r="F948">
            <v>6.5000000000000002E-2</v>
          </cell>
          <cell r="G948">
            <v>6.5000000000000002E-2</v>
          </cell>
          <cell r="H948">
            <v>6.5000000000000002E-2</v>
          </cell>
          <cell r="I948">
            <v>6.5000000000000002E-2</v>
          </cell>
        </row>
        <row r="949">
          <cell r="A949" t="str">
            <v>6005-32</v>
          </cell>
          <cell r="B949" t="str">
            <v>CONSENT - 매입접지</v>
          </cell>
          <cell r="C949" t="str">
            <v>15A 250V 4구</v>
          </cell>
          <cell r="D949" t="str">
            <v>EA</v>
          </cell>
          <cell r="E949">
            <v>2900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</row>
        <row r="950">
          <cell r="A950" t="str">
            <v>6005-33</v>
          </cell>
        </row>
        <row r="951">
          <cell r="A951" t="str">
            <v>6007-00</v>
          </cell>
          <cell r="B951" t="str">
            <v xml:space="preserve">플 레 리 트 류 </v>
          </cell>
        </row>
        <row r="952">
          <cell r="A952" t="str">
            <v>6007-01</v>
          </cell>
          <cell r="B952" t="str">
            <v xml:space="preserve">플 레 리 트 류 </v>
          </cell>
          <cell r="C952" t="str">
            <v>대각1구</v>
          </cell>
          <cell r="D952" t="str">
            <v>EA</v>
          </cell>
          <cell r="E952">
            <v>250</v>
          </cell>
        </row>
        <row r="953">
          <cell r="A953" t="str">
            <v>6007-02</v>
          </cell>
          <cell r="B953" t="str">
            <v xml:space="preserve">플 레 리 트 류 </v>
          </cell>
          <cell r="C953" t="str">
            <v>대각2구</v>
          </cell>
          <cell r="D953" t="str">
            <v>EA</v>
          </cell>
          <cell r="E953">
            <v>250</v>
          </cell>
        </row>
        <row r="954">
          <cell r="A954" t="str">
            <v>6007-03</v>
          </cell>
          <cell r="B954" t="str">
            <v xml:space="preserve">플 레 리 트 류 </v>
          </cell>
          <cell r="C954" t="str">
            <v>대각3구</v>
          </cell>
          <cell r="D954" t="str">
            <v>EA</v>
          </cell>
          <cell r="E954">
            <v>250</v>
          </cell>
        </row>
        <row r="955">
          <cell r="A955" t="str">
            <v>6007-04</v>
          </cell>
          <cell r="B955" t="str">
            <v xml:space="preserve">플 레 리 트 류 </v>
          </cell>
          <cell r="C955" t="str">
            <v>혼합</v>
          </cell>
          <cell r="D955" t="str">
            <v>EA</v>
          </cell>
          <cell r="E955">
            <v>510</v>
          </cell>
        </row>
        <row r="956">
          <cell r="A956" t="str">
            <v>6007-05</v>
          </cell>
          <cell r="B956" t="str">
            <v xml:space="preserve">플 레 리 트 류 </v>
          </cell>
          <cell r="C956" t="str">
            <v>2개용</v>
          </cell>
          <cell r="D956" t="str">
            <v>EA</v>
          </cell>
          <cell r="E956">
            <v>510</v>
          </cell>
        </row>
        <row r="957">
          <cell r="A957" t="str">
            <v>6007-06</v>
          </cell>
        </row>
        <row r="958">
          <cell r="A958" t="str">
            <v>6007-07</v>
          </cell>
        </row>
        <row r="959">
          <cell r="A959" t="str">
            <v>6009-00</v>
          </cell>
          <cell r="B959" t="str">
            <v xml:space="preserve">스 위 치 류 </v>
          </cell>
        </row>
        <row r="960">
          <cell r="A960" t="str">
            <v>6009-01</v>
          </cell>
          <cell r="B960" t="str">
            <v>덤블러  S/W</v>
          </cell>
          <cell r="C960" t="str">
            <v>사각</v>
          </cell>
          <cell r="D960" t="str">
            <v>EA</v>
          </cell>
          <cell r="E960">
            <v>555</v>
          </cell>
        </row>
        <row r="961">
          <cell r="A961" t="str">
            <v>6009-02</v>
          </cell>
        </row>
        <row r="962">
          <cell r="A962" t="str">
            <v>6009-11</v>
          </cell>
          <cell r="B962" t="str">
            <v>스마트 단로 S/W</v>
          </cell>
          <cell r="C962" t="str">
            <v>1구</v>
          </cell>
          <cell r="D962" t="str">
            <v>EA</v>
          </cell>
          <cell r="E962">
            <v>2090</v>
          </cell>
        </row>
        <row r="963">
          <cell r="A963" t="str">
            <v>6009-12</v>
          </cell>
          <cell r="B963" t="str">
            <v>스마트 단로 S/W</v>
          </cell>
          <cell r="C963" t="str">
            <v>2구</v>
          </cell>
          <cell r="D963" t="str">
            <v>EA</v>
          </cell>
          <cell r="E963">
            <v>2940</v>
          </cell>
        </row>
        <row r="964">
          <cell r="A964" t="str">
            <v>6009-13</v>
          </cell>
          <cell r="B964" t="str">
            <v>스마트 단로 S/W</v>
          </cell>
          <cell r="C964" t="str">
            <v>3구</v>
          </cell>
          <cell r="D964" t="str">
            <v>EA</v>
          </cell>
          <cell r="E964">
            <v>3790</v>
          </cell>
        </row>
        <row r="965">
          <cell r="A965" t="str">
            <v>6009-21</v>
          </cell>
          <cell r="B965" t="str">
            <v>단로램프 S/W</v>
          </cell>
          <cell r="C965" t="str">
            <v>1구</v>
          </cell>
          <cell r="D965" t="str">
            <v>EA</v>
          </cell>
          <cell r="E965">
            <v>2410</v>
          </cell>
        </row>
        <row r="966">
          <cell r="A966" t="str">
            <v>6009-22</v>
          </cell>
          <cell r="B966" t="str">
            <v>단로램프 S/W</v>
          </cell>
          <cell r="C966" t="str">
            <v>2구</v>
          </cell>
          <cell r="D966" t="str">
            <v>EA</v>
          </cell>
          <cell r="E966">
            <v>3610</v>
          </cell>
        </row>
        <row r="967">
          <cell r="A967" t="str">
            <v>6009-23</v>
          </cell>
          <cell r="B967" t="str">
            <v>단로램프 S/W</v>
          </cell>
          <cell r="C967" t="str">
            <v>3구</v>
          </cell>
          <cell r="D967" t="str">
            <v>EA</v>
          </cell>
          <cell r="E967">
            <v>4820</v>
          </cell>
        </row>
        <row r="968">
          <cell r="A968" t="str">
            <v>6009-31</v>
          </cell>
          <cell r="B968" t="str">
            <v>3 로 S/W</v>
          </cell>
          <cell r="C968" t="str">
            <v>1구</v>
          </cell>
          <cell r="D968" t="str">
            <v>EA</v>
          </cell>
          <cell r="E968">
            <v>2320</v>
          </cell>
        </row>
        <row r="969">
          <cell r="A969" t="str">
            <v>6009-32</v>
          </cell>
          <cell r="B969" t="str">
            <v>3 로 S/W</v>
          </cell>
          <cell r="C969" t="str">
            <v>2구</v>
          </cell>
          <cell r="D969" t="str">
            <v>EA</v>
          </cell>
          <cell r="E969">
            <v>3450</v>
          </cell>
        </row>
        <row r="970">
          <cell r="A970" t="str">
            <v>6009-33</v>
          </cell>
          <cell r="B970" t="str">
            <v>3 로 S/W</v>
          </cell>
          <cell r="C970" t="str">
            <v>3구</v>
          </cell>
          <cell r="D970" t="str">
            <v>EA</v>
          </cell>
          <cell r="E970">
            <v>4570</v>
          </cell>
        </row>
        <row r="971">
          <cell r="A971" t="str">
            <v>6009-41</v>
          </cell>
          <cell r="B971" t="str">
            <v>3로 램프  S/W</v>
          </cell>
          <cell r="C971" t="str">
            <v>1구</v>
          </cell>
          <cell r="D971" t="str">
            <v>EA</v>
          </cell>
          <cell r="E971">
            <v>2670</v>
          </cell>
        </row>
        <row r="972">
          <cell r="A972" t="str">
            <v>6009-42</v>
          </cell>
          <cell r="B972" t="str">
            <v>3로 램프  S/W</v>
          </cell>
          <cell r="C972" t="str">
            <v>2구</v>
          </cell>
          <cell r="D972" t="str">
            <v>EA</v>
          </cell>
          <cell r="E972">
            <v>4120</v>
          </cell>
        </row>
        <row r="973">
          <cell r="A973" t="str">
            <v>6009-43</v>
          </cell>
          <cell r="B973" t="str">
            <v>3로 램프  S/W</v>
          </cell>
          <cell r="C973" t="str">
            <v>3구</v>
          </cell>
          <cell r="D973" t="str">
            <v>EA</v>
          </cell>
          <cell r="E973">
            <v>5590</v>
          </cell>
        </row>
        <row r="974">
          <cell r="A974" t="str">
            <v>6009-51</v>
          </cell>
          <cell r="B974" t="str">
            <v>단로2개용 S/W</v>
          </cell>
          <cell r="C974" t="str">
            <v>2구</v>
          </cell>
          <cell r="D974" t="str">
            <v>EA</v>
          </cell>
          <cell r="E974">
            <v>4120</v>
          </cell>
        </row>
        <row r="975">
          <cell r="A975" t="str">
            <v>6009-52</v>
          </cell>
          <cell r="B975" t="str">
            <v>단로2개용 S/W</v>
          </cell>
          <cell r="C975" t="str">
            <v>3구</v>
          </cell>
          <cell r="D975" t="str">
            <v>EA</v>
          </cell>
          <cell r="E975">
            <v>5020</v>
          </cell>
        </row>
        <row r="976">
          <cell r="A976" t="str">
            <v>6009-53</v>
          </cell>
          <cell r="B976" t="str">
            <v>단로2개용 S/W</v>
          </cell>
          <cell r="C976" t="str">
            <v>4구</v>
          </cell>
          <cell r="D976" t="str">
            <v>EA</v>
          </cell>
          <cell r="E976">
            <v>5870</v>
          </cell>
        </row>
        <row r="977">
          <cell r="A977" t="str">
            <v>6009-54</v>
          </cell>
          <cell r="B977" t="str">
            <v>단로2개용 S/W</v>
          </cell>
          <cell r="C977" t="str">
            <v>5구</v>
          </cell>
          <cell r="D977" t="str">
            <v>EA</v>
          </cell>
          <cell r="E977">
            <v>6720</v>
          </cell>
        </row>
        <row r="978">
          <cell r="A978" t="str">
            <v>6009-55</v>
          </cell>
          <cell r="B978" t="str">
            <v>단로2개용 S/W</v>
          </cell>
          <cell r="C978" t="str">
            <v>6구</v>
          </cell>
          <cell r="D978" t="str">
            <v>EA</v>
          </cell>
          <cell r="E978">
            <v>7570</v>
          </cell>
        </row>
        <row r="979">
          <cell r="A979" t="str">
            <v>6009-61</v>
          </cell>
          <cell r="B979" t="str">
            <v>단로램프 2개용 S/W</v>
          </cell>
          <cell r="C979" t="str">
            <v>2구</v>
          </cell>
          <cell r="D979" t="str">
            <v>EA</v>
          </cell>
          <cell r="E979">
            <v>4820</v>
          </cell>
        </row>
        <row r="980">
          <cell r="A980" t="str">
            <v>6009-62</v>
          </cell>
          <cell r="B980" t="str">
            <v>단로램프 2개용 S/W</v>
          </cell>
          <cell r="C980" t="str">
            <v>3구</v>
          </cell>
          <cell r="D980" t="str">
            <v>EA</v>
          </cell>
          <cell r="E980">
            <v>6020</v>
          </cell>
        </row>
        <row r="981">
          <cell r="A981" t="str">
            <v>6009-63</v>
          </cell>
          <cell r="B981" t="str">
            <v>단로램프 2개용 S/W</v>
          </cell>
          <cell r="C981" t="str">
            <v>4구</v>
          </cell>
          <cell r="D981" t="str">
            <v>EA</v>
          </cell>
          <cell r="E981">
            <v>7230</v>
          </cell>
        </row>
        <row r="982">
          <cell r="A982" t="str">
            <v>6009-64</v>
          </cell>
          <cell r="B982" t="str">
            <v>단로램프 2개용 S/W</v>
          </cell>
          <cell r="C982" t="str">
            <v>5구</v>
          </cell>
          <cell r="D982" t="str">
            <v>EA</v>
          </cell>
          <cell r="E982">
            <v>8430</v>
          </cell>
        </row>
        <row r="983">
          <cell r="A983" t="str">
            <v>6009-65</v>
          </cell>
          <cell r="B983" t="str">
            <v>단로램프 2개용 S/W</v>
          </cell>
          <cell r="C983" t="str">
            <v>6구</v>
          </cell>
          <cell r="D983" t="str">
            <v>EA</v>
          </cell>
          <cell r="E983">
            <v>9630</v>
          </cell>
        </row>
        <row r="984">
          <cell r="A984" t="str">
            <v>6009-71</v>
          </cell>
          <cell r="B984" t="str">
            <v>3로2개용  S/W</v>
          </cell>
          <cell r="C984" t="str">
            <v>2구</v>
          </cell>
          <cell r="D984" t="str">
            <v>EA</v>
          </cell>
          <cell r="E984">
            <v>4630</v>
          </cell>
        </row>
        <row r="985">
          <cell r="A985" t="str">
            <v>6009-72</v>
          </cell>
          <cell r="B985" t="str">
            <v>3로2개용  S/W</v>
          </cell>
          <cell r="C985" t="str">
            <v>3구</v>
          </cell>
          <cell r="D985" t="str">
            <v>EA</v>
          </cell>
          <cell r="E985">
            <v>5760</v>
          </cell>
        </row>
        <row r="986">
          <cell r="A986" t="str">
            <v>6009-73</v>
          </cell>
          <cell r="B986" t="str">
            <v>3로2개용  S/W</v>
          </cell>
          <cell r="C986" t="str">
            <v>4구</v>
          </cell>
          <cell r="D986" t="str">
            <v>EA</v>
          </cell>
          <cell r="E986">
            <v>6890</v>
          </cell>
        </row>
        <row r="987">
          <cell r="A987" t="str">
            <v>6009-74</v>
          </cell>
          <cell r="B987" t="str">
            <v>3로2개용  S/W</v>
          </cell>
          <cell r="C987" t="str">
            <v>5구</v>
          </cell>
          <cell r="D987" t="str">
            <v>EA</v>
          </cell>
          <cell r="E987">
            <v>8010</v>
          </cell>
        </row>
        <row r="988">
          <cell r="A988" t="str">
            <v>6009-75</v>
          </cell>
          <cell r="B988" t="str">
            <v>3로2개용  S/W</v>
          </cell>
          <cell r="C988" t="str">
            <v>6구</v>
          </cell>
          <cell r="D988" t="str">
            <v>EA</v>
          </cell>
          <cell r="E988">
            <v>9140</v>
          </cell>
        </row>
        <row r="989">
          <cell r="A989" t="str">
            <v>6009-81</v>
          </cell>
          <cell r="B989" t="str">
            <v>3로 램프 2개용  S/W</v>
          </cell>
          <cell r="C989" t="str">
            <v>2구</v>
          </cell>
          <cell r="D989" t="str">
            <v>EA</v>
          </cell>
          <cell r="E989">
            <v>5340</v>
          </cell>
        </row>
        <row r="990">
          <cell r="A990" t="str">
            <v>6009-82</v>
          </cell>
          <cell r="B990" t="str">
            <v>3로 램프 2개용  S/W</v>
          </cell>
          <cell r="C990" t="str">
            <v>3구</v>
          </cell>
          <cell r="D990" t="str">
            <v>EA</v>
          </cell>
          <cell r="E990">
            <v>6790</v>
          </cell>
        </row>
        <row r="991">
          <cell r="A991" t="str">
            <v>6009-83</v>
          </cell>
          <cell r="B991" t="str">
            <v>3로 램프 2개용  S/W</v>
          </cell>
          <cell r="C991" t="str">
            <v>4구</v>
          </cell>
          <cell r="D991" t="str">
            <v>EA</v>
          </cell>
          <cell r="E991">
            <v>8240</v>
          </cell>
        </row>
        <row r="992">
          <cell r="A992" t="str">
            <v>6009-84</v>
          </cell>
          <cell r="B992" t="str">
            <v>3로 램프 2개용  S/W</v>
          </cell>
          <cell r="C992" t="str">
            <v>5구</v>
          </cell>
          <cell r="D992" t="str">
            <v>EA</v>
          </cell>
          <cell r="E992">
            <v>9710</v>
          </cell>
        </row>
        <row r="993">
          <cell r="A993" t="str">
            <v>6009-85</v>
          </cell>
          <cell r="B993" t="str">
            <v>3로 램프 2개용  S/W</v>
          </cell>
          <cell r="C993" t="str">
            <v>6구</v>
          </cell>
          <cell r="D993" t="str">
            <v>EA</v>
          </cell>
          <cell r="E993">
            <v>11170</v>
          </cell>
        </row>
        <row r="994">
          <cell r="A994" t="str">
            <v>6009-86</v>
          </cell>
        </row>
        <row r="995">
          <cell r="A995" t="str">
            <v>6009-87</v>
          </cell>
        </row>
        <row r="996">
          <cell r="A996" t="str">
            <v>6009-88</v>
          </cell>
        </row>
        <row r="997">
          <cell r="A997" t="str">
            <v>6009-89</v>
          </cell>
        </row>
        <row r="998">
          <cell r="A998" t="str">
            <v>6009-90</v>
          </cell>
        </row>
        <row r="999">
          <cell r="A999" t="str">
            <v>6009-91</v>
          </cell>
        </row>
        <row r="1000">
          <cell r="A1000" t="str">
            <v>6359-00</v>
          </cell>
          <cell r="B1000" t="str">
            <v>국선용(UTP)단자함.</v>
          </cell>
        </row>
        <row r="1001">
          <cell r="A1001" t="str">
            <v>6359-01</v>
          </cell>
          <cell r="B1001" t="str">
            <v>국선용(UTP)단자함</v>
          </cell>
          <cell r="C1001" t="str">
            <v xml:space="preserve"> 25+100P</v>
          </cell>
          <cell r="D1001" t="str">
            <v>대</v>
          </cell>
          <cell r="E1001">
            <v>140000</v>
          </cell>
          <cell r="F1001">
            <v>6.5000000000000002E-2</v>
          </cell>
          <cell r="G1001">
            <v>6.5000000000000002E-2</v>
          </cell>
          <cell r="H1001">
            <v>6.5000000000000002E-2</v>
          </cell>
          <cell r="I1001">
            <v>6.5000000000000002E-2</v>
          </cell>
        </row>
        <row r="1002">
          <cell r="A1002" t="str">
            <v>6359-02</v>
          </cell>
          <cell r="B1002" t="str">
            <v>국선용(UTP)단자함</v>
          </cell>
          <cell r="C1002" t="str">
            <v xml:space="preserve"> 50+200P</v>
          </cell>
          <cell r="D1002" t="str">
            <v>대</v>
          </cell>
          <cell r="E1002">
            <v>236000</v>
          </cell>
          <cell r="F1002">
            <v>6.5000000000000002E-2</v>
          </cell>
          <cell r="G1002">
            <v>6.5000000000000002E-2</v>
          </cell>
          <cell r="H1002">
            <v>6.5000000000000002E-2</v>
          </cell>
          <cell r="I1002">
            <v>6.5000000000000002E-2</v>
          </cell>
        </row>
        <row r="1003">
          <cell r="A1003" t="str">
            <v>6359-03</v>
          </cell>
          <cell r="B1003" t="str">
            <v>국선용(UTP)단자함</v>
          </cell>
          <cell r="C1003" t="str">
            <v>100+400P</v>
          </cell>
          <cell r="D1003" t="str">
            <v>대</v>
          </cell>
          <cell r="E1003">
            <v>410000</v>
          </cell>
          <cell r="F1003">
            <v>6.5000000000000002E-2</v>
          </cell>
          <cell r="G1003">
            <v>6.5000000000000002E-2</v>
          </cell>
          <cell r="H1003">
            <v>6.5000000000000002E-2</v>
          </cell>
          <cell r="I1003">
            <v>6.5000000000000002E-2</v>
          </cell>
        </row>
        <row r="1004">
          <cell r="A1004" t="str">
            <v>6359-04</v>
          </cell>
          <cell r="B1004" t="str">
            <v>국선용(UTP)단자함</v>
          </cell>
          <cell r="C1004" t="str">
            <v>150+600P</v>
          </cell>
          <cell r="D1004" t="str">
            <v>대</v>
          </cell>
          <cell r="E1004">
            <v>559000</v>
          </cell>
          <cell r="F1004">
            <v>6.5000000000000002E-2</v>
          </cell>
          <cell r="G1004">
            <v>6.5000000000000002E-2</v>
          </cell>
          <cell r="H1004">
            <v>6.5000000000000002E-2</v>
          </cell>
          <cell r="I1004">
            <v>6.5000000000000002E-2</v>
          </cell>
        </row>
        <row r="1005">
          <cell r="A1005" t="str">
            <v>6359-05</v>
          </cell>
          <cell r="B1005" t="str">
            <v>국선용(UTP)단자함</v>
          </cell>
          <cell r="C1005" t="str">
            <v>200+800P</v>
          </cell>
          <cell r="D1005" t="str">
            <v>대</v>
          </cell>
          <cell r="E1005">
            <v>761000</v>
          </cell>
          <cell r="F1005">
            <v>6.5000000000000002E-2</v>
          </cell>
          <cell r="G1005">
            <v>6.5000000000000002E-2</v>
          </cell>
          <cell r="H1005">
            <v>6.5000000000000002E-2</v>
          </cell>
          <cell r="I1005">
            <v>6.5000000000000002E-2</v>
          </cell>
        </row>
        <row r="1006">
          <cell r="A1006" t="str">
            <v>6359-06</v>
          </cell>
          <cell r="B1006" t="str">
            <v>국선용(UTP)단자함</v>
          </cell>
          <cell r="C1006" t="str">
            <v>250+1000P</v>
          </cell>
          <cell r="D1006" t="str">
            <v>대</v>
          </cell>
          <cell r="E1006">
            <v>957000</v>
          </cell>
          <cell r="F1006">
            <v>6.5000000000000002E-2</v>
          </cell>
          <cell r="G1006">
            <v>6.5000000000000002E-2</v>
          </cell>
          <cell r="H1006">
            <v>6.5000000000000002E-2</v>
          </cell>
          <cell r="I1006">
            <v>6.5000000000000002E-2</v>
          </cell>
        </row>
        <row r="1007">
          <cell r="A1007" t="str">
            <v>6359-07</v>
          </cell>
          <cell r="B1007" t="str">
            <v>국선용(UTP)단자함</v>
          </cell>
          <cell r="C1007" t="str">
            <v>300+1200P</v>
          </cell>
          <cell r="D1007" t="str">
            <v>대</v>
          </cell>
          <cell r="E1007">
            <v>1348000</v>
          </cell>
          <cell r="F1007">
            <v>6.5000000000000002E-2</v>
          </cell>
          <cell r="G1007">
            <v>6.5000000000000002E-2</v>
          </cell>
          <cell r="H1007">
            <v>6.5000000000000002E-2</v>
          </cell>
          <cell r="I1007">
            <v>6.5000000000000002E-2</v>
          </cell>
        </row>
        <row r="1008">
          <cell r="A1008" t="str">
            <v>6359-08</v>
          </cell>
        </row>
        <row r="1009">
          <cell r="A1009" t="str">
            <v>6359-10</v>
          </cell>
          <cell r="B1009" t="str">
            <v xml:space="preserve"> MDF(초고속통신)</v>
          </cell>
        </row>
        <row r="1010">
          <cell r="A1010" t="str">
            <v>6359-11</v>
          </cell>
          <cell r="B1010" t="str">
            <v>MDF(초고속통신)</v>
          </cell>
          <cell r="C1010" t="str">
            <v xml:space="preserve"> 300+1200</v>
          </cell>
          <cell r="D1010" t="str">
            <v>대</v>
          </cell>
          <cell r="E1010">
            <v>1440000</v>
          </cell>
          <cell r="F1010">
            <v>6.5000000000000002E-2</v>
          </cell>
          <cell r="G1010">
            <v>6.5000000000000002E-2</v>
          </cell>
          <cell r="H1010">
            <v>6.5000000000000002E-2</v>
          </cell>
          <cell r="I1010">
            <v>6.5000000000000002E-2</v>
          </cell>
        </row>
        <row r="1011">
          <cell r="A1011" t="str">
            <v>6359-12</v>
          </cell>
          <cell r="B1011" t="str">
            <v>MDF(초고속통신)</v>
          </cell>
          <cell r="C1011" t="str">
            <v xml:space="preserve"> 400+1600</v>
          </cell>
          <cell r="D1011" t="str">
            <v>대</v>
          </cell>
          <cell r="E1011">
            <v>1890000</v>
          </cell>
          <cell r="F1011">
            <v>6.5000000000000002E-2</v>
          </cell>
          <cell r="G1011">
            <v>6.5000000000000002E-2</v>
          </cell>
          <cell r="H1011">
            <v>6.5000000000000002E-2</v>
          </cell>
          <cell r="I1011">
            <v>6.5000000000000002E-2</v>
          </cell>
        </row>
        <row r="1012">
          <cell r="A1012" t="str">
            <v>6359-13</v>
          </cell>
          <cell r="B1012" t="str">
            <v>MDF(초고속통신)</v>
          </cell>
          <cell r="C1012" t="str">
            <v xml:space="preserve"> 500+2000</v>
          </cell>
          <cell r="D1012" t="str">
            <v>대</v>
          </cell>
          <cell r="E1012">
            <v>2340000</v>
          </cell>
          <cell r="F1012">
            <v>6.5000000000000002E-2</v>
          </cell>
          <cell r="G1012">
            <v>6.5000000000000002E-2</v>
          </cell>
          <cell r="H1012">
            <v>6.5000000000000002E-2</v>
          </cell>
          <cell r="I1012">
            <v>6.5000000000000002E-2</v>
          </cell>
        </row>
        <row r="1013">
          <cell r="A1013" t="str">
            <v>6359-14</v>
          </cell>
          <cell r="B1013" t="str">
            <v>MDF(초고속통신)</v>
          </cell>
          <cell r="C1013" t="str">
            <v>1000+4000</v>
          </cell>
          <cell r="D1013" t="str">
            <v>대</v>
          </cell>
          <cell r="E1013">
            <v>4140000</v>
          </cell>
          <cell r="F1013">
            <v>6.5000000000000002E-2</v>
          </cell>
          <cell r="G1013">
            <v>6.5000000000000002E-2</v>
          </cell>
          <cell r="H1013">
            <v>6.5000000000000002E-2</v>
          </cell>
          <cell r="I1013">
            <v>6.5000000000000002E-2</v>
          </cell>
        </row>
        <row r="1014">
          <cell r="A1014" t="str">
            <v>6359-15</v>
          </cell>
          <cell r="B1014" t="str">
            <v>MDF(초고속통신)</v>
          </cell>
          <cell r="C1014" t="str">
            <v>1500+6000</v>
          </cell>
          <cell r="D1014" t="str">
            <v>대</v>
          </cell>
          <cell r="E1014">
            <v>5760000</v>
          </cell>
          <cell r="F1014">
            <v>6.5000000000000002E-2</v>
          </cell>
          <cell r="G1014">
            <v>6.5000000000000002E-2</v>
          </cell>
          <cell r="H1014">
            <v>6.5000000000000002E-2</v>
          </cell>
          <cell r="I1014">
            <v>6.5000000000000002E-2</v>
          </cell>
        </row>
        <row r="1015">
          <cell r="A1015" t="str">
            <v>6359-16</v>
          </cell>
          <cell r="B1015" t="str">
            <v>MDF(초고속통신)</v>
          </cell>
          <cell r="C1015" t="str">
            <v>2000+8000</v>
          </cell>
          <cell r="D1015" t="str">
            <v>대</v>
          </cell>
          <cell r="E1015">
            <v>7740000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</row>
        <row r="1016">
          <cell r="A1016" t="str">
            <v>6359-17</v>
          </cell>
          <cell r="B1016" t="str">
            <v>MDF(초고속통신)</v>
          </cell>
          <cell r="C1016" t="str">
            <v>3000+12000</v>
          </cell>
          <cell r="D1016" t="str">
            <v>대</v>
          </cell>
          <cell r="E1016">
            <v>10800000</v>
          </cell>
          <cell r="F1016">
            <v>6.5000000000000002E-2</v>
          </cell>
          <cell r="G1016">
            <v>6.5000000000000002E-2</v>
          </cell>
          <cell r="H1016">
            <v>6.5000000000000002E-2</v>
          </cell>
          <cell r="I1016">
            <v>6.5000000000000002E-2</v>
          </cell>
        </row>
        <row r="1017">
          <cell r="A1017" t="str">
            <v>6359-18</v>
          </cell>
          <cell r="B1017" t="str">
            <v>MDF(초고속통신)</v>
          </cell>
          <cell r="C1017" t="str">
            <v>4000+16000</v>
          </cell>
          <cell r="D1017" t="str">
            <v>대</v>
          </cell>
          <cell r="E1017">
            <v>14400000</v>
          </cell>
          <cell r="F1017">
            <v>6.5000000000000002E-2</v>
          </cell>
          <cell r="G1017">
            <v>6.5000000000000002E-2</v>
          </cell>
          <cell r="H1017">
            <v>6.5000000000000002E-2</v>
          </cell>
          <cell r="I1017">
            <v>6.5000000000000002E-2</v>
          </cell>
        </row>
        <row r="1018">
          <cell r="A1018" t="str">
            <v>6359-19</v>
          </cell>
          <cell r="B1018" t="str">
            <v>MDF-가입자보호기</v>
          </cell>
          <cell r="C1018" t="str">
            <v>100P</v>
          </cell>
          <cell r="D1018" t="str">
            <v>대</v>
          </cell>
          <cell r="E1018">
            <v>170000</v>
          </cell>
          <cell r="F1018">
            <v>6.5000000000000002E-2</v>
          </cell>
          <cell r="G1018">
            <v>6.5000000000000002E-2</v>
          </cell>
          <cell r="H1018">
            <v>6.5000000000000002E-2</v>
          </cell>
          <cell r="I1018">
            <v>6.5000000000000002E-2</v>
          </cell>
        </row>
        <row r="1019">
          <cell r="A1019" t="str">
            <v>6359-20</v>
          </cell>
          <cell r="B1019" t="str">
            <v>MDF-가입자보호기</v>
          </cell>
          <cell r="C1019" t="str">
            <v>50P</v>
          </cell>
          <cell r="D1019" t="str">
            <v>대</v>
          </cell>
          <cell r="E1019">
            <v>86000</v>
          </cell>
          <cell r="F1019">
            <v>6.5000000000000002E-2</v>
          </cell>
          <cell r="G1019">
            <v>6.5000000000000002E-2</v>
          </cell>
          <cell r="H1019">
            <v>6.5000000000000002E-2</v>
          </cell>
          <cell r="I1019">
            <v>6.5000000000000002E-2</v>
          </cell>
        </row>
        <row r="1020">
          <cell r="A1020" t="str">
            <v>6359-21</v>
          </cell>
        </row>
        <row r="1021">
          <cell r="A1021" t="str">
            <v>6361-00</v>
          </cell>
          <cell r="B1021" t="str">
            <v>전 화 단 자 함(일반)</v>
          </cell>
        </row>
        <row r="1022">
          <cell r="A1022" t="str">
            <v>6361-01</v>
          </cell>
          <cell r="B1022" t="str">
            <v>국선용 단자함</v>
          </cell>
          <cell r="C1022" t="str">
            <v xml:space="preserve"> 10+ 20P</v>
          </cell>
          <cell r="D1022" t="str">
            <v>대</v>
          </cell>
          <cell r="E1022">
            <v>52000</v>
          </cell>
          <cell r="F1022">
            <v>6.5000000000000002E-2</v>
          </cell>
          <cell r="G1022">
            <v>6.5000000000000002E-2</v>
          </cell>
          <cell r="H1022">
            <v>6.5000000000000002E-2</v>
          </cell>
          <cell r="I1022">
            <v>6.5000000000000002E-2</v>
          </cell>
        </row>
        <row r="1023">
          <cell r="A1023" t="str">
            <v>6361-02</v>
          </cell>
          <cell r="B1023" t="str">
            <v>국선용 단자함</v>
          </cell>
          <cell r="C1023" t="str">
            <v xml:space="preserve"> 20+ 40P</v>
          </cell>
          <cell r="D1023" t="str">
            <v>대</v>
          </cell>
          <cell r="E1023">
            <v>85000</v>
          </cell>
          <cell r="F1023">
            <v>6.5000000000000002E-2</v>
          </cell>
          <cell r="G1023">
            <v>6.5000000000000002E-2</v>
          </cell>
          <cell r="H1023">
            <v>6.5000000000000002E-2</v>
          </cell>
          <cell r="I1023">
            <v>6.5000000000000002E-2</v>
          </cell>
        </row>
        <row r="1024">
          <cell r="A1024" t="str">
            <v>6361-03</v>
          </cell>
          <cell r="B1024" t="str">
            <v>국선용 단자함</v>
          </cell>
          <cell r="C1024" t="str">
            <v xml:space="preserve"> 30+ 60P</v>
          </cell>
          <cell r="D1024" t="str">
            <v>대</v>
          </cell>
          <cell r="E1024">
            <v>125000</v>
          </cell>
          <cell r="F1024">
            <v>6.5000000000000002E-2</v>
          </cell>
          <cell r="G1024">
            <v>6.5000000000000002E-2</v>
          </cell>
          <cell r="H1024">
            <v>6.5000000000000002E-2</v>
          </cell>
          <cell r="I1024">
            <v>6.5000000000000002E-2</v>
          </cell>
        </row>
        <row r="1025">
          <cell r="A1025" t="str">
            <v>6361-04</v>
          </cell>
          <cell r="B1025" t="str">
            <v>국선용 단자함</v>
          </cell>
          <cell r="C1025" t="str">
            <v xml:space="preserve"> 40+ 80P</v>
          </cell>
          <cell r="D1025" t="str">
            <v>대</v>
          </cell>
          <cell r="E1025">
            <v>150000</v>
          </cell>
          <cell r="F1025">
            <v>6.5000000000000002E-2</v>
          </cell>
          <cell r="G1025">
            <v>6.5000000000000002E-2</v>
          </cell>
          <cell r="H1025">
            <v>6.5000000000000002E-2</v>
          </cell>
          <cell r="I1025">
            <v>6.5000000000000002E-2</v>
          </cell>
        </row>
        <row r="1026">
          <cell r="A1026" t="str">
            <v>6361-05</v>
          </cell>
          <cell r="B1026" t="str">
            <v>국선용 단자함</v>
          </cell>
          <cell r="C1026" t="str">
            <v xml:space="preserve"> 50+100P</v>
          </cell>
          <cell r="D1026" t="str">
            <v>대</v>
          </cell>
          <cell r="E1026">
            <v>185000</v>
          </cell>
          <cell r="F1026">
            <v>6.5000000000000002E-2</v>
          </cell>
          <cell r="G1026">
            <v>6.5000000000000002E-2</v>
          </cell>
          <cell r="H1026">
            <v>6.5000000000000002E-2</v>
          </cell>
          <cell r="I1026">
            <v>6.5000000000000002E-2</v>
          </cell>
        </row>
        <row r="1027">
          <cell r="A1027" t="str">
            <v>6361-06</v>
          </cell>
          <cell r="B1027" t="str">
            <v>국선용 단자함</v>
          </cell>
          <cell r="C1027" t="str">
            <v xml:space="preserve"> 60+120P</v>
          </cell>
          <cell r="D1027" t="str">
            <v>대</v>
          </cell>
          <cell r="E1027">
            <v>230000</v>
          </cell>
          <cell r="F1027">
            <v>6.5000000000000002E-2</v>
          </cell>
          <cell r="G1027">
            <v>6.5000000000000002E-2</v>
          </cell>
          <cell r="H1027">
            <v>6.5000000000000002E-2</v>
          </cell>
          <cell r="I1027">
            <v>6.5000000000000002E-2</v>
          </cell>
        </row>
        <row r="1028">
          <cell r="A1028" t="str">
            <v>6361-07</v>
          </cell>
          <cell r="B1028" t="str">
            <v>국선용 단자함</v>
          </cell>
          <cell r="C1028" t="str">
            <v xml:space="preserve"> 80+160P</v>
          </cell>
          <cell r="D1028" t="str">
            <v>대</v>
          </cell>
          <cell r="E1028">
            <v>275000</v>
          </cell>
          <cell r="F1028">
            <v>6.5000000000000002E-2</v>
          </cell>
          <cell r="G1028">
            <v>6.5000000000000002E-2</v>
          </cell>
          <cell r="H1028">
            <v>6.5000000000000002E-2</v>
          </cell>
          <cell r="I1028">
            <v>6.5000000000000002E-2</v>
          </cell>
        </row>
        <row r="1029">
          <cell r="A1029" t="str">
            <v>6361-08</v>
          </cell>
          <cell r="B1029" t="str">
            <v>국선용 단자함</v>
          </cell>
          <cell r="C1029" t="str">
            <v xml:space="preserve"> 90+180P</v>
          </cell>
          <cell r="D1029" t="str">
            <v>대</v>
          </cell>
          <cell r="E1029">
            <v>240000</v>
          </cell>
          <cell r="F1029">
            <v>6.5000000000000002E-2</v>
          </cell>
          <cell r="G1029">
            <v>6.5000000000000002E-2</v>
          </cell>
          <cell r="H1029">
            <v>6.5000000000000002E-2</v>
          </cell>
          <cell r="I1029">
            <v>6.5000000000000002E-2</v>
          </cell>
        </row>
        <row r="1030">
          <cell r="A1030" t="str">
            <v>6361-09</v>
          </cell>
          <cell r="B1030" t="str">
            <v>국선용 단자함</v>
          </cell>
          <cell r="C1030" t="str">
            <v>100+200P</v>
          </cell>
          <cell r="D1030" t="str">
            <v>대</v>
          </cell>
          <cell r="E1030">
            <v>265000</v>
          </cell>
          <cell r="F1030">
            <v>6.5000000000000002E-2</v>
          </cell>
          <cell r="G1030">
            <v>6.5000000000000002E-2</v>
          </cell>
          <cell r="H1030">
            <v>6.5000000000000002E-2</v>
          </cell>
          <cell r="I1030">
            <v>6.5000000000000002E-2</v>
          </cell>
        </row>
        <row r="1031">
          <cell r="A1031" t="str">
            <v>6361-10</v>
          </cell>
          <cell r="B1031" t="str">
            <v>국선용 단자함</v>
          </cell>
          <cell r="C1031" t="str">
            <v>120+240P</v>
          </cell>
          <cell r="D1031" t="str">
            <v>대</v>
          </cell>
          <cell r="E1031">
            <v>310000</v>
          </cell>
          <cell r="F1031">
            <v>6.5000000000000002E-2</v>
          </cell>
          <cell r="G1031">
            <v>6.5000000000000002E-2</v>
          </cell>
          <cell r="H1031">
            <v>6.5000000000000002E-2</v>
          </cell>
          <cell r="I1031">
            <v>6.5000000000000002E-2</v>
          </cell>
        </row>
        <row r="1032">
          <cell r="A1032" t="str">
            <v>6361-11</v>
          </cell>
          <cell r="B1032" t="str">
            <v>국선용 단자함</v>
          </cell>
          <cell r="C1032" t="str">
            <v>150+300P</v>
          </cell>
          <cell r="D1032" t="str">
            <v>대</v>
          </cell>
          <cell r="E1032">
            <v>380000</v>
          </cell>
          <cell r="F1032">
            <v>6.5000000000000002E-2</v>
          </cell>
          <cell r="G1032">
            <v>6.5000000000000002E-2</v>
          </cell>
          <cell r="H1032">
            <v>6.5000000000000002E-2</v>
          </cell>
          <cell r="I1032">
            <v>6.5000000000000002E-2</v>
          </cell>
        </row>
        <row r="1033">
          <cell r="A1033" t="str">
            <v>6361-12</v>
          </cell>
          <cell r="B1033" t="str">
            <v>국선용 단자함</v>
          </cell>
          <cell r="C1033" t="str">
            <v>200+400P</v>
          </cell>
          <cell r="D1033" t="str">
            <v>대</v>
          </cell>
          <cell r="E1033">
            <v>500000</v>
          </cell>
          <cell r="F1033">
            <v>6.5000000000000002E-2</v>
          </cell>
          <cell r="G1033">
            <v>6.5000000000000002E-2</v>
          </cell>
          <cell r="H1033">
            <v>6.5000000000000002E-2</v>
          </cell>
          <cell r="I1033">
            <v>6.5000000000000002E-2</v>
          </cell>
        </row>
        <row r="1034">
          <cell r="A1034" t="str">
            <v>6361-13</v>
          </cell>
          <cell r="B1034" t="str">
            <v>국선용 단자함</v>
          </cell>
          <cell r="C1034" t="str">
            <v>250+500P</v>
          </cell>
          <cell r="D1034" t="str">
            <v>대</v>
          </cell>
          <cell r="E1034">
            <v>630000</v>
          </cell>
          <cell r="F1034">
            <v>6.5000000000000002E-2</v>
          </cell>
          <cell r="G1034">
            <v>6.5000000000000002E-2</v>
          </cell>
          <cell r="H1034">
            <v>6.5000000000000002E-2</v>
          </cell>
          <cell r="I1034">
            <v>6.5000000000000002E-2</v>
          </cell>
        </row>
        <row r="1035">
          <cell r="A1035" t="str">
            <v>6361-14</v>
          </cell>
          <cell r="B1035" t="str">
            <v>국선용 단자함</v>
          </cell>
          <cell r="C1035" t="str">
            <v>300+600P</v>
          </cell>
          <cell r="D1035" t="str">
            <v>대</v>
          </cell>
          <cell r="E1035">
            <v>740000</v>
          </cell>
          <cell r="F1035">
            <v>6.5000000000000002E-2</v>
          </cell>
          <cell r="G1035">
            <v>6.5000000000000002E-2</v>
          </cell>
          <cell r="H1035">
            <v>6.5000000000000002E-2</v>
          </cell>
          <cell r="I1035">
            <v>6.5000000000000002E-2</v>
          </cell>
        </row>
        <row r="1036">
          <cell r="A1036" t="str">
            <v>6361-15</v>
          </cell>
        </row>
        <row r="1037">
          <cell r="A1037" t="str">
            <v>6361-16</v>
          </cell>
        </row>
        <row r="1038">
          <cell r="A1038" t="str">
            <v>6361-17</v>
          </cell>
        </row>
        <row r="1039">
          <cell r="A1039" t="str">
            <v>6361-18</v>
          </cell>
        </row>
        <row r="1040">
          <cell r="A1040" t="str">
            <v>6361-19</v>
          </cell>
        </row>
        <row r="1041">
          <cell r="A1041" t="str">
            <v>6361-20</v>
          </cell>
          <cell r="B1041" t="str">
            <v>중 간 단 자 함</v>
          </cell>
        </row>
        <row r="1042">
          <cell r="A1042" t="str">
            <v>6361-21</v>
          </cell>
          <cell r="B1042" t="str">
            <v>중간단자함</v>
          </cell>
          <cell r="C1042" t="str">
            <v xml:space="preserve"> 10P</v>
          </cell>
          <cell r="D1042" t="str">
            <v>대</v>
          </cell>
          <cell r="E1042">
            <v>23000</v>
          </cell>
          <cell r="F1042">
            <v>6.5000000000000002E-2</v>
          </cell>
          <cell r="G1042">
            <v>6.5000000000000002E-2</v>
          </cell>
          <cell r="H1042">
            <v>6.5000000000000002E-2</v>
          </cell>
          <cell r="I1042">
            <v>6.5000000000000002E-2</v>
          </cell>
        </row>
        <row r="1043">
          <cell r="A1043" t="str">
            <v>6361-22</v>
          </cell>
          <cell r="B1043" t="str">
            <v>중간단자함</v>
          </cell>
          <cell r="C1043" t="str">
            <v xml:space="preserve"> 20P</v>
          </cell>
          <cell r="D1043" t="str">
            <v>대</v>
          </cell>
          <cell r="E1043">
            <v>27000</v>
          </cell>
          <cell r="F1043">
            <v>6.5000000000000002E-2</v>
          </cell>
          <cell r="G1043">
            <v>6.5000000000000002E-2</v>
          </cell>
          <cell r="H1043">
            <v>6.5000000000000002E-2</v>
          </cell>
          <cell r="I1043">
            <v>6.5000000000000002E-2</v>
          </cell>
        </row>
        <row r="1044">
          <cell r="A1044" t="str">
            <v>6361-23</v>
          </cell>
          <cell r="B1044" t="str">
            <v>중간단자함</v>
          </cell>
          <cell r="C1044" t="str">
            <v xml:space="preserve"> 30P</v>
          </cell>
          <cell r="D1044" t="str">
            <v>대</v>
          </cell>
          <cell r="E1044">
            <v>34000</v>
          </cell>
          <cell r="F1044">
            <v>6.5000000000000002E-2</v>
          </cell>
          <cell r="G1044">
            <v>6.5000000000000002E-2</v>
          </cell>
          <cell r="H1044">
            <v>6.5000000000000002E-2</v>
          </cell>
          <cell r="I1044">
            <v>6.5000000000000002E-2</v>
          </cell>
        </row>
        <row r="1045">
          <cell r="A1045" t="str">
            <v>6361-24</v>
          </cell>
          <cell r="B1045" t="str">
            <v>중간단자함</v>
          </cell>
          <cell r="C1045" t="str">
            <v xml:space="preserve"> 40P</v>
          </cell>
          <cell r="D1045" t="str">
            <v>대</v>
          </cell>
          <cell r="E1045">
            <v>37000</v>
          </cell>
          <cell r="F1045">
            <v>6.5000000000000002E-2</v>
          </cell>
          <cell r="G1045">
            <v>6.5000000000000002E-2</v>
          </cell>
          <cell r="H1045">
            <v>6.5000000000000002E-2</v>
          </cell>
          <cell r="I1045">
            <v>6.5000000000000002E-2</v>
          </cell>
        </row>
        <row r="1046">
          <cell r="A1046" t="str">
            <v>6361-25</v>
          </cell>
          <cell r="B1046" t="str">
            <v>중간단자함</v>
          </cell>
          <cell r="C1046" t="str">
            <v xml:space="preserve"> 50P</v>
          </cell>
          <cell r="D1046" t="str">
            <v>대</v>
          </cell>
          <cell r="E1046">
            <v>55000</v>
          </cell>
          <cell r="F1046">
            <v>6.5000000000000002E-2</v>
          </cell>
          <cell r="G1046">
            <v>6.5000000000000002E-2</v>
          </cell>
          <cell r="H1046">
            <v>6.5000000000000002E-2</v>
          </cell>
          <cell r="I1046">
            <v>6.5000000000000002E-2</v>
          </cell>
        </row>
        <row r="1047">
          <cell r="A1047" t="str">
            <v>6361-26</v>
          </cell>
          <cell r="B1047" t="str">
            <v>중간단자함</v>
          </cell>
          <cell r="C1047" t="str">
            <v xml:space="preserve"> 60P</v>
          </cell>
          <cell r="D1047" t="str">
            <v>대</v>
          </cell>
          <cell r="E1047">
            <v>58000</v>
          </cell>
          <cell r="F1047">
            <v>6.5000000000000002E-2</v>
          </cell>
          <cell r="G1047">
            <v>6.5000000000000002E-2</v>
          </cell>
          <cell r="H1047">
            <v>6.5000000000000002E-2</v>
          </cell>
          <cell r="I1047">
            <v>6.5000000000000002E-2</v>
          </cell>
        </row>
        <row r="1048">
          <cell r="A1048" t="str">
            <v>6361-27</v>
          </cell>
          <cell r="B1048" t="str">
            <v>중간단자함</v>
          </cell>
          <cell r="C1048" t="str">
            <v xml:space="preserve"> 80P</v>
          </cell>
          <cell r="D1048" t="str">
            <v>대</v>
          </cell>
          <cell r="E1048">
            <v>75000</v>
          </cell>
          <cell r="F1048">
            <v>6.5000000000000002E-2</v>
          </cell>
          <cell r="G1048">
            <v>6.5000000000000002E-2</v>
          </cell>
          <cell r="H1048">
            <v>6.5000000000000002E-2</v>
          </cell>
          <cell r="I1048">
            <v>6.5000000000000002E-2</v>
          </cell>
        </row>
        <row r="1049">
          <cell r="A1049" t="str">
            <v>6361-28</v>
          </cell>
          <cell r="B1049" t="str">
            <v>중간단자함</v>
          </cell>
          <cell r="C1049" t="str">
            <v xml:space="preserve"> 90P</v>
          </cell>
          <cell r="D1049" t="str">
            <v>대</v>
          </cell>
          <cell r="E1049">
            <v>80000</v>
          </cell>
          <cell r="F1049">
            <v>6.5000000000000002E-2</v>
          </cell>
          <cell r="G1049">
            <v>6.5000000000000002E-2</v>
          </cell>
          <cell r="H1049">
            <v>6.5000000000000002E-2</v>
          </cell>
          <cell r="I1049">
            <v>6.5000000000000002E-2</v>
          </cell>
        </row>
        <row r="1050">
          <cell r="A1050" t="str">
            <v>6361-29</v>
          </cell>
          <cell r="B1050" t="str">
            <v>중간단자함</v>
          </cell>
          <cell r="C1050" t="str">
            <v>100P</v>
          </cell>
          <cell r="D1050" t="str">
            <v>대</v>
          </cell>
          <cell r="E1050">
            <v>98000</v>
          </cell>
          <cell r="F1050">
            <v>6.5000000000000002E-2</v>
          </cell>
          <cell r="G1050">
            <v>6.5000000000000002E-2</v>
          </cell>
          <cell r="H1050">
            <v>6.5000000000000002E-2</v>
          </cell>
          <cell r="I1050">
            <v>6.5000000000000002E-2</v>
          </cell>
        </row>
        <row r="1051">
          <cell r="A1051" t="str">
            <v>6361-30</v>
          </cell>
          <cell r="B1051" t="str">
            <v>중간단자함</v>
          </cell>
          <cell r="C1051" t="str">
            <v>120P</v>
          </cell>
          <cell r="D1051" t="str">
            <v>대</v>
          </cell>
          <cell r="E1051">
            <v>99000</v>
          </cell>
          <cell r="F1051">
            <v>6.5000000000000002E-2</v>
          </cell>
          <cell r="G1051">
            <v>6.5000000000000002E-2</v>
          </cell>
          <cell r="H1051">
            <v>6.5000000000000002E-2</v>
          </cell>
          <cell r="I1051">
            <v>6.5000000000000002E-2</v>
          </cell>
        </row>
        <row r="1052">
          <cell r="A1052" t="str">
            <v>6361-31</v>
          </cell>
          <cell r="B1052" t="str">
            <v>중간단자함</v>
          </cell>
          <cell r="C1052" t="str">
            <v>160P</v>
          </cell>
          <cell r="D1052" t="str">
            <v>대</v>
          </cell>
          <cell r="E1052">
            <v>128000</v>
          </cell>
          <cell r="F1052">
            <v>6.5000000000000002E-2</v>
          </cell>
          <cell r="G1052">
            <v>6.5000000000000002E-2</v>
          </cell>
          <cell r="H1052">
            <v>6.5000000000000002E-2</v>
          </cell>
          <cell r="I1052">
            <v>6.5000000000000002E-2</v>
          </cell>
        </row>
        <row r="1053">
          <cell r="A1053" t="str">
            <v>6361-32</v>
          </cell>
          <cell r="B1053" t="str">
            <v>중간단자함</v>
          </cell>
          <cell r="C1053" t="str">
            <v>200P</v>
          </cell>
          <cell r="D1053" t="str">
            <v>대</v>
          </cell>
          <cell r="E1053">
            <v>160000</v>
          </cell>
          <cell r="F1053">
            <v>6.5000000000000002E-2</v>
          </cell>
          <cell r="G1053">
            <v>6.5000000000000002E-2</v>
          </cell>
          <cell r="H1053">
            <v>6.5000000000000002E-2</v>
          </cell>
          <cell r="I1053">
            <v>6.5000000000000002E-2</v>
          </cell>
        </row>
        <row r="1054">
          <cell r="A1054" t="str">
            <v>6361-33</v>
          </cell>
          <cell r="B1054" t="str">
            <v>중간단자함</v>
          </cell>
          <cell r="C1054" t="str">
            <v>250P</v>
          </cell>
          <cell r="D1054" t="str">
            <v>대</v>
          </cell>
          <cell r="E1054">
            <v>188000</v>
          </cell>
          <cell r="F1054">
            <v>6.5000000000000002E-2</v>
          </cell>
          <cell r="G1054">
            <v>6.5000000000000002E-2</v>
          </cell>
          <cell r="H1054">
            <v>6.5000000000000002E-2</v>
          </cell>
          <cell r="I1054">
            <v>6.5000000000000002E-2</v>
          </cell>
        </row>
        <row r="1055">
          <cell r="A1055" t="str">
            <v>6361-34</v>
          </cell>
          <cell r="B1055" t="str">
            <v>중간단자함</v>
          </cell>
          <cell r="C1055" t="str">
            <v>300P</v>
          </cell>
          <cell r="D1055" t="str">
            <v>대</v>
          </cell>
          <cell r="E1055">
            <v>200000</v>
          </cell>
          <cell r="F1055">
            <v>6.5000000000000002E-2</v>
          </cell>
          <cell r="G1055">
            <v>6.5000000000000002E-2</v>
          </cell>
          <cell r="H1055">
            <v>6.5000000000000002E-2</v>
          </cell>
          <cell r="I1055">
            <v>6.5000000000000002E-2</v>
          </cell>
        </row>
        <row r="1056">
          <cell r="A1056" t="str">
            <v>6361-35</v>
          </cell>
        </row>
        <row r="1057">
          <cell r="A1057" t="str">
            <v>6361-40</v>
          </cell>
          <cell r="B1057" t="str">
            <v>MDF(철가형)</v>
          </cell>
        </row>
        <row r="1058">
          <cell r="A1058" t="str">
            <v>6361-41</v>
          </cell>
          <cell r="B1058" t="str">
            <v>MDF(철가형)</v>
          </cell>
          <cell r="C1058" t="str">
            <v xml:space="preserve"> 400+800</v>
          </cell>
          <cell r="D1058" t="str">
            <v>대</v>
          </cell>
          <cell r="E1058">
            <v>1050000</v>
          </cell>
          <cell r="F1058">
            <v>6.5000000000000002E-2</v>
          </cell>
          <cell r="G1058">
            <v>6.5000000000000002E-2</v>
          </cell>
          <cell r="H1058">
            <v>6.5000000000000002E-2</v>
          </cell>
          <cell r="I1058">
            <v>6.5000000000000002E-2</v>
          </cell>
        </row>
        <row r="1059">
          <cell r="A1059" t="str">
            <v>6361-42</v>
          </cell>
          <cell r="B1059" t="str">
            <v>MDF(철가형)</v>
          </cell>
          <cell r="C1059" t="str">
            <v xml:space="preserve"> 500+1000</v>
          </cell>
          <cell r="D1059" t="str">
            <v>대</v>
          </cell>
          <cell r="E1059">
            <v>1300000</v>
          </cell>
          <cell r="F1059">
            <v>6.5000000000000002E-2</v>
          </cell>
          <cell r="G1059">
            <v>6.5000000000000002E-2</v>
          </cell>
          <cell r="H1059">
            <v>6.5000000000000002E-2</v>
          </cell>
          <cell r="I1059">
            <v>6.5000000000000002E-2</v>
          </cell>
        </row>
        <row r="1060">
          <cell r="A1060" t="str">
            <v>6361-43</v>
          </cell>
          <cell r="B1060" t="str">
            <v>MDF(철가형)</v>
          </cell>
          <cell r="C1060" t="str">
            <v xml:space="preserve"> 600+1200</v>
          </cell>
          <cell r="D1060" t="str">
            <v>대</v>
          </cell>
          <cell r="E1060">
            <v>1520000</v>
          </cell>
          <cell r="F1060">
            <v>6.5000000000000002E-2</v>
          </cell>
          <cell r="G1060">
            <v>6.5000000000000002E-2</v>
          </cell>
          <cell r="H1060">
            <v>6.5000000000000002E-2</v>
          </cell>
          <cell r="I1060">
            <v>6.5000000000000002E-2</v>
          </cell>
        </row>
        <row r="1061">
          <cell r="A1061" t="str">
            <v>6361-44</v>
          </cell>
          <cell r="B1061" t="str">
            <v>MDF(철가형)</v>
          </cell>
          <cell r="C1061" t="str">
            <v xml:space="preserve"> 800+1600</v>
          </cell>
          <cell r="D1061" t="str">
            <v>대</v>
          </cell>
          <cell r="E1061">
            <v>2050000</v>
          </cell>
          <cell r="F1061">
            <v>6.5000000000000002E-2</v>
          </cell>
          <cell r="G1061">
            <v>6.5000000000000002E-2</v>
          </cell>
          <cell r="H1061">
            <v>6.5000000000000002E-2</v>
          </cell>
          <cell r="I1061">
            <v>6.5000000000000002E-2</v>
          </cell>
        </row>
        <row r="1062">
          <cell r="A1062" t="str">
            <v>6361-45</v>
          </cell>
          <cell r="B1062" t="str">
            <v>MDF(철가형)</v>
          </cell>
          <cell r="C1062" t="str">
            <v>1000+2000</v>
          </cell>
          <cell r="D1062" t="str">
            <v>대</v>
          </cell>
          <cell r="E1062">
            <v>2600000</v>
          </cell>
          <cell r="F1062">
            <v>6.5000000000000002E-2</v>
          </cell>
          <cell r="G1062">
            <v>6.5000000000000002E-2</v>
          </cell>
          <cell r="H1062">
            <v>6.5000000000000002E-2</v>
          </cell>
          <cell r="I1062">
            <v>6.5000000000000002E-2</v>
          </cell>
        </row>
        <row r="1063">
          <cell r="A1063" t="str">
            <v>6361-46</v>
          </cell>
          <cell r="B1063" t="str">
            <v>MDF(철가형)</v>
          </cell>
          <cell r="C1063" t="str">
            <v>1200+2400</v>
          </cell>
          <cell r="D1063" t="str">
            <v>대</v>
          </cell>
          <cell r="E1063">
            <v>3100000</v>
          </cell>
          <cell r="F1063">
            <v>6.5000000000000002E-2</v>
          </cell>
          <cell r="G1063">
            <v>6.5000000000000002E-2</v>
          </cell>
          <cell r="H1063">
            <v>6.5000000000000002E-2</v>
          </cell>
          <cell r="I1063">
            <v>6.5000000000000002E-2</v>
          </cell>
        </row>
        <row r="1064">
          <cell r="A1064" t="str">
            <v>6361-47</v>
          </cell>
          <cell r="B1064" t="str">
            <v>MDF(철가형)</v>
          </cell>
          <cell r="C1064" t="str">
            <v>1500+3000</v>
          </cell>
          <cell r="D1064" t="str">
            <v>대</v>
          </cell>
          <cell r="E1064">
            <v>3700000</v>
          </cell>
          <cell r="F1064">
            <v>6.5000000000000002E-2</v>
          </cell>
          <cell r="G1064">
            <v>6.5000000000000002E-2</v>
          </cell>
          <cell r="H1064">
            <v>6.5000000000000002E-2</v>
          </cell>
          <cell r="I1064">
            <v>6.5000000000000002E-2</v>
          </cell>
        </row>
        <row r="1065">
          <cell r="A1065" t="str">
            <v>6361-48</v>
          </cell>
          <cell r="B1065" t="str">
            <v>MDF(철가형)</v>
          </cell>
          <cell r="C1065" t="str">
            <v>1600+3400</v>
          </cell>
          <cell r="D1065" t="str">
            <v>대</v>
          </cell>
          <cell r="E1065">
            <v>4200000</v>
          </cell>
          <cell r="F1065">
            <v>6.5000000000000002E-2</v>
          </cell>
          <cell r="G1065">
            <v>6.5000000000000002E-2</v>
          </cell>
          <cell r="H1065">
            <v>6.5000000000000002E-2</v>
          </cell>
          <cell r="I1065">
            <v>6.5000000000000002E-2</v>
          </cell>
        </row>
        <row r="1066">
          <cell r="A1066" t="str">
            <v>6361-51</v>
          </cell>
          <cell r="B1066" t="str">
            <v>MDF-가입자보호기</v>
          </cell>
          <cell r="C1066" t="str">
            <v>100P</v>
          </cell>
          <cell r="D1066" t="str">
            <v>대</v>
          </cell>
          <cell r="E1066">
            <v>180000</v>
          </cell>
          <cell r="F1066">
            <v>6.5000000000000002E-2</v>
          </cell>
          <cell r="G1066">
            <v>6.5000000000000002E-2</v>
          </cell>
          <cell r="H1066">
            <v>6.5000000000000002E-2</v>
          </cell>
          <cell r="I1066">
            <v>6.5000000000000002E-2</v>
          </cell>
        </row>
        <row r="1067">
          <cell r="A1067" t="str">
            <v>6361-52</v>
          </cell>
          <cell r="B1067" t="str">
            <v>MDF-가입자보호기-레핑</v>
          </cell>
          <cell r="C1067" t="str">
            <v>50P</v>
          </cell>
          <cell r="D1067" t="str">
            <v>대</v>
          </cell>
          <cell r="E1067">
            <v>90000</v>
          </cell>
          <cell r="F1067">
            <v>6.5000000000000002E-2</v>
          </cell>
          <cell r="G1067">
            <v>6.5000000000000002E-2</v>
          </cell>
          <cell r="H1067">
            <v>6.5000000000000002E-2</v>
          </cell>
          <cell r="I1067">
            <v>6.5000000000000002E-2</v>
          </cell>
        </row>
        <row r="1068">
          <cell r="A1068" t="str">
            <v>6361-53</v>
          </cell>
          <cell r="B1068" t="str">
            <v>MDF-가입자보호기-블럭단자</v>
          </cell>
          <cell r="C1068" t="str">
            <v>50P</v>
          </cell>
          <cell r="D1068" t="str">
            <v>대</v>
          </cell>
          <cell r="E1068">
            <v>6000</v>
          </cell>
          <cell r="F1068">
            <v>6.5000000000000002E-2</v>
          </cell>
          <cell r="G1068">
            <v>6.5000000000000002E-2</v>
          </cell>
          <cell r="H1068">
            <v>6.5000000000000002E-2</v>
          </cell>
          <cell r="I1068">
            <v>6.5000000000000002E-2</v>
          </cell>
        </row>
        <row r="1069">
          <cell r="A1069" t="str">
            <v>6361-54</v>
          </cell>
          <cell r="B1069" t="str">
            <v>MDF-가입자보호기-레핑</v>
          </cell>
          <cell r="C1069" t="str">
            <v>75P</v>
          </cell>
          <cell r="D1069" t="str">
            <v>대</v>
          </cell>
          <cell r="E1069">
            <v>7500</v>
          </cell>
          <cell r="F1069">
            <v>6.5000000000000002E-2</v>
          </cell>
          <cell r="G1069">
            <v>6.5000000000000002E-2</v>
          </cell>
          <cell r="H1069">
            <v>6.5000000000000002E-2</v>
          </cell>
          <cell r="I1069">
            <v>6.5000000000000002E-2</v>
          </cell>
        </row>
        <row r="1070">
          <cell r="A1070" t="str">
            <v>6361-55</v>
          </cell>
          <cell r="B1070" t="str">
            <v>MDF-가입자보호기-레핑</v>
          </cell>
          <cell r="C1070" t="str">
            <v>100P</v>
          </cell>
          <cell r="D1070" t="str">
            <v>대</v>
          </cell>
          <cell r="E1070">
            <v>12000</v>
          </cell>
          <cell r="F1070">
            <v>6.5000000000000002E-2</v>
          </cell>
          <cell r="G1070">
            <v>6.5000000000000002E-2</v>
          </cell>
          <cell r="H1070">
            <v>6.5000000000000002E-2</v>
          </cell>
          <cell r="I1070">
            <v>6.5000000000000002E-2</v>
          </cell>
        </row>
        <row r="1071">
          <cell r="A1071" t="str">
            <v>6361-56</v>
          </cell>
        </row>
        <row r="1072">
          <cell r="A1072" t="str">
            <v>6361-57</v>
          </cell>
        </row>
        <row r="1073">
          <cell r="A1073" t="str">
            <v>6361-58</v>
          </cell>
        </row>
        <row r="1074">
          <cell r="A1074" t="str">
            <v>6361-59</v>
          </cell>
        </row>
        <row r="1075">
          <cell r="A1075" t="str">
            <v>6361-60</v>
          </cell>
        </row>
        <row r="1076">
          <cell r="A1076" t="str">
            <v>6361-61</v>
          </cell>
        </row>
        <row r="1077">
          <cell r="A1077" t="str">
            <v>6361-62</v>
          </cell>
        </row>
        <row r="1078">
          <cell r="A1078" t="str">
            <v>6361-63</v>
          </cell>
        </row>
        <row r="1079">
          <cell r="A1079" t="str">
            <v>6361-64</v>
          </cell>
        </row>
        <row r="1080">
          <cell r="A1080" t="str">
            <v>6361-65</v>
          </cell>
        </row>
        <row r="1081">
          <cell r="A1081" t="str">
            <v>6361-66</v>
          </cell>
        </row>
        <row r="1082">
          <cell r="A1082" t="str">
            <v>8100</v>
          </cell>
          <cell r="B1082" t="str">
            <v>* 조 명 기 구</v>
          </cell>
        </row>
        <row r="1083">
          <cell r="A1083" t="str">
            <v>8101</v>
          </cell>
          <cell r="B1083" t="str">
            <v>F L  -20W</v>
          </cell>
          <cell r="D1083" t="str">
            <v>SET</v>
          </cell>
          <cell r="F1083">
            <v>0.245</v>
          </cell>
          <cell r="G1083">
            <v>0</v>
          </cell>
          <cell r="H1083">
            <v>0</v>
          </cell>
          <cell r="I1083">
            <v>0</v>
          </cell>
        </row>
        <row r="1084">
          <cell r="A1084" t="str">
            <v>8102</v>
          </cell>
          <cell r="B1084" t="str">
            <v xml:space="preserve">F L  -32W </v>
          </cell>
          <cell r="D1084" t="str">
            <v>SET</v>
          </cell>
          <cell r="F1084">
            <v>0.245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 t="str">
            <v>8103</v>
          </cell>
          <cell r="B1085" t="str">
            <v>FUL -18W</v>
          </cell>
          <cell r="D1085" t="str">
            <v>SET</v>
          </cell>
          <cell r="F1085">
            <v>0.245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 t="str">
            <v>8104</v>
          </cell>
          <cell r="B1086" t="str">
            <v xml:space="preserve">FUL -26W </v>
          </cell>
          <cell r="D1086" t="str">
            <v>SET</v>
          </cell>
          <cell r="F1086">
            <v>0.245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 t="str">
            <v>8105</v>
          </cell>
          <cell r="B1087" t="str">
            <v xml:space="preserve">FUL -26W </v>
          </cell>
          <cell r="D1087" t="str">
            <v>SET</v>
          </cell>
          <cell r="F1087">
            <v>0.245</v>
          </cell>
          <cell r="G1087">
            <v>0</v>
          </cell>
          <cell r="H1087">
            <v>0</v>
          </cell>
          <cell r="I1087">
            <v>0</v>
          </cell>
        </row>
        <row r="1088">
          <cell r="A1088" t="str">
            <v>8106</v>
          </cell>
          <cell r="B1088" t="str">
            <v>FPL -36W</v>
          </cell>
          <cell r="D1088" t="str">
            <v>SET</v>
          </cell>
          <cell r="F1088">
            <v>0.245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 t="str">
            <v>8107</v>
          </cell>
          <cell r="D1089" t="str">
            <v>SET</v>
          </cell>
          <cell r="F1089">
            <v>0.245</v>
          </cell>
          <cell r="G1089">
            <v>0</v>
          </cell>
          <cell r="H1089">
            <v>0</v>
          </cell>
          <cell r="I1089">
            <v>0</v>
          </cell>
        </row>
        <row r="1090">
          <cell r="A1090" t="str">
            <v>8108</v>
          </cell>
        </row>
        <row r="1091">
          <cell r="A1091" t="str">
            <v>8111</v>
          </cell>
          <cell r="B1091" t="str">
            <v>IL  -10W</v>
          </cell>
          <cell r="D1091" t="str">
            <v>SET</v>
          </cell>
          <cell r="F1091">
            <v>0.245</v>
          </cell>
          <cell r="G1091">
            <v>0</v>
          </cell>
          <cell r="H1091">
            <v>0</v>
          </cell>
          <cell r="I1091">
            <v>0</v>
          </cell>
        </row>
        <row r="1092">
          <cell r="A1092" t="str">
            <v>8112</v>
          </cell>
          <cell r="B1092" t="str">
            <v>IL  -15W</v>
          </cell>
          <cell r="D1092" t="str">
            <v>SET</v>
          </cell>
          <cell r="F1092">
            <v>0.245</v>
          </cell>
          <cell r="G1092">
            <v>0</v>
          </cell>
          <cell r="H1092">
            <v>0</v>
          </cell>
          <cell r="I1092">
            <v>0</v>
          </cell>
        </row>
        <row r="1093">
          <cell r="A1093" t="str">
            <v>8113</v>
          </cell>
          <cell r="B1093" t="str">
            <v>IL  -60W</v>
          </cell>
          <cell r="D1093" t="str">
            <v>SET</v>
          </cell>
          <cell r="F1093">
            <v>0.245</v>
          </cell>
          <cell r="G1093">
            <v>0</v>
          </cell>
          <cell r="H1093">
            <v>0</v>
          </cell>
          <cell r="I1093">
            <v>0</v>
          </cell>
        </row>
        <row r="1094">
          <cell r="A1094" t="str">
            <v>8114</v>
          </cell>
          <cell r="B1094" t="str">
            <v>IL   -100W</v>
          </cell>
          <cell r="D1094" t="str">
            <v>SET</v>
          </cell>
          <cell r="F1094">
            <v>0.245</v>
          </cell>
          <cell r="G1094">
            <v>0</v>
          </cell>
          <cell r="H1094">
            <v>0</v>
          </cell>
          <cell r="I1094">
            <v>0</v>
          </cell>
        </row>
        <row r="1095">
          <cell r="A1095" t="str">
            <v>8115</v>
          </cell>
          <cell r="D1095" t="str">
            <v>SET</v>
          </cell>
          <cell r="F1095">
            <v>0.245</v>
          </cell>
          <cell r="G1095">
            <v>0</v>
          </cell>
          <cell r="H1095">
            <v>0</v>
          </cell>
          <cell r="I1095">
            <v>0</v>
          </cell>
        </row>
        <row r="1096">
          <cell r="A1096" t="str">
            <v>8121</v>
          </cell>
          <cell r="B1096" t="str">
            <v>조명등기구- TYPE</v>
          </cell>
          <cell r="C1096" t="str">
            <v>A</v>
          </cell>
          <cell r="D1096" t="str">
            <v>EA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</row>
        <row r="1097">
          <cell r="A1097" t="str">
            <v>8122</v>
          </cell>
          <cell r="B1097" t="str">
            <v>조명등기구- TYPE</v>
          </cell>
          <cell r="C1097" t="str">
            <v>B</v>
          </cell>
          <cell r="D1097" t="str">
            <v>EA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</row>
        <row r="1098">
          <cell r="A1098" t="str">
            <v>8123</v>
          </cell>
          <cell r="B1098" t="str">
            <v>조명등기구- TYPE</v>
          </cell>
          <cell r="C1098" t="str">
            <v>C</v>
          </cell>
          <cell r="D1098" t="str">
            <v>EA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</row>
        <row r="1099">
          <cell r="A1099" t="str">
            <v>8124</v>
          </cell>
          <cell r="B1099" t="str">
            <v>조명등기구- TYPE</v>
          </cell>
          <cell r="C1099" t="str">
            <v>D</v>
          </cell>
          <cell r="D1099" t="str">
            <v>EA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</row>
        <row r="1100">
          <cell r="A1100" t="str">
            <v>8125</v>
          </cell>
          <cell r="B1100" t="str">
            <v>조명등기구- TYPE</v>
          </cell>
          <cell r="C1100" t="str">
            <v>E</v>
          </cell>
          <cell r="D1100" t="str">
            <v>EA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</row>
        <row r="1101">
          <cell r="A1101" t="str">
            <v>8126</v>
          </cell>
          <cell r="B1101" t="str">
            <v>조명등기구- TYPE</v>
          </cell>
          <cell r="C1101" t="str">
            <v>F</v>
          </cell>
          <cell r="D1101" t="str">
            <v>EA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</row>
        <row r="1102">
          <cell r="A1102" t="str">
            <v>8127</v>
          </cell>
          <cell r="B1102" t="str">
            <v>조명등기구- TYPE</v>
          </cell>
          <cell r="C1102" t="str">
            <v>G</v>
          </cell>
          <cell r="D1102" t="str">
            <v>EA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</row>
        <row r="1103">
          <cell r="A1103" t="str">
            <v>8128</v>
          </cell>
          <cell r="B1103" t="str">
            <v>조명등기구- TYPE</v>
          </cell>
          <cell r="C1103" t="str">
            <v>H</v>
          </cell>
          <cell r="D1103" t="str">
            <v>EA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</row>
        <row r="1104">
          <cell r="A1104" t="str">
            <v>8129</v>
          </cell>
          <cell r="B1104" t="str">
            <v>조명등기구- TYPE</v>
          </cell>
          <cell r="C1104" t="str">
            <v>I</v>
          </cell>
          <cell r="D1104" t="str">
            <v>EA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</row>
        <row r="1105">
          <cell r="A1105" t="str">
            <v>8130</v>
          </cell>
          <cell r="B1105" t="str">
            <v>조명등기구- TYPE</v>
          </cell>
          <cell r="C1105" t="str">
            <v>J</v>
          </cell>
          <cell r="D1105" t="str">
            <v>EA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</row>
        <row r="1106">
          <cell r="A1106" t="str">
            <v>8131</v>
          </cell>
        </row>
        <row r="1107">
          <cell r="A1107" t="str">
            <v>8141</v>
          </cell>
          <cell r="B1107" t="str">
            <v>조명등기구 보강</v>
          </cell>
          <cell r="C1107" t="str">
            <v>MH표준</v>
          </cell>
          <cell r="D1107" t="str">
            <v>SET</v>
          </cell>
          <cell r="E1107">
            <v>6000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</row>
        <row r="1108">
          <cell r="A1108" t="str">
            <v>8142</v>
          </cell>
          <cell r="B1108" t="str">
            <v>조명등기구 보강</v>
          </cell>
          <cell r="D1108" t="str">
            <v>SET</v>
          </cell>
          <cell r="E1108">
            <v>10500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</row>
        <row r="1109">
          <cell r="A1109" t="str">
            <v>8143</v>
          </cell>
          <cell r="B1109" t="str">
            <v>조명등기구 보강</v>
          </cell>
          <cell r="C1109" t="str">
            <v>표준</v>
          </cell>
          <cell r="D1109" t="str">
            <v>SET</v>
          </cell>
          <cell r="E1109">
            <v>4800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</row>
        <row r="1110">
          <cell r="A1110" t="str">
            <v>8144</v>
          </cell>
          <cell r="B1110" t="str">
            <v>조명등기구 보강</v>
          </cell>
          <cell r="D1110" t="str">
            <v>SET</v>
          </cell>
          <cell r="E1110">
            <v>5500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</row>
        <row r="1111">
          <cell r="A1111" t="str">
            <v>8145</v>
          </cell>
        </row>
        <row r="1112">
          <cell r="A1112" t="str">
            <v>8146</v>
          </cell>
        </row>
        <row r="1113">
          <cell r="A1113" t="str">
            <v>8147</v>
          </cell>
        </row>
        <row r="1114">
          <cell r="A1114" t="str">
            <v>8148</v>
          </cell>
        </row>
        <row r="1115">
          <cell r="A1115" t="str">
            <v>8149</v>
          </cell>
        </row>
        <row r="1116">
          <cell r="A1116" t="str">
            <v>8150</v>
          </cell>
        </row>
        <row r="1117">
          <cell r="A1117" t="str">
            <v>8151</v>
          </cell>
        </row>
        <row r="1118">
          <cell r="A1118" t="str">
            <v>8152</v>
          </cell>
        </row>
        <row r="1119">
          <cell r="A1119" t="str">
            <v>8153</v>
          </cell>
        </row>
        <row r="1120">
          <cell r="A1120" t="str">
            <v>8154</v>
          </cell>
        </row>
        <row r="1121">
          <cell r="A1121" t="str">
            <v>8155</v>
          </cell>
        </row>
        <row r="1122">
          <cell r="A1122" t="str">
            <v>8156</v>
          </cell>
        </row>
        <row r="1123">
          <cell r="A1123" t="str">
            <v>8300</v>
          </cell>
          <cell r="B1123" t="str">
            <v>* 소  방</v>
          </cell>
        </row>
        <row r="1124">
          <cell r="A1124" t="str">
            <v>8301</v>
          </cell>
          <cell r="B1124" t="str">
            <v>화재감지기</v>
          </cell>
          <cell r="C1124" t="str">
            <v>정온식</v>
          </cell>
          <cell r="D1124" t="str">
            <v>EA</v>
          </cell>
          <cell r="E1124">
            <v>5000</v>
          </cell>
          <cell r="F1124">
            <v>0.13</v>
          </cell>
          <cell r="G1124">
            <v>0</v>
          </cell>
          <cell r="H1124">
            <v>0</v>
          </cell>
          <cell r="I1124">
            <v>0</v>
          </cell>
        </row>
        <row r="1125">
          <cell r="A1125" t="str">
            <v>8302</v>
          </cell>
          <cell r="B1125" t="str">
            <v>화재감지기</v>
          </cell>
          <cell r="C1125" t="str">
            <v>차동식</v>
          </cell>
          <cell r="D1125" t="str">
            <v>EA</v>
          </cell>
          <cell r="E1125">
            <v>5000</v>
          </cell>
          <cell r="F1125">
            <v>0.13</v>
          </cell>
          <cell r="G1125">
            <v>0</v>
          </cell>
          <cell r="H1125">
            <v>0</v>
          </cell>
          <cell r="I1125">
            <v>0</v>
          </cell>
        </row>
        <row r="1126">
          <cell r="A1126" t="str">
            <v>8303</v>
          </cell>
          <cell r="B1126" t="str">
            <v>화재감지기</v>
          </cell>
          <cell r="C1126" t="str">
            <v>분포형</v>
          </cell>
          <cell r="D1126" t="str">
            <v>EA</v>
          </cell>
          <cell r="E1126">
            <v>60000</v>
          </cell>
          <cell r="F1126">
            <v>0.13</v>
          </cell>
          <cell r="G1126">
            <v>0</v>
          </cell>
          <cell r="H1126">
            <v>0</v>
          </cell>
          <cell r="I1126">
            <v>0</v>
          </cell>
        </row>
        <row r="1127">
          <cell r="A1127" t="str">
            <v>8304</v>
          </cell>
          <cell r="B1127" t="str">
            <v>화재감지기</v>
          </cell>
          <cell r="C1127" t="str">
            <v>연기식</v>
          </cell>
          <cell r="D1127" t="str">
            <v>EA</v>
          </cell>
          <cell r="E1127">
            <v>21000</v>
          </cell>
          <cell r="F1127">
            <v>0.13</v>
          </cell>
          <cell r="G1127">
            <v>0</v>
          </cell>
          <cell r="H1127">
            <v>0</v>
          </cell>
          <cell r="I1127">
            <v>0</v>
          </cell>
        </row>
        <row r="1128">
          <cell r="A1128" t="str">
            <v>8305</v>
          </cell>
          <cell r="B1128" t="str">
            <v>화재감지기</v>
          </cell>
          <cell r="C1128" t="str">
            <v>광전식</v>
          </cell>
          <cell r="D1128" t="str">
            <v>EA</v>
          </cell>
          <cell r="E1128">
            <v>21000</v>
          </cell>
          <cell r="F1128">
            <v>0.13</v>
          </cell>
          <cell r="G1128">
            <v>0</v>
          </cell>
          <cell r="H1128">
            <v>0</v>
          </cell>
          <cell r="I1128">
            <v>0</v>
          </cell>
        </row>
        <row r="1129">
          <cell r="A1129" t="str">
            <v>8306</v>
          </cell>
        </row>
        <row r="1130">
          <cell r="A1130" t="str">
            <v>8311</v>
          </cell>
          <cell r="B1130" t="str">
            <v>화재발신기</v>
          </cell>
          <cell r="C1130" t="str">
            <v>P-1</v>
          </cell>
          <cell r="D1130" t="str">
            <v>EA</v>
          </cell>
          <cell r="E1130">
            <v>13000</v>
          </cell>
          <cell r="F1130">
            <v>0.3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 t="str">
            <v>8312</v>
          </cell>
          <cell r="B1131" t="str">
            <v>화재발신기</v>
          </cell>
          <cell r="C1131" t="str">
            <v>P-2</v>
          </cell>
          <cell r="D1131" t="str">
            <v>EA</v>
          </cell>
          <cell r="F1131">
            <v>0.2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 t="str">
            <v>8313</v>
          </cell>
          <cell r="B1132" t="str">
            <v>화재발신기</v>
          </cell>
          <cell r="C1132" t="str">
            <v>P-3</v>
          </cell>
          <cell r="D1132" t="str">
            <v>EA</v>
          </cell>
          <cell r="F1132">
            <v>0.1</v>
          </cell>
          <cell r="G1132">
            <v>0</v>
          </cell>
          <cell r="H1132">
            <v>0</v>
          </cell>
          <cell r="I1132">
            <v>0</v>
          </cell>
        </row>
        <row r="1133">
          <cell r="A1133" t="str">
            <v>8314</v>
          </cell>
        </row>
        <row r="1134">
          <cell r="A1134" t="str">
            <v>8321</v>
          </cell>
          <cell r="B1134" t="str">
            <v>수신반-P형 1급</v>
          </cell>
          <cell r="C1134" t="str">
            <v>10CCT</v>
          </cell>
          <cell r="D1134" t="str">
            <v>SET</v>
          </cell>
          <cell r="E1134">
            <v>900000</v>
          </cell>
          <cell r="F1134">
            <v>3</v>
          </cell>
          <cell r="G1134">
            <v>0</v>
          </cell>
          <cell r="H1134">
            <v>0</v>
          </cell>
          <cell r="I1134">
            <v>0</v>
          </cell>
        </row>
        <row r="1135">
          <cell r="A1135" t="str">
            <v>8322</v>
          </cell>
          <cell r="B1135" t="str">
            <v>수신반-P형 1급</v>
          </cell>
          <cell r="C1135" t="str">
            <v>20CCT</v>
          </cell>
          <cell r="D1135" t="str">
            <v>SET</v>
          </cell>
          <cell r="E1135">
            <v>1300000</v>
          </cell>
          <cell r="F1135">
            <v>7.5</v>
          </cell>
          <cell r="G1135">
            <v>0</v>
          </cell>
          <cell r="H1135">
            <v>0</v>
          </cell>
          <cell r="I1135">
            <v>0</v>
          </cell>
        </row>
        <row r="1136">
          <cell r="A1136" t="str">
            <v>8323</v>
          </cell>
          <cell r="B1136" t="str">
            <v>수신반-P형 1급</v>
          </cell>
          <cell r="C1136" t="str">
            <v>30CCT</v>
          </cell>
          <cell r="D1136" t="str">
            <v>SET</v>
          </cell>
          <cell r="E1136">
            <v>1600000</v>
          </cell>
          <cell r="F1136">
            <v>9.5</v>
          </cell>
          <cell r="G1136">
            <v>0</v>
          </cell>
          <cell r="H1136">
            <v>0</v>
          </cell>
          <cell r="I1136">
            <v>0</v>
          </cell>
        </row>
        <row r="1137">
          <cell r="A1137" t="str">
            <v>8324</v>
          </cell>
          <cell r="B1137" t="str">
            <v>수신반-P형 1급</v>
          </cell>
        </row>
        <row r="1138">
          <cell r="A1138" t="str">
            <v>8325</v>
          </cell>
          <cell r="B1138" t="str">
            <v>수신반-P형</v>
          </cell>
          <cell r="D1138" t="str">
            <v>SET</v>
          </cell>
          <cell r="G1138">
            <v>0</v>
          </cell>
          <cell r="H1138">
            <v>0</v>
          </cell>
          <cell r="I1138">
            <v>0</v>
          </cell>
        </row>
        <row r="1139">
          <cell r="A1139" t="str">
            <v>8326</v>
          </cell>
        </row>
        <row r="1140">
          <cell r="A1140" t="str">
            <v>8331</v>
          </cell>
          <cell r="B1140" t="str">
            <v>조명등 -비상</v>
          </cell>
          <cell r="C1140" t="str">
            <v>축전식</v>
          </cell>
          <cell r="D1140" t="str">
            <v>EA</v>
          </cell>
          <cell r="E1140">
            <v>70000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</row>
        <row r="1141">
          <cell r="A1141" t="str">
            <v>8332</v>
          </cell>
        </row>
        <row r="1142">
          <cell r="A1142" t="str">
            <v>8341</v>
          </cell>
          <cell r="B1142" t="str">
            <v>유도등 -통로</v>
          </cell>
          <cell r="C1142" t="str">
            <v>FL10W매입형</v>
          </cell>
          <cell r="D1142" t="str">
            <v>개</v>
          </cell>
          <cell r="E1142">
            <v>33000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</row>
        <row r="1143">
          <cell r="A1143" t="str">
            <v>8342</v>
          </cell>
        </row>
        <row r="1144">
          <cell r="A1144" t="str">
            <v>8351</v>
          </cell>
          <cell r="B1144" t="str">
            <v>유도등 -피난구</v>
          </cell>
          <cell r="C1144" t="str">
            <v>FL10W소형</v>
          </cell>
          <cell r="D1144" t="str">
            <v>개</v>
          </cell>
          <cell r="E1144">
            <v>30000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</row>
        <row r="1145">
          <cell r="A1145" t="str">
            <v>8352</v>
          </cell>
          <cell r="B1145" t="str">
            <v>유도등 -피난구</v>
          </cell>
          <cell r="C1145" t="str">
            <v>FL 20W</v>
          </cell>
          <cell r="D1145" t="str">
            <v>EA</v>
          </cell>
          <cell r="E1145">
            <v>38000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</row>
        <row r="1146">
          <cell r="A1146" t="str">
            <v>8353</v>
          </cell>
          <cell r="B1146" t="str">
            <v>유도등 -피난구</v>
          </cell>
          <cell r="C1146" t="str">
            <v>중형FL 10W</v>
          </cell>
          <cell r="D1146" t="str">
            <v>EA</v>
          </cell>
          <cell r="E1146">
            <v>35000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</row>
        <row r="1147">
          <cell r="A1147" t="str">
            <v>8354</v>
          </cell>
          <cell r="B1147" t="str">
            <v>유도등 -피난구</v>
          </cell>
          <cell r="C1147" t="str">
            <v>중형FL 20W</v>
          </cell>
          <cell r="D1147" t="str">
            <v>EA</v>
          </cell>
          <cell r="E1147">
            <v>48000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</row>
        <row r="1148">
          <cell r="A1148" t="str">
            <v>8355</v>
          </cell>
        </row>
        <row r="1149">
          <cell r="A1149" t="str">
            <v>8361</v>
          </cell>
          <cell r="B1149" t="str">
            <v>수동조작함</v>
          </cell>
          <cell r="C1149" t="str">
            <v>스프링클러용</v>
          </cell>
          <cell r="D1149" t="str">
            <v>개</v>
          </cell>
          <cell r="E1149">
            <v>60000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</row>
        <row r="1150">
          <cell r="A1150" t="str">
            <v>8362</v>
          </cell>
          <cell r="B1150" t="str">
            <v>슈퍼비조리 판넬</v>
          </cell>
          <cell r="C1150" t="str">
            <v>DC 24V</v>
          </cell>
          <cell r="D1150" t="str">
            <v>EA</v>
          </cell>
          <cell r="E1150">
            <v>60000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</row>
        <row r="1151">
          <cell r="A1151" t="str">
            <v>8363</v>
          </cell>
          <cell r="B1151" t="str">
            <v>싸이렌 -모타</v>
          </cell>
          <cell r="C1151" t="str">
            <v>PC 24V</v>
          </cell>
          <cell r="D1151" t="str">
            <v>EA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</row>
        <row r="1152">
          <cell r="A1152" t="str">
            <v>8364</v>
          </cell>
          <cell r="B1152" t="str">
            <v>싸이렌 -전자</v>
          </cell>
          <cell r="C1152" t="str">
            <v>DC 24V</v>
          </cell>
          <cell r="D1152" t="str">
            <v>EA</v>
          </cell>
          <cell r="E1152">
            <v>50000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 t="str">
            <v>8365</v>
          </cell>
        </row>
        <row r="1154">
          <cell r="A1154" t="str">
            <v>8366</v>
          </cell>
        </row>
        <row r="1155">
          <cell r="A1155" t="str">
            <v>8367</v>
          </cell>
        </row>
        <row r="1156">
          <cell r="A1156" t="str">
            <v>8368</v>
          </cell>
        </row>
        <row r="1157">
          <cell r="A1157" t="str">
            <v>8369</v>
          </cell>
        </row>
        <row r="1158">
          <cell r="A1158" t="str">
            <v>8370</v>
          </cell>
        </row>
        <row r="1159">
          <cell r="A1159" t="str">
            <v>8371</v>
          </cell>
        </row>
        <row r="1160">
          <cell r="A1160" t="str">
            <v>8372</v>
          </cell>
        </row>
        <row r="1161">
          <cell r="A1161" t="str">
            <v>8373</v>
          </cell>
        </row>
        <row r="1162">
          <cell r="A1162" t="str">
            <v>8374</v>
          </cell>
        </row>
        <row r="1163">
          <cell r="A1163" t="str">
            <v>8375</v>
          </cell>
        </row>
        <row r="1164">
          <cell r="A1164" t="str">
            <v>8500</v>
          </cell>
          <cell r="B1164" t="str">
            <v>통   신</v>
          </cell>
        </row>
        <row r="1165">
          <cell r="A1165" t="str">
            <v>8501</v>
          </cell>
          <cell r="B1165" t="str">
            <v>분배기</v>
          </cell>
          <cell r="C1165" t="str">
            <v>2CCT</v>
          </cell>
          <cell r="D1165" t="str">
            <v>EA</v>
          </cell>
          <cell r="E1165">
            <v>5000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</row>
        <row r="1166">
          <cell r="A1166" t="str">
            <v>8502</v>
          </cell>
          <cell r="B1166" t="str">
            <v>분배기</v>
          </cell>
          <cell r="C1166" t="str">
            <v>4CCT</v>
          </cell>
          <cell r="D1166" t="str">
            <v>EA</v>
          </cell>
          <cell r="E1166">
            <v>7000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</row>
        <row r="1167">
          <cell r="A1167" t="str">
            <v>8503</v>
          </cell>
          <cell r="B1167" t="str">
            <v>분배기</v>
          </cell>
          <cell r="C1167" t="str">
            <v>6CCT</v>
          </cell>
          <cell r="D1167" t="str">
            <v>EA</v>
          </cell>
          <cell r="E1167">
            <v>9000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</row>
        <row r="1168">
          <cell r="A1168" t="str">
            <v>8504</v>
          </cell>
        </row>
        <row r="1169">
          <cell r="A1169" t="str">
            <v>8506</v>
          </cell>
          <cell r="B1169" t="str">
            <v>분기기</v>
          </cell>
          <cell r="C1169" t="str">
            <v>2WAY</v>
          </cell>
          <cell r="D1169" t="str">
            <v>EA</v>
          </cell>
          <cell r="E1169">
            <v>15000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 t="str">
            <v>8507</v>
          </cell>
          <cell r="B1170" t="str">
            <v>분기기</v>
          </cell>
          <cell r="C1170" t="str">
            <v>4 WAY</v>
          </cell>
          <cell r="D1170" t="str">
            <v>EA</v>
          </cell>
          <cell r="E1170">
            <v>20000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 t="str">
            <v>8508</v>
          </cell>
          <cell r="B1171" t="str">
            <v>분기기</v>
          </cell>
          <cell r="C1171" t="str">
            <v>6 WAY</v>
          </cell>
          <cell r="D1171" t="str">
            <v>EA</v>
          </cell>
          <cell r="E1171">
            <v>25000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</row>
        <row r="1172">
          <cell r="A1172" t="str">
            <v>8509</v>
          </cell>
        </row>
        <row r="1173">
          <cell r="A1173" t="str">
            <v>8511</v>
          </cell>
          <cell r="B1173" t="str">
            <v>인터폰</v>
          </cell>
          <cell r="C1173" t="str">
            <v>상호식</v>
          </cell>
          <cell r="D1173" t="str">
            <v>EA</v>
          </cell>
          <cell r="E1173">
            <v>35000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</row>
        <row r="1174">
          <cell r="A1174" t="str">
            <v>8512</v>
          </cell>
          <cell r="B1174" t="str">
            <v>인터폰</v>
          </cell>
          <cell r="C1174" t="str">
            <v>자기</v>
          </cell>
          <cell r="D1174" t="str">
            <v>EA</v>
          </cell>
          <cell r="E1174">
            <v>23000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</row>
        <row r="1175">
          <cell r="A1175" t="str">
            <v>8513</v>
          </cell>
        </row>
        <row r="1176">
          <cell r="A1176" t="str">
            <v>8516</v>
          </cell>
          <cell r="B1176" t="str">
            <v>인터폰 -주장치</v>
          </cell>
          <cell r="C1176" t="str">
            <v>5CCT</v>
          </cell>
          <cell r="D1176" t="str">
            <v>EA</v>
          </cell>
        </row>
        <row r="1177">
          <cell r="A1177" t="str">
            <v>8517</v>
          </cell>
          <cell r="B1177" t="str">
            <v>인터폰 -주장치</v>
          </cell>
          <cell r="C1177" t="str">
            <v>30CCT</v>
          </cell>
          <cell r="D1177" t="str">
            <v>SET</v>
          </cell>
          <cell r="E1177">
            <v>250000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</row>
        <row r="1178">
          <cell r="A1178" t="str">
            <v>8518</v>
          </cell>
          <cell r="B1178" t="str">
            <v>인터폰 -주장치</v>
          </cell>
          <cell r="C1178" t="str">
            <v>50CCT</v>
          </cell>
          <cell r="D1178" t="str">
            <v>SET</v>
          </cell>
          <cell r="E1178">
            <v>480000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</row>
        <row r="1179">
          <cell r="A1179" t="str">
            <v>8519</v>
          </cell>
        </row>
        <row r="1180">
          <cell r="A1180" t="str">
            <v>8521</v>
          </cell>
          <cell r="B1180" t="str">
            <v>인터폰 단자함</v>
          </cell>
          <cell r="C1180" t="str">
            <v>10P</v>
          </cell>
          <cell r="D1180" t="str">
            <v>면</v>
          </cell>
          <cell r="E1180">
            <v>21000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</row>
        <row r="1181">
          <cell r="A1181" t="str">
            <v>8522</v>
          </cell>
          <cell r="B1181" t="str">
            <v>인터폰 단자함</v>
          </cell>
          <cell r="C1181" t="str">
            <v>20P</v>
          </cell>
          <cell r="D1181" t="str">
            <v>면</v>
          </cell>
          <cell r="E1181">
            <v>27000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</row>
        <row r="1182">
          <cell r="A1182" t="str">
            <v>8523</v>
          </cell>
          <cell r="B1182" t="str">
            <v>인터폰 단자함</v>
          </cell>
          <cell r="C1182" t="str">
            <v>30P</v>
          </cell>
          <cell r="D1182" t="str">
            <v>면</v>
          </cell>
          <cell r="E1182">
            <v>39600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</row>
        <row r="1183">
          <cell r="A1183" t="str">
            <v>8524</v>
          </cell>
          <cell r="B1183" t="str">
            <v>인터폰 단자함</v>
          </cell>
          <cell r="C1183" t="str">
            <v>50P</v>
          </cell>
          <cell r="D1183" t="str">
            <v>면</v>
          </cell>
          <cell r="E1183">
            <v>98000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</row>
        <row r="1184">
          <cell r="A1184" t="str">
            <v>8525</v>
          </cell>
        </row>
        <row r="1185">
          <cell r="A1185" t="str">
            <v>8531</v>
          </cell>
          <cell r="B1185" t="str">
            <v>접지단자함</v>
          </cell>
          <cell r="C1185" t="str">
            <v>6CCT</v>
          </cell>
          <cell r="D1185" t="str">
            <v>면</v>
          </cell>
          <cell r="E1185">
            <v>140000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</row>
        <row r="1186">
          <cell r="A1186" t="str">
            <v>8532</v>
          </cell>
          <cell r="B1186" t="str">
            <v>접지단자함</v>
          </cell>
          <cell r="C1186" t="str">
            <v>8CCT</v>
          </cell>
          <cell r="D1186" t="str">
            <v>면</v>
          </cell>
          <cell r="E1186">
            <v>140000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</row>
        <row r="1187">
          <cell r="A1187" t="str">
            <v>8533</v>
          </cell>
          <cell r="B1187" t="str">
            <v>접지시험단자함(SUS)</v>
          </cell>
          <cell r="C1187" t="str">
            <v>6CCT</v>
          </cell>
          <cell r="D1187" t="str">
            <v>면</v>
          </cell>
          <cell r="E1187">
            <v>82000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</row>
        <row r="1188">
          <cell r="A1188" t="str">
            <v>8534</v>
          </cell>
          <cell r="B1188" t="str">
            <v>접지시험단자함(SUS)</v>
          </cell>
          <cell r="C1188" t="str">
            <v>7CCT</v>
          </cell>
          <cell r="D1188" t="str">
            <v>면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</row>
        <row r="1189">
          <cell r="A1189" t="str">
            <v>8535</v>
          </cell>
          <cell r="B1189" t="str">
            <v>접지시험단자함(SUS)</v>
          </cell>
          <cell r="C1189" t="str">
            <v>1CCT</v>
          </cell>
          <cell r="D1189" t="str">
            <v>면</v>
          </cell>
          <cell r="E1189">
            <v>65000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</row>
        <row r="1190">
          <cell r="A1190" t="str">
            <v>8536</v>
          </cell>
          <cell r="D1190" t="str">
            <v>면</v>
          </cell>
        </row>
        <row r="1191">
          <cell r="A1191" t="str">
            <v>8541</v>
          </cell>
          <cell r="B1191" t="str">
            <v>증폭기</v>
          </cell>
          <cell r="D1191" t="str">
            <v>EA</v>
          </cell>
          <cell r="E1191">
            <v>82000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</row>
        <row r="1192">
          <cell r="A1192" t="str">
            <v>8542</v>
          </cell>
        </row>
        <row r="1193">
          <cell r="A1193" t="str">
            <v>8551</v>
          </cell>
          <cell r="B1193" t="str">
            <v>AMP</v>
          </cell>
          <cell r="C1193" t="str">
            <v>쌍방향</v>
          </cell>
          <cell r="D1193" t="str">
            <v>EA</v>
          </cell>
          <cell r="E1193">
            <v>280000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</row>
        <row r="1194">
          <cell r="A1194" t="str">
            <v>8552</v>
          </cell>
          <cell r="B1194" t="str">
            <v>AMP</v>
          </cell>
          <cell r="C1194" t="str">
            <v>단방향</v>
          </cell>
          <cell r="D1194" t="str">
            <v>EA</v>
          </cell>
          <cell r="E1194">
            <v>250000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</row>
        <row r="1195">
          <cell r="A1195" t="str">
            <v>8554</v>
          </cell>
          <cell r="B1195" t="str">
            <v>AMP</v>
          </cell>
        </row>
        <row r="1196">
          <cell r="A1196" t="str">
            <v>8556</v>
          </cell>
          <cell r="B1196" t="str">
            <v>AMP-방송</v>
          </cell>
          <cell r="C1196" t="str">
            <v>200W</v>
          </cell>
          <cell r="D1196" t="str">
            <v>SET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 t="str">
            <v>8557</v>
          </cell>
          <cell r="B1197" t="str">
            <v>AMP-방송</v>
          </cell>
          <cell r="C1197" t="str">
            <v>360W</v>
          </cell>
          <cell r="D1197" t="str">
            <v>SET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</row>
        <row r="1198">
          <cell r="A1198" t="str">
            <v>8558</v>
          </cell>
          <cell r="B1198" t="str">
            <v>AMP-비상</v>
          </cell>
          <cell r="C1198" t="str">
            <v>300W</v>
          </cell>
          <cell r="D1198" t="str">
            <v>SET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</row>
        <row r="1199">
          <cell r="A1199" t="str">
            <v>8559</v>
          </cell>
        </row>
        <row r="1200">
          <cell r="A1200" t="str">
            <v>8571</v>
          </cell>
          <cell r="B1200" t="str">
            <v>ANTENA - 공청용</v>
          </cell>
          <cell r="D1200" t="str">
            <v>SET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</row>
        <row r="1201">
          <cell r="A1201" t="str">
            <v>8572</v>
          </cell>
          <cell r="B1201" t="str">
            <v>ANTENA - 위  성</v>
          </cell>
          <cell r="C1201" t="str">
            <v>무궁화위성</v>
          </cell>
          <cell r="D1201" t="str">
            <v>SET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 t="str">
            <v>8573</v>
          </cell>
          <cell r="B1202" t="str">
            <v>ANTENNA</v>
          </cell>
          <cell r="C1202" t="str">
            <v>공청용3단</v>
          </cell>
          <cell r="D1202" t="str">
            <v>SET</v>
          </cell>
          <cell r="E1202">
            <v>180000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</row>
        <row r="1203">
          <cell r="A1203" t="str">
            <v>8574</v>
          </cell>
          <cell r="B1203" t="str">
            <v>ANTENNA</v>
          </cell>
          <cell r="C1203" t="str">
            <v>지지대</v>
          </cell>
          <cell r="D1203" t="str">
            <v>SET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</row>
        <row r="1204">
          <cell r="A1204" t="str">
            <v>8575</v>
          </cell>
          <cell r="B1204" t="str">
            <v>ANCHOR BOLT</v>
          </cell>
          <cell r="D1204" t="str">
            <v>EA</v>
          </cell>
          <cell r="E1204">
            <v>100000</v>
          </cell>
        </row>
        <row r="1205">
          <cell r="A1205" t="str">
            <v>8591</v>
          </cell>
          <cell r="B1205" t="str">
            <v>HAND HOLE</v>
          </cell>
          <cell r="C1205" t="str">
            <v>600*600*800</v>
          </cell>
          <cell r="D1205" t="str">
            <v>개소</v>
          </cell>
          <cell r="E1205">
            <v>380000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</row>
        <row r="1206">
          <cell r="A1206" t="str">
            <v>8592</v>
          </cell>
          <cell r="B1206" t="str">
            <v>HAND HOLE</v>
          </cell>
          <cell r="C1206" t="str">
            <v>950*450*700</v>
          </cell>
          <cell r="D1206" t="str">
            <v>개소</v>
          </cell>
          <cell r="E1206">
            <v>280000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</row>
        <row r="1207">
          <cell r="A1207" t="str">
            <v>8593</v>
          </cell>
          <cell r="B1207" t="str">
            <v>HAND HOLE</v>
          </cell>
          <cell r="C1207" t="str">
            <v>1000*1000*1000</v>
          </cell>
          <cell r="D1207" t="str">
            <v>개소</v>
          </cell>
          <cell r="E1207">
            <v>270000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</row>
        <row r="1208">
          <cell r="A1208" t="str">
            <v>8594</v>
          </cell>
          <cell r="B1208" t="str">
            <v>HAND HOLE</v>
          </cell>
          <cell r="C1208" t="str">
            <v>2000*1500*1500</v>
          </cell>
          <cell r="D1208" t="str">
            <v>개소</v>
          </cell>
          <cell r="E1208">
            <v>320000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</row>
        <row r="1209">
          <cell r="A1209" t="str">
            <v>8595</v>
          </cell>
          <cell r="B1209" t="str">
            <v>HAND HOLE</v>
          </cell>
          <cell r="C1209" t="str">
            <v>2000*2000*1500</v>
          </cell>
          <cell r="D1209" t="str">
            <v>EA</v>
          </cell>
          <cell r="E1209">
            <v>340000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A1210" t="str">
            <v>8596</v>
          </cell>
        </row>
        <row r="1211">
          <cell r="A1211" t="str">
            <v>8597</v>
          </cell>
          <cell r="B1211" t="str">
            <v>터파기및 되메우기</v>
          </cell>
          <cell r="C1211" t="str">
            <v>보통토사</v>
          </cell>
          <cell r="D1211" t="str">
            <v>식</v>
          </cell>
          <cell r="E1211">
            <v>200000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A1212" t="str">
            <v>8599</v>
          </cell>
        </row>
        <row r="1213">
          <cell r="A1213" t="str">
            <v>8601</v>
          </cell>
          <cell r="B1213" t="str">
            <v>MIXER</v>
          </cell>
          <cell r="D1213" t="str">
            <v>EA</v>
          </cell>
          <cell r="E1213">
            <v>16000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A1214" t="str">
            <v>8602</v>
          </cell>
          <cell r="B1214" t="str">
            <v>MIXER</v>
          </cell>
          <cell r="C1214" t="str">
            <v>NHF/VHF</v>
          </cell>
          <cell r="D1214" t="str">
            <v>EA</v>
          </cell>
          <cell r="E1214">
            <v>5000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A1215" t="str">
            <v>8603</v>
          </cell>
          <cell r="B1215" t="str">
            <v>MIXER</v>
          </cell>
          <cell r="C1215" t="str">
            <v>VHF (H/L)</v>
          </cell>
          <cell r="D1215" t="str">
            <v>EA</v>
          </cell>
          <cell r="E1215">
            <v>5000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A1216" t="str">
            <v>8604</v>
          </cell>
        </row>
        <row r="1217">
          <cell r="A1217" t="str">
            <v>8611</v>
          </cell>
          <cell r="B1217" t="str">
            <v>SPEAKER</v>
          </cell>
          <cell r="C1217" t="str">
            <v>벽부 1W</v>
          </cell>
          <cell r="D1217" t="str">
            <v>EA</v>
          </cell>
          <cell r="E1217">
            <v>8000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A1218" t="str">
            <v>8612</v>
          </cell>
          <cell r="B1218" t="str">
            <v>SPEAKER</v>
          </cell>
          <cell r="C1218" t="str">
            <v>천정 1W</v>
          </cell>
          <cell r="D1218" t="str">
            <v>EA</v>
          </cell>
          <cell r="E1218">
            <v>8000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A1219" t="str">
            <v>8613</v>
          </cell>
          <cell r="B1219" t="str">
            <v>SPEAKER</v>
          </cell>
          <cell r="C1219" t="str">
            <v>벽부형(3W)</v>
          </cell>
          <cell r="D1219" t="str">
            <v>EA</v>
          </cell>
          <cell r="E1219">
            <v>21000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A1220" t="str">
            <v>8614</v>
          </cell>
          <cell r="B1220" t="str">
            <v>SPEAKER</v>
          </cell>
          <cell r="C1220" t="str">
            <v>천정형(3W)</v>
          </cell>
          <cell r="D1220" t="str">
            <v>EA</v>
          </cell>
          <cell r="E1220">
            <v>20000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A1221" t="str">
            <v>8615</v>
          </cell>
          <cell r="B1221" t="str">
            <v>SPEAKER</v>
          </cell>
          <cell r="C1221" t="str">
            <v>컬럼형(10W)</v>
          </cell>
          <cell r="D1221" t="str">
            <v>개</v>
          </cell>
          <cell r="E1221">
            <v>47000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 t="str">
            <v>8616</v>
          </cell>
          <cell r="B1222" t="str">
            <v>SPEAKER</v>
          </cell>
          <cell r="C1222" t="str">
            <v>벽부형 10W</v>
          </cell>
          <cell r="D1222" t="str">
            <v>EA</v>
          </cell>
          <cell r="E1222">
            <v>48000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 t="str">
            <v>8617</v>
          </cell>
          <cell r="B1223" t="str">
            <v>SPEAKER</v>
          </cell>
          <cell r="C1223" t="str">
            <v>천정형 10W</v>
          </cell>
          <cell r="D1223" t="str">
            <v>EA</v>
          </cell>
          <cell r="E1223">
            <v>50000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A1224" t="str">
            <v>8618</v>
          </cell>
          <cell r="B1224" t="str">
            <v>SPEAKER</v>
          </cell>
        </row>
        <row r="1225">
          <cell r="A1225" t="str">
            <v>8619</v>
          </cell>
        </row>
        <row r="1226">
          <cell r="A1226" t="str">
            <v>8621</v>
          </cell>
          <cell r="B1226" t="str">
            <v>SPEAKER 단자함</v>
          </cell>
          <cell r="C1226" t="str">
            <v>10P</v>
          </cell>
          <cell r="D1226" t="str">
            <v>면</v>
          </cell>
          <cell r="E1226">
            <v>42000</v>
          </cell>
          <cell r="F1226">
            <v>0.5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 t="str">
            <v>8622</v>
          </cell>
          <cell r="B1227" t="str">
            <v>SPEAKER 단자함</v>
          </cell>
          <cell r="C1227" t="str">
            <v>20P</v>
          </cell>
          <cell r="D1227" t="str">
            <v>면</v>
          </cell>
          <cell r="E1227">
            <v>54000</v>
          </cell>
          <cell r="F1227">
            <v>0.5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 t="str">
            <v>8623</v>
          </cell>
          <cell r="B1228" t="str">
            <v>SPEAKER 단자함</v>
          </cell>
          <cell r="C1228" t="str">
            <v>30P</v>
          </cell>
          <cell r="D1228" t="str">
            <v>면</v>
          </cell>
        </row>
        <row r="1229">
          <cell r="A1229" t="str">
            <v>8624</v>
          </cell>
          <cell r="B1229" t="str">
            <v>SPEAKER 단자함</v>
          </cell>
          <cell r="C1229" t="str">
            <v>50P</v>
          </cell>
          <cell r="D1229" t="str">
            <v>면</v>
          </cell>
        </row>
        <row r="1230">
          <cell r="A1230" t="str">
            <v>8625</v>
          </cell>
          <cell r="B1230" t="str">
            <v>SPEAKER 단자함</v>
          </cell>
        </row>
        <row r="1231">
          <cell r="A1231" t="str">
            <v>8626</v>
          </cell>
        </row>
        <row r="1232">
          <cell r="A1232" t="str">
            <v>8631</v>
          </cell>
          <cell r="B1232" t="str">
            <v>SYSTEM BOX</v>
          </cell>
          <cell r="C1232" t="str">
            <v>기구포함</v>
          </cell>
          <cell r="D1232" t="str">
            <v>SET</v>
          </cell>
          <cell r="E1232">
            <v>48000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A1233" t="str">
            <v>8632</v>
          </cell>
          <cell r="B1233" t="str">
            <v>SYSTEM BOX</v>
          </cell>
          <cell r="C1233" t="str">
            <v>FLOOR용</v>
          </cell>
          <cell r="D1233" t="str">
            <v>EA</v>
          </cell>
          <cell r="E1233">
            <v>64000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 t="str">
            <v>8633</v>
          </cell>
        </row>
        <row r="1235">
          <cell r="A1235" t="str">
            <v>8641</v>
          </cell>
          <cell r="B1235" t="str">
            <v>TV 분배기함</v>
          </cell>
          <cell r="C1235" t="str">
            <v>400*400*120</v>
          </cell>
          <cell r="D1235" t="str">
            <v>면</v>
          </cell>
          <cell r="E1235">
            <v>47200</v>
          </cell>
          <cell r="F1235">
            <v>0.66</v>
          </cell>
          <cell r="G1235">
            <v>0</v>
          </cell>
          <cell r="H1235">
            <v>0</v>
          </cell>
          <cell r="I1235">
            <v>0</v>
          </cell>
        </row>
        <row r="1236">
          <cell r="A1236" t="str">
            <v>8642</v>
          </cell>
          <cell r="B1236" t="str">
            <v>TV 분배기함</v>
          </cell>
          <cell r="C1236" t="str">
            <v>450*450</v>
          </cell>
          <cell r="D1236" t="str">
            <v>면</v>
          </cell>
          <cell r="E1236">
            <v>52500</v>
          </cell>
          <cell r="F1236">
            <v>0.66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 t="str">
            <v>8643</v>
          </cell>
          <cell r="B1237" t="str">
            <v>TV 분배기함</v>
          </cell>
          <cell r="C1237" t="str">
            <v>500*500*150</v>
          </cell>
          <cell r="D1237" t="str">
            <v>면</v>
          </cell>
          <cell r="E1237">
            <v>60000</v>
          </cell>
          <cell r="F1237">
            <v>2.66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 t="str">
            <v>8644</v>
          </cell>
          <cell r="B1238" t="str">
            <v>TV 분배기함</v>
          </cell>
          <cell r="C1238" t="str">
            <v>500*600</v>
          </cell>
          <cell r="D1238" t="str">
            <v>면</v>
          </cell>
          <cell r="E1238">
            <v>65000</v>
          </cell>
          <cell r="F1238">
            <v>0.66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 t="str">
            <v>8645</v>
          </cell>
          <cell r="B1239" t="str">
            <v>TV 분배기함</v>
          </cell>
          <cell r="C1239" t="str">
            <v>600*700*150</v>
          </cell>
          <cell r="D1239" t="str">
            <v>면</v>
          </cell>
          <cell r="E1239">
            <v>120500</v>
          </cell>
          <cell r="F1239">
            <v>0.66</v>
          </cell>
          <cell r="G1239">
            <v>0</v>
          </cell>
          <cell r="H1239">
            <v>0</v>
          </cell>
          <cell r="I1239">
            <v>0</v>
          </cell>
        </row>
        <row r="1240">
          <cell r="A1240" t="str">
            <v>8646</v>
          </cell>
        </row>
        <row r="1241">
          <cell r="A1241" t="str">
            <v>8651</v>
          </cell>
          <cell r="B1241" t="str">
            <v>TV UINT</v>
          </cell>
          <cell r="C1241" t="str">
            <v>CATV 직렬용</v>
          </cell>
          <cell r="D1241" t="str">
            <v>EA</v>
          </cell>
          <cell r="E1241">
            <v>6100</v>
          </cell>
          <cell r="F1241">
            <v>0.1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 t="str">
            <v>8652</v>
          </cell>
          <cell r="B1242" t="str">
            <v>TV UNIT</v>
          </cell>
          <cell r="C1242" t="str">
            <v>CATV쌍방향</v>
          </cell>
          <cell r="D1242" t="str">
            <v>EA</v>
          </cell>
          <cell r="E1242">
            <v>4500</v>
          </cell>
          <cell r="F1242">
            <v>0.1</v>
          </cell>
          <cell r="G1242">
            <v>0</v>
          </cell>
          <cell r="H1242">
            <v>0</v>
          </cell>
          <cell r="I1242">
            <v>0</v>
          </cell>
        </row>
        <row r="1243">
          <cell r="A1243" t="str">
            <v>8653</v>
          </cell>
          <cell r="B1243" t="str">
            <v>TV UNIT</v>
          </cell>
          <cell r="C1243" t="str">
            <v>단말용</v>
          </cell>
          <cell r="D1243" t="str">
            <v>EA</v>
          </cell>
          <cell r="E1243">
            <v>3500</v>
          </cell>
          <cell r="F1243">
            <v>0.1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 t="str">
            <v>8654</v>
          </cell>
          <cell r="B1244" t="str">
            <v>TV UNIT</v>
          </cell>
          <cell r="C1244" t="str">
            <v>직렬용</v>
          </cell>
          <cell r="D1244" t="str">
            <v>EA</v>
          </cell>
          <cell r="E1244">
            <v>3500</v>
          </cell>
          <cell r="F1244">
            <v>0.1</v>
          </cell>
          <cell r="G1244">
            <v>0</v>
          </cell>
          <cell r="H1244">
            <v>0</v>
          </cell>
          <cell r="I1244">
            <v>0</v>
          </cell>
        </row>
        <row r="1245">
          <cell r="A1245" t="str">
            <v>8655</v>
          </cell>
        </row>
        <row r="1246">
          <cell r="A1246" t="str">
            <v>9000</v>
          </cell>
          <cell r="B1246" t="str">
            <v>기     타</v>
          </cell>
        </row>
        <row r="1247">
          <cell r="A1247" t="str">
            <v>9001</v>
          </cell>
          <cell r="B1247" t="str">
            <v>발전기</v>
          </cell>
          <cell r="C1247" t="str">
            <v>45KW</v>
          </cell>
          <cell r="D1247" t="str">
            <v>SET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 t="str">
            <v>9002</v>
          </cell>
          <cell r="B1248" t="str">
            <v>발전기</v>
          </cell>
          <cell r="C1248" t="str">
            <v>85KW</v>
          </cell>
          <cell r="D1248" t="str">
            <v>SET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A1249" t="str">
            <v>9003</v>
          </cell>
          <cell r="B1249" t="str">
            <v>발전기</v>
          </cell>
          <cell r="C1249" t="str">
            <v>160KW</v>
          </cell>
          <cell r="D1249" t="str">
            <v>SET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A1250" t="str">
            <v>9004</v>
          </cell>
          <cell r="B1250" t="str">
            <v>발전기</v>
          </cell>
          <cell r="D1250" t="str">
            <v>SET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A1251" t="str">
            <v>9005</v>
          </cell>
        </row>
        <row r="1252">
          <cell r="A1252" t="str">
            <v>9006</v>
          </cell>
          <cell r="B1252" t="str">
            <v>발전기설치비</v>
          </cell>
          <cell r="D1252" t="str">
            <v>SET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A1253" t="str">
            <v>9007</v>
          </cell>
        </row>
        <row r="1254">
          <cell r="A1254" t="str">
            <v>9021</v>
          </cell>
          <cell r="B1254" t="str">
            <v>피뢰침</v>
          </cell>
          <cell r="C1254" t="str">
            <v>4M</v>
          </cell>
          <cell r="D1254" t="str">
            <v>EA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</row>
        <row r="1255">
          <cell r="A1255" t="str">
            <v>9022</v>
          </cell>
          <cell r="B1255" t="str">
            <v>피뢰침</v>
          </cell>
          <cell r="C1255" t="str">
            <v>5M</v>
          </cell>
          <cell r="D1255" t="str">
            <v>EA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</row>
        <row r="1256">
          <cell r="A1256" t="str">
            <v>9023</v>
          </cell>
          <cell r="B1256" t="str">
            <v>피뢰침</v>
          </cell>
          <cell r="C1256" t="str">
            <v>6M</v>
          </cell>
          <cell r="D1256" t="str">
            <v>EA</v>
          </cell>
          <cell r="F1256">
            <v>1</v>
          </cell>
          <cell r="G1256">
            <v>0</v>
          </cell>
          <cell r="H1256">
            <v>0</v>
          </cell>
          <cell r="I1256">
            <v>0</v>
          </cell>
        </row>
        <row r="1257">
          <cell r="A1257" t="str">
            <v>9024</v>
          </cell>
          <cell r="B1257" t="str">
            <v>피뢰침</v>
          </cell>
          <cell r="C1257" t="str">
            <v>14*485</v>
          </cell>
          <cell r="D1257" t="str">
            <v>EA</v>
          </cell>
          <cell r="E1257">
            <v>65000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</row>
        <row r="1258">
          <cell r="A1258" t="str">
            <v>9025</v>
          </cell>
          <cell r="B1258" t="str">
            <v>피뢰침-지지대</v>
          </cell>
          <cell r="D1258" t="str">
            <v>EA</v>
          </cell>
          <cell r="E1258">
            <v>130000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A1259" t="str">
            <v>9026</v>
          </cell>
        </row>
        <row r="1260">
          <cell r="A1260" t="str">
            <v>9031</v>
          </cell>
          <cell r="B1260" t="str">
            <v>G.B  JUPER</v>
          </cell>
          <cell r="C1260" t="str">
            <v>14MM2</v>
          </cell>
          <cell r="D1260" t="str">
            <v>EA</v>
          </cell>
          <cell r="E1260">
            <v>1300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A1261" t="str">
            <v>9032</v>
          </cell>
          <cell r="B1261" t="str">
            <v>G.B  JUPER</v>
          </cell>
          <cell r="C1261" t="str">
            <v>22mm2</v>
          </cell>
          <cell r="D1261" t="str">
            <v>EA</v>
          </cell>
          <cell r="E1261">
            <v>1400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A1262" t="str">
            <v>9033</v>
          </cell>
          <cell r="B1262" t="str">
            <v>G.B  JUPER</v>
          </cell>
          <cell r="C1262" t="str">
            <v>38MM2</v>
          </cell>
          <cell r="D1262" t="str">
            <v>EA</v>
          </cell>
          <cell r="E1262">
            <v>1525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A1263" t="str">
            <v>9034</v>
          </cell>
        </row>
        <row r="1264">
          <cell r="A1264" t="str">
            <v>9041</v>
          </cell>
          <cell r="B1264" t="str">
            <v>GROUND ROD</v>
          </cell>
          <cell r="C1264" t="str">
            <v>18*2400MM</v>
          </cell>
          <cell r="D1264" t="str">
            <v>EA</v>
          </cell>
          <cell r="E1264">
            <v>7300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A1265" t="str">
            <v>9042</v>
          </cell>
          <cell r="B1265" t="str">
            <v>GROUND ROD</v>
          </cell>
          <cell r="D1265" t="str">
            <v>EA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A1266" t="str">
            <v>9043</v>
          </cell>
          <cell r="B1266" t="str">
            <v>접지자항저감제(아스콘)</v>
          </cell>
          <cell r="C1266" t="str">
            <v>10KG</v>
          </cell>
          <cell r="D1266" t="str">
            <v>포</v>
          </cell>
          <cell r="E1266">
            <v>20000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A1267" t="str">
            <v>9044</v>
          </cell>
          <cell r="B1267" t="str">
            <v>접지동판</v>
          </cell>
          <cell r="C1267" t="str">
            <v>4T*300*300</v>
          </cell>
          <cell r="D1267" t="str">
            <v>EA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A1268" t="str">
            <v>9051</v>
          </cell>
          <cell r="B1268" t="str">
            <v>JOINT BOX</v>
          </cell>
          <cell r="C1268" t="str">
            <v>200*200*200</v>
          </cell>
          <cell r="D1268" t="str">
            <v>EA</v>
          </cell>
          <cell r="E1268">
            <v>3214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A1269" t="str">
            <v>9052</v>
          </cell>
        </row>
        <row r="1270">
          <cell r="A1270" t="str">
            <v>9061</v>
          </cell>
          <cell r="B1270" t="str">
            <v>JOINT CONNECTOR</v>
          </cell>
          <cell r="C1270" t="str">
            <v>H100</v>
          </cell>
          <cell r="D1270" t="str">
            <v>EA</v>
          </cell>
          <cell r="E1270">
            <v>1100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A1271" t="str">
            <v>9062</v>
          </cell>
          <cell r="B1271" t="str">
            <v>JOINT CONNECTOR</v>
          </cell>
          <cell r="C1271" t="str">
            <v>H150</v>
          </cell>
          <cell r="D1271" t="str">
            <v>EA</v>
          </cell>
          <cell r="E1271">
            <v>1500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A1272" t="str">
            <v>9063</v>
          </cell>
        </row>
        <row r="1273">
          <cell r="A1273" t="str">
            <v>9071</v>
          </cell>
          <cell r="B1273" t="str">
            <v>LOOP COIL</v>
          </cell>
          <cell r="C1273" t="str">
            <v>4LC</v>
          </cell>
          <cell r="D1273" t="str">
            <v>SET</v>
          </cell>
          <cell r="E1273">
            <v>50000</v>
          </cell>
          <cell r="F1273">
            <v>1.7</v>
          </cell>
          <cell r="G1273">
            <v>0</v>
          </cell>
          <cell r="H1273">
            <v>0</v>
          </cell>
          <cell r="I1273">
            <v>0</v>
          </cell>
        </row>
        <row r="1274">
          <cell r="A1274" t="str">
            <v>9072</v>
          </cell>
          <cell r="B1274" t="str">
            <v>LOOP COIL</v>
          </cell>
          <cell r="D1274" t="str">
            <v>SET</v>
          </cell>
          <cell r="E1274">
            <v>80000</v>
          </cell>
          <cell r="F1274">
            <v>1.7</v>
          </cell>
          <cell r="G1274">
            <v>0</v>
          </cell>
          <cell r="H1274">
            <v>0</v>
          </cell>
          <cell r="I1274">
            <v>0</v>
          </cell>
        </row>
        <row r="1275">
          <cell r="A1275" t="str">
            <v>9073</v>
          </cell>
        </row>
        <row r="1276">
          <cell r="A1276" t="str">
            <v>9081</v>
          </cell>
          <cell r="B1276" t="str">
            <v>차량감지기</v>
          </cell>
          <cell r="C1276" t="str">
            <v>DD-100</v>
          </cell>
          <cell r="D1276" t="str">
            <v>SET</v>
          </cell>
          <cell r="E1276">
            <v>600000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A1277" t="str">
            <v>9082</v>
          </cell>
          <cell r="B1277" t="str">
            <v>출차주의등</v>
          </cell>
          <cell r="C1277" t="str">
            <v>자립형경보음향</v>
          </cell>
          <cell r="D1277" t="str">
            <v>EA</v>
          </cell>
          <cell r="E1277">
            <v>340000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A1278" t="str">
            <v>9083</v>
          </cell>
        </row>
        <row r="1279">
          <cell r="A1279" t="str">
            <v>9084</v>
          </cell>
        </row>
        <row r="1280">
          <cell r="A1280" t="str">
            <v>9085</v>
          </cell>
        </row>
        <row r="1281">
          <cell r="A1281" t="str">
            <v>9086</v>
          </cell>
        </row>
        <row r="1282">
          <cell r="A1282" t="str">
            <v>9087</v>
          </cell>
        </row>
        <row r="1283">
          <cell r="A1283" t="str">
            <v>9088</v>
          </cell>
        </row>
        <row r="1284">
          <cell r="A1284" t="str">
            <v>9089</v>
          </cell>
        </row>
        <row r="1285">
          <cell r="A1285" t="str">
            <v>9090</v>
          </cell>
        </row>
        <row r="1286">
          <cell r="A1286" t="str">
            <v>9901</v>
          </cell>
          <cell r="B1286" t="str">
            <v xml:space="preserve"> 전선관 부속품비</v>
          </cell>
          <cell r="C1286" t="str">
            <v>전선관의 15%</v>
          </cell>
        </row>
        <row r="1287">
          <cell r="A1287" t="str">
            <v>9902</v>
          </cell>
          <cell r="B1287" t="str">
            <v xml:space="preserve"> 잡 자 재 비</v>
          </cell>
          <cell r="C1287" t="str">
            <v>배관,배선의2%</v>
          </cell>
        </row>
        <row r="1288">
          <cell r="A1288" t="str">
            <v>9903</v>
          </cell>
          <cell r="B1288" t="str">
            <v xml:space="preserve"> 공 구 손 료</v>
          </cell>
          <cell r="C1288" t="str">
            <v>노무비의  3%</v>
          </cell>
        </row>
        <row r="1289">
          <cell r="A1289" t="str">
            <v>9904</v>
          </cell>
        </row>
        <row r="1290">
          <cell r="A1290" t="str">
            <v>9911</v>
          </cell>
          <cell r="B1290" t="str">
            <v>특고압케이블공</v>
          </cell>
          <cell r="D1290" t="str">
            <v>인</v>
          </cell>
          <cell r="E1290">
            <v>122075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A1291" t="str">
            <v>9912</v>
          </cell>
          <cell r="B1291" t="str">
            <v>고압케이블공</v>
          </cell>
          <cell r="D1291" t="str">
            <v>인</v>
          </cell>
          <cell r="E1291">
            <v>89217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A1292" t="str">
            <v>9913</v>
          </cell>
          <cell r="B1292" t="str">
            <v>저압케이블공</v>
          </cell>
          <cell r="D1292" t="str">
            <v>인</v>
          </cell>
          <cell r="E1292">
            <v>73973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A1293" t="str">
            <v>9914</v>
          </cell>
          <cell r="B1293" t="str">
            <v>통신케이블공</v>
          </cell>
          <cell r="D1293" t="str">
            <v>인</v>
          </cell>
          <cell r="E1293">
            <v>95424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A1294" t="str">
            <v>9915</v>
          </cell>
          <cell r="B1294" t="str">
            <v>통신내선공</v>
          </cell>
          <cell r="D1294" t="str">
            <v>인</v>
          </cell>
          <cell r="E1294">
            <v>63806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A1295" t="str">
            <v>9916</v>
          </cell>
          <cell r="B1295" t="str">
            <v>내 선 전 공</v>
          </cell>
          <cell r="D1295" t="str">
            <v>인</v>
          </cell>
          <cell r="E1295">
            <v>56143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A1296" t="str">
            <v>9917</v>
          </cell>
          <cell r="B1296" t="str">
            <v>특 별 인 부</v>
          </cell>
          <cell r="D1296" t="str">
            <v>인</v>
          </cell>
          <cell r="E1296">
            <v>55970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A1297" t="str">
            <v>9918</v>
          </cell>
          <cell r="B1297" t="str">
            <v>보 통 인 부</v>
          </cell>
          <cell r="D1297" t="str">
            <v>인</v>
          </cell>
          <cell r="E1297">
            <v>40922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A1298" t="str">
            <v>9919</v>
          </cell>
          <cell r="B1298" t="str">
            <v>배 전 전 공</v>
          </cell>
          <cell r="D1298" t="str">
            <v>인</v>
          </cell>
          <cell r="E1298">
            <v>156907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백포자재단가"/>
      <sheetName val="백자재단위당"/>
      <sheetName val="백자재산출"/>
      <sheetName val="백자재운반"/>
      <sheetName val="백중기일람"/>
      <sheetName val="백중기"/>
      <sheetName val="백단가"/>
      <sheetName val="수자재단가"/>
      <sheetName val="수자재단위당"/>
      <sheetName val="공사요율"/>
      <sheetName val="단가산출"/>
      <sheetName val="일위대가표"/>
      <sheetName val="Sheet1"/>
      <sheetName val="DAN1"/>
      <sheetName val="수량산출서-2"/>
      <sheetName val="TOTAL3"/>
      <sheetName val="설비"/>
      <sheetName val="목차"/>
      <sheetName val="맨홀수량"/>
      <sheetName val="토목수량(공정)"/>
      <sheetName val="DATE"/>
      <sheetName val="도로횡단-D300"/>
      <sheetName val="공비대비"/>
      <sheetName val="최종총괄"/>
      <sheetName val="BID"/>
      <sheetName val="지급자재"/>
      <sheetName val="1~69"/>
      <sheetName val="집계표"/>
      <sheetName val="DB구축"/>
      <sheetName val="총괄서"/>
      <sheetName val="수목단가"/>
      <sheetName val="시설수량표"/>
      <sheetName val="식재수량표"/>
      <sheetName val="자재단가"/>
      <sheetName val="라.공사비"/>
      <sheetName val="다.도서인쇄비"/>
      <sheetName val="4차원가계산서"/>
      <sheetName val="산출내역서"/>
      <sheetName val="세부산출내역서"/>
      <sheetName val="일위목록"/>
      <sheetName val="③내역서(전체)"/>
      <sheetName val="관급자재"/>
      <sheetName val="소방공사"/>
      <sheetName val="전기공사"/>
      <sheetName val="건설공사"/>
      <sheetName val="정보통신공사"/>
      <sheetName val="수원공사비"/>
      <sheetName val="자재대"/>
      <sheetName val="상세"/>
      <sheetName val="예측단가간지"/>
      <sheetName val="수량산출"/>
      <sheetName val="직노"/>
      <sheetName val="횡배수관"/>
      <sheetName val="일위대가"/>
      <sheetName val="원가계산1담양캠퍼스"/>
      <sheetName val="내역서"/>
      <sheetName val="지장물건일위대가"/>
      <sheetName val="2.재료비"/>
      <sheetName val="1.인건비"/>
      <sheetName val="2000년1차"/>
      <sheetName val="노임단가"/>
      <sheetName val="#REF"/>
      <sheetName val="송전재료비"/>
      <sheetName val="100만평"/>
      <sheetName val="기본일위"/>
      <sheetName val="수자재산출"/>
      <sheetName val="평자재단가"/>
      <sheetName val="평자재단위당"/>
      <sheetName val="평자재산출"/>
      <sheetName val="중기일람"/>
      <sheetName val="중기"/>
      <sheetName val="자재운반"/>
      <sheetName val="자재운반도"/>
      <sheetName val="단가"/>
      <sheetName val="작성개요"/>
      <sheetName val="공통단가"/>
      <sheetName val="평거푸집단가"/>
      <sheetName val="평콘단가"/>
      <sheetName val="평토공단가"/>
      <sheetName val="평콘단위당"/>
      <sheetName val="평콘산출"/>
      <sheetName val="가설단가"/>
      <sheetName val="평흄관단가"/>
      <sheetName val="평흄관운반비"/>
      <sheetName val="평흄관단위당"/>
      <sheetName val="평흄관산출"/>
      <sheetName val="입력조건"/>
      <sheetName val="Sheet1 (2)"/>
      <sheetName val="밸브설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본(갑지)"/>
      <sheetName val="원본(을지)"/>
      <sheetName val="제조원가계산서(갑지)"/>
      <sheetName val="제조원가계산서(을지)"/>
      <sheetName val="가격산출내역서"/>
      <sheetName val="신광"/>
      <sheetName val="제조원가계산서갑지(신광,대신,동광)"/>
      <sheetName val="제조원가계산서(을)"/>
      <sheetName val="동광"/>
      <sheetName val="대신"/>
      <sheetName val="견적서표본"/>
      <sheetName val="제조원가계산서+가격산출내역서(원본)"/>
      <sheetName val="하조서"/>
      <sheetName val="DATE"/>
      <sheetName val="대로근거"/>
      <sheetName val="최종총괄"/>
      <sheetName val="세부산출내역서"/>
      <sheetName val="자재"/>
      <sheetName val="전신환매도율"/>
      <sheetName val="일위대가(가설)"/>
      <sheetName val="#REF"/>
      <sheetName val="4.환경"/>
      <sheetName val="연장및면적(좌측)"/>
      <sheetName val="조명시설"/>
      <sheetName val="월별수입"/>
      <sheetName val="2F 회의실견적(5_14 일대)"/>
      <sheetName val="일위대가표"/>
      <sheetName val="원가계산"/>
      <sheetName val="③내역서(전체)"/>
      <sheetName val="내역서"/>
      <sheetName val="수자재단위당"/>
      <sheetName val="소방공사"/>
      <sheetName val="전기공사"/>
      <sheetName val="건설공사"/>
      <sheetName val="정보통신공사"/>
      <sheetName val="공비대비"/>
      <sheetName val="수원공사비"/>
      <sheetName val="자재대"/>
      <sheetName val="상세"/>
      <sheetName val="예측단가간지"/>
      <sheetName val="수량산출"/>
      <sheetName val="데리네이타현황"/>
      <sheetName val="경부2복선 천안임시역사(가격산출내역서)"/>
    </sheetNames>
    <sheetDataSet>
      <sheetData sheetId="0">
        <row r="1">
          <cell r="A1" t="str">
            <v>CODE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개요"/>
      <sheetName val="제조원가계산서"/>
      <sheetName val="간지"/>
      <sheetName val="재료비산출표"/>
      <sheetName val="간지 (2)"/>
      <sheetName val="노무비산출표"/>
      <sheetName val="공수산출표"/>
      <sheetName val="임율"/>
      <sheetName val="간지 (3)"/>
      <sheetName val="경비산출표"/>
      <sheetName val="제조원가분석표"/>
      <sheetName val="일반관리비비율산출표"/>
      <sheetName val="참고자료(간지)"/>
      <sheetName val="일위대가(가설)"/>
      <sheetName val="노무비슰출표"/>
      <sheetName val="Sheet1 (2)"/>
      <sheetName val="정부노임단가"/>
      <sheetName val="4차원가계산서"/>
      <sheetName val="내역"/>
      <sheetName val="집계표"/>
      <sheetName val="인건-측정"/>
      <sheetName val="일위대가"/>
      <sheetName val="수목단가"/>
      <sheetName val="시설수량표"/>
      <sheetName val="식재수량표"/>
      <sheetName val="일위목록"/>
      <sheetName val="자재단가"/>
      <sheetName val="직노"/>
      <sheetName val="단가목록"/>
      <sheetName val="금호"/>
      <sheetName val="노임단가"/>
      <sheetName val="경산"/>
      <sheetName val="준검 내역서"/>
      <sheetName val="주차구획선수량"/>
      <sheetName val="#REF"/>
      <sheetName val="집계"/>
      <sheetName val="목록"/>
      <sheetName val="DATE"/>
      <sheetName val="실행예산"/>
      <sheetName val="내역서"/>
      <sheetName val="조명시설"/>
      <sheetName val="원본(갑지)"/>
      <sheetName val="몰탈재료산출"/>
      <sheetName val="자재단가비교표"/>
      <sheetName val="TYPE-A"/>
      <sheetName val="3지구단위"/>
      <sheetName val="설계서을"/>
      <sheetName val="실행철강하도"/>
      <sheetName val="전신환매도율"/>
      <sheetName val="입찰안"/>
      <sheetName val="평가데이터"/>
      <sheetName val="횡배수관토공수량"/>
      <sheetName val="설계명세서"/>
      <sheetName val="자료입력"/>
      <sheetName val="98지급계획"/>
      <sheetName val="간접"/>
      <sheetName val="총괄내역서"/>
      <sheetName val="낙찰표"/>
      <sheetName val="청천내"/>
      <sheetName val="소야공정계획표"/>
      <sheetName val="수입"/>
      <sheetName val="신대방33(적용)"/>
      <sheetName val="현장관리비"/>
      <sheetName val="품셈TABLE"/>
      <sheetName val="#2_일위대가목록"/>
      <sheetName val="설비"/>
      <sheetName val="한국통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자재단가"/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단가산출"/>
      <sheetName val="도급예산내역서봉투"/>
      <sheetName val="공사원가계산서"/>
      <sheetName val="설계산출기초"/>
      <sheetName val="설계산출표지"/>
      <sheetName val="도급예산내역서총괄표"/>
      <sheetName val="을부담운반비"/>
      <sheetName val="운반비산출"/>
      <sheetName val="전신환매도율"/>
      <sheetName val="원본(갑지)"/>
      <sheetName val="일위대가(가설)"/>
      <sheetName val="토공1차"/>
      <sheetName val="매곡역사"/>
      <sheetName val="위치"/>
      <sheetName val="전기단가조사서"/>
      <sheetName val="Macro(전동기)"/>
      <sheetName val="연습"/>
      <sheetName val="한강운반비"/>
    </sheetNames>
    <sheetDataSet>
      <sheetData sheetId="0">
        <row r="6">
          <cell r="A6" t="str">
            <v>600V 비닐절연전선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-부속_경상"/>
      <sheetName val="OC-부속_불변"/>
      <sheetName val="Rpr"/>
      <sheetName val="Index"/>
      <sheetName val="분기별(경상)"/>
      <sheetName val="분기별(불변)"/>
      <sheetName val="연도별(경상)"/>
      <sheetName val="연도별(불변)"/>
      <sheetName val="총괄(불변)"/>
      <sheetName val="1_인건비와 기타경비"/>
      <sheetName val="1_인건비와 기타경비Prt"/>
      <sheetName val="2_1_안전점검"/>
      <sheetName val="2_2_수선비총괄"/>
      <sheetName val="2_2_일상_장기구분"/>
      <sheetName val="3_1_집기비품대체비"/>
      <sheetName val="3_2_집기비품교체주기"/>
      <sheetName val="3_3_단가표총괄"/>
      <sheetName val="4_1_용역비"/>
      <sheetName val="4_2_전력비"/>
      <sheetName val="4_3_수도료"/>
      <sheetName val="개업비"/>
      <sheetName val="운동기구견적서"/>
      <sheetName val="정수기"/>
      <sheetName val="급여테이블"/>
      <sheetName val="지역경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7">
          <cell r="B17" t="str">
            <v>구분</v>
          </cell>
          <cell r="C17" t="str">
            <v>수선주기(년)</v>
          </cell>
          <cell r="D17" t="str">
            <v>교체주기(년)</v>
          </cell>
          <cell r="E17" t="str">
            <v>수선률</v>
          </cell>
          <cell r="F17" t="str">
            <v>대체률</v>
          </cell>
        </row>
        <row r="18">
          <cell r="B18" t="str">
            <v>TV장</v>
          </cell>
          <cell r="C18">
            <v>5</v>
          </cell>
          <cell r="D18">
            <v>15</v>
          </cell>
          <cell r="E18">
            <v>0.01</v>
          </cell>
          <cell r="F18">
            <v>1</v>
          </cell>
        </row>
        <row r="19">
          <cell r="B19" t="str">
            <v>AV 의자</v>
          </cell>
          <cell r="C19">
            <v>3</v>
          </cell>
          <cell r="D19">
            <v>5</v>
          </cell>
          <cell r="E19">
            <v>0.01</v>
          </cell>
          <cell r="F19">
            <v>1</v>
          </cell>
        </row>
        <row r="20">
          <cell r="B20" t="str">
            <v>회의테이블</v>
          </cell>
          <cell r="C20">
            <v>5</v>
          </cell>
          <cell r="D20">
            <v>15</v>
          </cell>
          <cell r="E20">
            <v>0.01</v>
          </cell>
          <cell r="F20">
            <v>1</v>
          </cell>
        </row>
        <row r="21">
          <cell r="B21" t="str">
            <v>회의용테이블</v>
          </cell>
          <cell r="C21">
            <v>5</v>
          </cell>
          <cell r="D21">
            <v>15</v>
          </cell>
          <cell r="E21">
            <v>0.01</v>
          </cell>
          <cell r="F21">
            <v>1</v>
          </cell>
        </row>
        <row r="22">
          <cell r="B22" t="str">
            <v>화분대 추가</v>
          </cell>
          <cell r="C22">
            <v>5</v>
          </cell>
          <cell r="D22">
            <v>15</v>
          </cell>
          <cell r="E22">
            <v>0.01</v>
          </cell>
          <cell r="F22">
            <v>1</v>
          </cell>
        </row>
        <row r="23">
          <cell r="B23" t="str">
            <v>화분대</v>
          </cell>
          <cell r="C23">
            <v>5</v>
          </cell>
          <cell r="D23">
            <v>15</v>
          </cell>
          <cell r="E23">
            <v>0.01</v>
          </cell>
          <cell r="F23">
            <v>1</v>
          </cell>
        </row>
        <row r="24">
          <cell r="B24" t="str">
            <v>협탁</v>
          </cell>
          <cell r="C24">
            <v>5</v>
          </cell>
          <cell r="D24">
            <v>15</v>
          </cell>
          <cell r="E24">
            <v>0.01</v>
          </cell>
          <cell r="F24">
            <v>1</v>
          </cell>
        </row>
        <row r="25">
          <cell r="B25" t="str">
            <v>티테이블</v>
          </cell>
          <cell r="C25">
            <v>5</v>
          </cell>
          <cell r="D25">
            <v>15</v>
          </cell>
          <cell r="E25">
            <v>0.01</v>
          </cell>
          <cell r="F25">
            <v>1</v>
          </cell>
        </row>
        <row r="26">
          <cell r="B26" t="str">
            <v>침대</v>
          </cell>
          <cell r="C26">
            <v>5</v>
          </cell>
          <cell r="D26">
            <v>15</v>
          </cell>
          <cell r="E26">
            <v>0.1</v>
          </cell>
          <cell r="F26">
            <v>1</v>
          </cell>
        </row>
        <row r="27">
          <cell r="B27" t="str">
            <v xml:space="preserve">책장 </v>
          </cell>
          <cell r="C27">
            <v>5</v>
          </cell>
          <cell r="D27">
            <v>15</v>
          </cell>
          <cell r="E27">
            <v>0.01</v>
          </cell>
          <cell r="F27">
            <v>1</v>
          </cell>
        </row>
        <row r="28">
          <cell r="B28" t="str">
            <v>책장</v>
          </cell>
          <cell r="C28">
            <v>5</v>
          </cell>
          <cell r="D28">
            <v>15</v>
          </cell>
          <cell r="E28">
            <v>0.01</v>
          </cell>
          <cell r="F28">
            <v>1</v>
          </cell>
        </row>
        <row r="29">
          <cell r="B29" t="str">
            <v>책상(퍼즐형)</v>
          </cell>
          <cell r="C29">
            <v>5</v>
          </cell>
          <cell r="D29">
            <v>15</v>
          </cell>
          <cell r="E29">
            <v>0.01</v>
          </cell>
          <cell r="F29">
            <v>1</v>
          </cell>
        </row>
        <row r="30">
          <cell r="B30" t="str">
            <v>책상(ㅡ자형)</v>
          </cell>
          <cell r="C30">
            <v>5</v>
          </cell>
          <cell r="D30">
            <v>15</v>
          </cell>
          <cell r="E30">
            <v>0.01</v>
          </cell>
          <cell r="F30">
            <v>1</v>
          </cell>
        </row>
        <row r="31">
          <cell r="B31" t="str">
            <v>책상(서랍포함)</v>
          </cell>
          <cell r="C31">
            <v>5</v>
          </cell>
          <cell r="D31">
            <v>10</v>
          </cell>
          <cell r="E31">
            <v>0.01</v>
          </cell>
          <cell r="F31">
            <v>1</v>
          </cell>
        </row>
        <row r="32">
          <cell r="B32" t="str">
            <v>책상</v>
          </cell>
          <cell r="C32">
            <v>5</v>
          </cell>
          <cell r="D32">
            <v>15</v>
          </cell>
          <cell r="E32">
            <v>0.01</v>
          </cell>
          <cell r="F32">
            <v>1</v>
          </cell>
        </row>
        <row r="33">
          <cell r="B33" t="str">
            <v>책꽂이</v>
          </cell>
          <cell r="C33">
            <v>5</v>
          </cell>
          <cell r="D33">
            <v>15</v>
          </cell>
          <cell r="E33">
            <v>0.01</v>
          </cell>
          <cell r="F33">
            <v>1</v>
          </cell>
        </row>
        <row r="34">
          <cell r="B34" t="str">
            <v>이동식 화이트 보드</v>
          </cell>
          <cell r="C34">
            <v>5</v>
          </cell>
          <cell r="D34">
            <v>15</v>
          </cell>
          <cell r="E34">
            <v>0.1</v>
          </cell>
          <cell r="F34">
            <v>1</v>
          </cell>
        </row>
        <row r="35">
          <cell r="B35" t="str">
            <v>의자2(테이블용)</v>
          </cell>
          <cell r="C35">
            <v>3</v>
          </cell>
          <cell r="D35">
            <v>5</v>
          </cell>
          <cell r="E35">
            <v>0.1</v>
          </cell>
          <cell r="F35">
            <v>1</v>
          </cell>
        </row>
        <row r="36">
          <cell r="B36" t="str">
            <v>의자1(책상용)</v>
          </cell>
          <cell r="C36">
            <v>3</v>
          </cell>
          <cell r="D36">
            <v>5</v>
          </cell>
          <cell r="E36">
            <v>0.1</v>
          </cell>
          <cell r="F36">
            <v>1</v>
          </cell>
        </row>
        <row r="37">
          <cell r="B37" t="str">
            <v>의자1</v>
          </cell>
          <cell r="C37">
            <v>3</v>
          </cell>
          <cell r="D37">
            <v>5</v>
          </cell>
          <cell r="E37">
            <v>0.01</v>
          </cell>
          <cell r="F37">
            <v>1</v>
          </cell>
        </row>
        <row r="38">
          <cell r="B38" t="str">
            <v>의자</v>
          </cell>
          <cell r="C38">
            <v>3</v>
          </cell>
          <cell r="D38">
            <v>5</v>
          </cell>
          <cell r="E38">
            <v>0.01</v>
          </cell>
          <cell r="F38">
            <v>1</v>
          </cell>
        </row>
        <row r="39">
          <cell r="B39" t="str">
            <v>원형테이블</v>
          </cell>
          <cell r="C39">
            <v>5</v>
          </cell>
          <cell r="D39">
            <v>15</v>
          </cell>
          <cell r="E39">
            <v>0.01</v>
          </cell>
          <cell r="F39">
            <v>1</v>
          </cell>
        </row>
        <row r="40">
          <cell r="B40" t="str">
            <v>원탁</v>
          </cell>
          <cell r="C40">
            <v>5</v>
          </cell>
          <cell r="D40">
            <v>15</v>
          </cell>
          <cell r="E40">
            <v>0.01</v>
          </cell>
          <cell r="F40">
            <v>1</v>
          </cell>
        </row>
        <row r="41">
          <cell r="B41" t="str">
            <v>옷장(상부장)</v>
          </cell>
          <cell r="C41">
            <v>5</v>
          </cell>
          <cell r="D41">
            <v>15</v>
          </cell>
          <cell r="E41">
            <v>0.01</v>
          </cell>
          <cell r="F41">
            <v>1</v>
          </cell>
        </row>
        <row r="42">
          <cell r="B42" t="str">
            <v>옷장</v>
          </cell>
          <cell r="C42">
            <v>5</v>
          </cell>
          <cell r="D42">
            <v>15</v>
          </cell>
          <cell r="E42">
            <v>0.01</v>
          </cell>
          <cell r="F42">
            <v>1</v>
          </cell>
        </row>
        <row r="43">
          <cell r="B43" t="str">
            <v>싱크대</v>
          </cell>
          <cell r="C43">
            <v>5</v>
          </cell>
          <cell r="D43">
            <v>15</v>
          </cell>
          <cell r="E43">
            <v>0.01</v>
          </cell>
          <cell r="F43">
            <v>1</v>
          </cell>
        </row>
        <row r="44">
          <cell r="B44" t="str">
            <v>신발장</v>
          </cell>
          <cell r="C44">
            <v>5</v>
          </cell>
          <cell r="D44">
            <v>15</v>
          </cell>
          <cell r="E44">
            <v>0.01</v>
          </cell>
          <cell r="F44">
            <v>1</v>
          </cell>
        </row>
        <row r="45">
          <cell r="B45" t="str">
            <v>시스템장</v>
          </cell>
          <cell r="C45">
            <v>5</v>
          </cell>
          <cell r="D45">
            <v>15</v>
          </cell>
          <cell r="E45">
            <v>0.01</v>
          </cell>
          <cell r="F45">
            <v>1</v>
          </cell>
        </row>
        <row r="46">
          <cell r="B46" t="str">
            <v>소파(라운드)</v>
          </cell>
          <cell r="C46">
            <v>5</v>
          </cell>
          <cell r="D46">
            <v>15</v>
          </cell>
          <cell r="E46">
            <v>0.01</v>
          </cell>
          <cell r="F46">
            <v>1</v>
          </cell>
        </row>
        <row r="47">
          <cell r="B47" t="str">
            <v>소파(3인용)</v>
          </cell>
          <cell r="C47">
            <v>5</v>
          </cell>
          <cell r="D47">
            <v>15</v>
          </cell>
          <cell r="E47">
            <v>0.01</v>
          </cell>
          <cell r="F47">
            <v>1</v>
          </cell>
        </row>
        <row r="48">
          <cell r="B48" t="str">
            <v>소파(2인용)</v>
          </cell>
          <cell r="C48">
            <v>5</v>
          </cell>
          <cell r="D48">
            <v>15</v>
          </cell>
          <cell r="E48">
            <v>0.01</v>
          </cell>
          <cell r="F48">
            <v>1</v>
          </cell>
        </row>
        <row r="49">
          <cell r="B49" t="str">
            <v>소파(1인용)</v>
          </cell>
          <cell r="C49">
            <v>5</v>
          </cell>
          <cell r="D49">
            <v>15</v>
          </cell>
          <cell r="E49">
            <v>0.01</v>
          </cell>
          <cell r="F49">
            <v>1</v>
          </cell>
        </row>
        <row r="50">
          <cell r="B50" t="str">
            <v>서랍통</v>
          </cell>
          <cell r="C50">
            <v>5</v>
          </cell>
          <cell r="D50">
            <v>15</v>
          </cell>
          <cell r="E50">
            <v>0.01</v>
          </cell>
          <cell r="F50">
            <v>1</v>
          </cell>
        </row>
        <row r="51">
          <cell r="B51" t="str">
            <v>독서실 책상</v>
          </cell>
          <cell r="C51">
            <v>5</v>
          </cell>
          <cell r="D51">
            <v>15</v>
          </cell>
          <cell r="E51">
            <v>0.01</v>
          </cell>
          <cell r="F51">
            <v>1</v>
          </cell>
        </row>
        <row r="52">
          <cell r="B52" t="str">
            <v>독서실 의자</v>
          </cell>
          <cell r="C52">
            <v>3</v>
          </cell>
          <cell r="D52">
            <v>5</v>
          </cell>
          <cell r="E52">
            <v>0.01</v>
          </cell>
          <cell r="F52">
            <v>1</v>
          </cell>
        </row>
        <row r="53">
          <cell r="B53" t="str">
            <v>대기의자(3인용)</v>
          </cell>
          <cell r="C53">
            <v>2</v>
          </cell>
          <cell r="D53">
            <v>5</v>
          </cell>
          <cell r="E53">
            <v>0.01</v>
          </cell>
          <cell r="F53">
            <v>1</v>
          </cell>
        </row>
        <row r="54">
          <cell r="B54" t="str">
            <v>낮은장</v>
          </cell>
          <cell r="C54">
            <v>5</v>
          </cell>
          <cell r="D54">
            <v>15</v>
          </cell>
          <cell r="E54">
            <v>0.01</v>
          </cell>
          <cell r="F54">
            <v>1</v>
          </cell>
        </row>
        <row r="55">
          <cell r="B55" t="str">
            <v>거울</v>
          </cell>
          <cell r="C55">
            <v>0</v>
          </cell>
          <cell r="D55">
            <v>20</v>
          </cell>
          <cell r="E55">
            <v>0</v>
          </cell>
          <cell r="F55">
            <v>1</v>
          </cell>
        </row>
        <row r="56">
          <cell r="B56" t="str">
            <v>5단 케비닛</v>
          </cell>
          <cell r="C56">
            <v>5</v>
          </cell>
          <cell r="D56">
            <v>15</v>
          </cell>
          <cell r="E56">
            <v>0.01</v>
          </cell>
          <cell r="F56">
            <v>1</v>
          </cell>
        </row>
        <row r="57">
          <cell r="B57" t="str">
            <v>5단 캐비닛</v>
          </cell>
          <cell r="C57">
            <v>5</v>
          </cell>
          <cell r="D57">
            <v>15</v>
          </cell>
          <cell r="E57">
            <v>0.01</v>
          </cell>
          <cell r="F57">
            <v>1</v>
          </cell>
        </row>
        <row r="58">
          <cell r="B58" t="str">
            <v>3단 캐비닛</v>
          </cell>
          <cell r="C58">
            <v>5</v>
          </cell>
          <cell r="D58">
            <v>15</v>
          </cell>
          <cell r="E58">
            <v>0.01</v>
          </cell>
          <cell r="F58">
            <v>1</v>
          </cell>
        </row>
        <row r="59">
          <cell r="B59" t="str">
            <v>헬스싸이클</v>
          </cell>
          <cell r="C59">
            <v>2</v>
          </cell>
          <cell r="D59">
            <v>10</v>
          </cell>
          <cell r="E59">
            <v>0.1</v>
          </cell>
          <cell r="F59">
            <v>1</v>
          </cell>
        </row>
        <row r="60">
          <cell r="B60" t="str">
            <v>하이풀리</v>
          </cell>
          <cell r="C60">
            <v>5</v>
          </cell>
          <cell r="D60">
            <v>10</v>
          </cell>
          <cell r="E60">
            <v>0.1</v>
          </cell>
          <cell r="F60">
            <v>1</v>
          </cell>
        </row>
        <row r="61">
          <cell r="B61" t="str">
            <v>평벤치</v>
          </cell>
          <cell r="C61">
            <v>5</v>
          </cell>
          <cell r="D61">
            <v>10</v>
          </cell>
          <cell r="E61">
            <v>0.1</v>
          </cell>
          <cell r="F61">
            <v>1</v>
          </cell>
        </row>
        <row r="62">
          <cell r="B62" t="str">
            <v>트위스트</v>
          </cell>
          <cell r="C62">
            <v>5</v>
          </cell>
          <cell r="D62">
            <v>10</v>
          </cell>
          <cell r="E62">
            <v>0.1</v>
          </cell>
          <cell r="F62">
            <v>1</v>
          </cell>
        </row>
        <row r="63">
          <cell r="B63" t="str">
            <v>토루소</v>
          </cell>
          <cell r="C63">
            <v>5</v>
          </cell>
          <cell r="D63">
            <v>10</v>
          </cell>
          <cell r="E63">
            <v>0.1</v>
          </cell>
          <cell r="F63">
            <v>1</v>
          </cell>
        </row>
        <row r="64">
          <cell r="B64" t="str">
            <v>테이블로라맛사지기</v>
          </cell>
          <cell r="C64">
            <v>2</v>
          </cell>
          <cell r="D64">
            <v>5</v>
          </cell>
          <cell r="E64">
            <v>0.2</v>
          </cell>
          <cell r="F64">
            <v>1</v>
          </cell>
        </row>
        <row r="65">
          <cell r="B65" t="str">
            <v>탁구휀스</v>
          </cell>
          <cell r="C65">
            <v>3</v>
          </cell>
          <cell r="D65">
            <v>5</v>
          </cell>
          <cell r="E65">
            <v>0.2</v>
          </cell>
          <cell r="F65">
            <v>1</v>
          </cell>
        </row>
        <row r="66">
          <cell r="B66" t="str">
            <v>탁구라켓</v>
          </cell>
          <cell r="C66">
            <v>3</v>
          </cell>
          <cell r="D66">
            <v>5</v>
          </cell>
          <cell r="E66">
            <v>0.2</v>
          </cell>
          <cell r="F66">
            <v>1</v>
          </cell>
        </row>
        <row r="67">
          <cell r="B67" t="str">
            <v>탁구대</v>
          </cell>
          <cell r="C67">
            <v>5</v>
          </cell>
          <cell r="D67">
            <v>10</v>
          </cell>
          <cell r="E67">
            <v>0.2</v>
          </cell>
          <cell r="F67">
            <v>1</v>
          </cell>
        </row>
        <row r="68">
          <cell r="B68" t="str">
            <v>케이블크로스오버</v>
          </cell>
          <cell r="C68">
            <v>5</v>
          </cell>
          <cell r="D68">
            <v>10</v>
          </cell>
          <cell r="E68">
            <v>0.1</v>
          </cell>
          <cell r="F68">
            <v>1</v>
          </cell>
        </row>
        <row r="69">
          <cell r="B69" t="str">
            <v>체중계</v>
          </cell>
          <cell r="C69">
            <v>0</v>
          </cell>
          <cell r="D69">
            <v>5</v>
          </cell>
          <cell r="E69">
            <v>0</v>
          </cell>
          <cell r="F69">
            <v>1</v>
          </cell>
        </row>
        <row r="70">
          <cell r="B70" t="str">
            <v>체스트웨이트</v>
          </cell>
          <cell r="C70">
            <v>5</v>
          </cell>
          <cell r="D70">
            <v>10</v>
          </cell>
          <cell r="E70">
            <v>0.1</v>
          </cell>
          <cell r="F70">
            <v>1</v>
          </cell>
        </row>
        <row r="71">
          <cell r="B71" t="str">
            <v>중량원판</v>
          </cell>
          <cell r="C71">
            <v>5</v>
          </cell>
          <cell r="D71">
            <v>20</v>
          </cell>
          <cell r="E71">
            <v>0.01</v>
          </cell>
          <cell r="F71">
            <v>1</v>
          </cell>
        </row>
        <row r="72">
          <cell r="B72" t="str">
            <v>조절식스미스</v>
          </cell>
          <cell r="C72">
            <v>5</v>
          </cell>
          <cell r="D72">
            <v>20</v>
          </cell>
          <cell r="E72">
            <v>0.1</v>
          </cell>
          <cell r="F72">
            <v>1</v>
          </cell>
        </row>
        <row r="73">
          <cell r="B73" t="str">
            <v>전동거꾸리</v>
          </cell>
          <cell r="C73">
            <v>2</v>
          </cell>
          <cell r="D73">
            <v>5</v>
          </cell>
          <cell r="E73">
            <v>0.2</v>
          </cell>
          <cell r="F73">
            <v>1</v>
          </cell>
        </row>
        <row r="74">
          <cell r="B74" t="str">
            <v>인크라인체스트프레스</v>
          </cell>
          <cell r="C74">
            <v>5</v>
          </cell>
          <cell r="D74">
            <v>10</v>
          </cell>
          <cell r="E74">
            <v>0.1</v>
          </cell>
          <cell r="F74">
            <v>1</v>
          </cell>
        </row>
        <row r="75">
          <cell r="B75" t="str">
            <v>이너싸이</v>
          </cell>
          <cell r="C75">
            <v>5</v>
          </cell>
          <cell r="D75">
            <v>10</v>
          </cell>
          <cell r="E75">
            <v>0.1</v>
          </cell>
          <cell r="F75">
            <v>1</v>
          </cell>
        </row>
        <row r="76">
          <cell r="B76" t="str">
            <v>엘립티컬</v>
          </cell>
          <cell r="C76">
            <v>5</v>
          </cell>
          <cell r="D76">
            <v>10</v>
          </cell>
          <cell r="E76">
            <v>0.1</v>
          </cell>
          <cell r="F76">
            <v>1</v>
          </cell>
        </row>
        <row r="77">
          <cell r="B77" t="str">
            <v>에어로빅아령</v>
          </cell>
          <cell r="C77">
            <v>5</v>
          </cell>
          <cell r="D77">
            <v>20</v>
          </cell>
          <cell r="E77">
            <v>0.01</v>
          </cell>
          <cell r="F77">
            <v>1</v>
          </cell>
        </row>
        <row r="78">
          <cell r="B78" t="str">
            <v>아령원판정리대</v>
          </cell>
          <cell r="C78">
            <v>5</v>
          </cell>
          <cell r="D78">
            <v>20</v>
          </cell>
          <cell r="E78">
            <v>0.01</v>
          </cell>
          <cell r="F78">
            <v>1</v>
          </cell>
        </row>
        <row r="79">
          <cell r="B79" t="str">
            <v>싯업보드(2인용)</v>
          </cell>
          <cell r="C79">
            <v>5</v>
          </cell>
          <cell r="D79">
            <v>10</v>
          </cell>
          <cell r="E79">
            <v>0.1</v>
          </cell>
          <cell r="F79">
            <v>1</v>
          </cell>
        </row>
        <row r="80">
          <cell r="B80" t="str">
            <v>스트레칭매트</v>
          </cell>
          <cell r="C80">
            <v>5</v>
          </cell>
          <cell r="D80">
            <v>10</v>
          </cell>
          <cell r="E80">
            <v>0.01</v>
          </cell>
          <cell r="F80">
            <v>1</v>
          </cell>
        </row>
        <row r="81">
          <cell r="B81" t="str">
            <v>스텝머신</v>
          </cell>
          <cell r="C81">
            <v>5</v>
          </cell>
          <cell r="D81">
            <v>10</v>
          </cell>
          <cell r="E81">
            <v>0.1</v>
          </cell>
          <cell r="F81">
            <v>1</v>
          </cell>
        </row>
        <row r="82">
          <cell r="B82" t="str">
            <v>벨트맛사지기</v>
          </cell>
          <cell r="C82">
            <v>2</v>
          </cell>
          <cell r="D82">
            <v>5</v>
          </cell>
          <cell r="E82">
            <v>0.2</v>
          </cell>
          <cell r="F82">
            <v>1</v>
          </cell>
        </row>
        <row r="83">
          <cell r="B83" t="str">
            <v>벤치프레스</v>
          </cell>
          <cell r="C83">
            <v>5</v>
          </cell>
          <cell r="D83">
            <v>10</v>
          </cell>
          <cell r="E83">
            <v>0.1</v>
          </cell>
          <cell r="F83">
            <v>1</v>
          </cell>
        </row>
        <row r="84">
          <cell r="B84" t="str">
            <v>버터플라이</v>
          </cell>
          <cell r="C84">
            <v>5</v>
          </cell>
          <cell r="D84">
            <v>10</v>
          </cell>
          <cell r="E84">
            <v>0.1</v>
          </cell>
          <cell r="F84">
            <v>1</v>
          </cell>
        </row>
        <row r="85">
          <cell r="B85" t="str">
            <v>리컴벤트싸이클</v>
          </cell>
          <cell r="C85">
            <v>2</v>
          </cell>
          <cell r="D85">
            <v>5</v>
          </cell>
          <cell r="E85">
            <v>0.1</v>
          </cell>
          <cell r="F85">
            <v>1</v>
          </cell>
        </row>
        <row r="86">
          <cell r="B86" t="str">
            <v>레그프레스</v>
          </cell>
          <cell r="C86">
            <v>5</v>
          </cell>
          <cell r="D86">
            <v>10</v>
          </cell>
          <cell r="E86">
            <v>0.1</v>
          </cell>
          <cell r="F86">
            <v>1</v>
          </cell>
        </row>
        <row r="87">
          <cell r="B87" t="str">
            <v>레그컬</v>
          </cell>
          <cell r="C87">
            <v>5</v>
          </cell>
          <cell r="D87">
            <v>10</v>
          </cell>
          <cell r="E87">
            <v>0.1</v>
          </cell>
          <cell r="F87">
            <v>1</v>
          </cell>
        </row>
        <row r="88">
          <cell r="B88" t="str">
            <v>레그익스텐션</v>
          </cell>
          <cell r="C88">
            <v>5</v>
          </cell>
          <cell r="D88">
            <v>10</v>
          </cell>
          <cell r="E88">
            <v>0.1</v>
          </cell>
          <cell r="F88">
            <v>1</v>
          </cell>
        </row>
        <row r="89">
          <cell r="B89" t="str">
            <v>런닝머신</v>
          </cell>
          <cell r="C89">
            <v>2</v>
          </cell>
          <cell r="D89">
            <v>10</v>
          </cell>
          <cell r="E89">
            <v>0.2</v>
          </cell>
          <cell r="F89">
            <v>1</v>
          </cell>
        </row>
        <row r="90">
          <cell r="B90" t="str">
            <v>도금아령</v>
          </cell>
          <cell r="C90">
            <v>5</v>
          </cell>
          <cell r="D90">
            <v>20</v>
          </cell>
          <cell r="E90">
            <v>0.01</v>
          </cell>
          <cell r="F90">
            <v>1</v>
          </cell>
        </row>
        <row r="91">
          <cell r="B91" t="str">
            <v>경량원판</v>
          </cell>
          <cell r="C91">
            <v>5</v>
          </cell>
          <cell r="D91">
            <v>20</v>
          </cell>
          <cell r="E91">
            <v>0.01</v>
          </cell>
          <cell r="F91">
            <v>1</v>
          </cell>
        </row>
        <row r="92">
          <cell r="B92" t="str">
            <v>경량봉</v>
          </cell>
          <cell r="C92">
            <v>5</v>
          </cell>
          <cell r="D92">
            <v>20</v>
          </cell>
          <cell r="E92">
            <v>0.01</v>
          </cell>
          <cell r="F92">
            <v>1</v>
          </cell>
        </row>
        <row r="93">
          <cell r="B93" t="str">
            <v>PC (17")</v>
          </cell>
          <cell r="C93">
            <v>3</v>
          </cell>
          <cell r="D93">
            <v>5</v>
          </cell>
          <cell r="E93">
            <v>0.1</v>
          </cell>
          <cell r="F93">
            <v>1</v>
          </cell>
        </row>
        <row r="94">
          <cell r="B94" t="str">
            <v>홈시어터</v>
          </cell>
          <cell r="C94">
            <v>5</v>
          </cell>
          <cell r="D94">
            <v>10</v>
          </cell>
          <cell r="E94">
            <v>0.1</v>
          </cell>
          <cell r="F94">
            <v>1</v>
          </cell>
        </row>
        <row r="95">
          <cell r="B95" t="str">
            <v>프로젝터</v>
          </cell>
          <cell r="C95">
            <v>5</v>
          </cell>
          <cell r="D95">
            <v>10</v>
          </cell>
          <cell r="E95">
            <v>0.1</v>
          </cell>
          <cell r="F95">
            <v>1</v>
          </cell>
        </row>
        <row r="96">
          <cell r="B96" t="str">
            <v>탈수기</v>
          </cell>
          <cell r="C96">
            <v>3</v>
          </cell>
          <cell r="D96">
            <v>5</v>
          </cell>
          <cell r="E96">
            <v>0.2</v>
          </cell>
          <cell r="F96">
            <v>1</v>
          </cell>
        </row>
        <row r="97">
          <cell r="B97" t="str">
            <v>스텐드</v>
          </cell>
          <cell r="C97">
            <v>2</v>
          </cell>
          <cell r="D97">
            <v>5</v>
          </cell>
          <cell r="E97">
            <v>0.2</v>
          </cell>
          <cell r="F97">
            <v>1</v>
          </cell>
        </row>
        <row r="98">
          <cell r="B98" t="str">
            <v>벽걸이 TV (21")</v>
          </cell>
          <cell r="C98">
            <v>5</v>
          </cell>
          <cell r="D98">
            <v>10</v>
          </cell>
          <cell r="E98">
            <v>0.1</v>
          </cell>
          <cell r="F98">
            <v>1</v>
          </cell>
        </row>
        <row r="99">
          <cell r="B99" t="str">
            <v>대형 TV (40")</v>
          </cell>
          <cell r="C99">
            <v>5</v>
          </cell>
          <cell r="D99">
            <v>10</v>
          </cell>
          <cell r="E99">
            <v>0.2</v>
          </cell>
          <cell r="F99">
            <v>1</v>
          </cell>
        </row>
        <row r="100">
          <cell r="B100" t="str">
            <v>정수기</v>
          </cell>
        </row>
        <row r="101">
          <cell r="B101" t="str">
            <v>타블렛PC</v>
          </cell>
          <cell r="C101">
            <v>5</v>
          </cell>
          <cell r="D101">
            <v>10</v>
          </cell>
          <cell r="E101">
            <v>0.1</v>
          </cell>
          <cell r="F101">
            <v>1</v>
          </cell>
        </row>
        <row r="102">
          <cell r="B102" t="str">
            <v>냉온수고압세척기</v>
          </cell>
          <cell r="C102">
            <v>5</v>
          </cell>
          <cell r="D102">
            <v>10</v>
          </cell>
          <cell r="E102">
            <v>0.2</v>
          </cell>
          <cell r="F102">
            <v>1</v>
          </cell>
        </row>
        <row r="103">
          <cell r="B103" t="str">
            <v>바닥세척기</v>
          </cell>
          <cell r="C103">
            <v>5</v>
          </cell>
          <cell r="D103">
            <v>10</v>
          </cell>
          <cell r="E103">
            <v>0.2</v>
          </cell>
          <cell r="F103">
            <v>1</v>
          </cell>
        </row>
        <row r="104">
          <cell r="B104" t="str">
            <v>진공청소기</v>
          </cell>
          <cell r="C104">
            <v>5</v>
          </cell>
          <cell r="D104">
            <v>10</v>
          </cell>
          <cell r="E104">
            <v>0.2</v>
          </cell>
          <cell r="F104">
            <v>1</v>
          </cell>
        </row>
        <row r="105">
          <cell r="B105" t="str">
            <v>바닥광택기</v>
          </cell>
          <cell r="C105">
            <v>5</v>
          </cell>
          <cell r="D105">
            <v>10</v>
          </cell>
          <cell r="E105">
            <v>0.2</v>
          </cell>
          <cell r="F105">
            <v>1</v>
          </cell>
        </row>
        <row r="106">
          <cell r="B106" t="str">
            <v>예취기</v>
          </cell>
          <cell r="C106">
            <v>5</v>
          </cell>
          <cell r="D106">
            <v>10</v>
          </cell>
          <cell r="E106">
            <v>0.2</v>
          </cell>
          <cell r="F106">
            <v>1</v>
          </cell>
        </row>
        <row r="107">
          <cell r="B107" t="str">
            <v>조도측정기</v>
          </cell>
          <cell r="C107">
            <v>5</v>
          </cell>
          <cell r="D107">
            <v>10</v>
          </cell>
          <cell r="E107">
            <v>0.2</v>
          </cell>
          <cell r="F107">
            <v>1</v>
          </cell>
        </row>
        <row r="108">
          <cell r="B108" t="str">
            <v>건/습구 온도측정기</v>
          </cell>
          <cell r="C108">
            <v>5</v>
          </cell>
          <cell r="D108">
            <v>10</v>
          </cell>
          <cell r="E108">
            <v>0.2</v>
          </cell>
          <cell r="F108">
            <v>1</v>
          </cell>
        </row>
        <row r="109">
          <cell r="B109" t="str">
            <v>소음측정기</v>
          </cell>
          <cell r="C109">
            <v>5</v>
          </cell>
          <cell r="D109">
            <v>10</v>
          </cell>
          <cell r="E109">
            <v>0.2</v>
          </cell>
          <cell r="F109">
            <v>1</v>
          </cell>
        </row>
        <row r="110">
          <cell r="B110" t="str">
            <v>콤프레샤</v>
          </cell>
          <cell r="C110">
            <v>5</v>
          </cell>
          <cell r="D110">
            <v>10</v>
          </cell>
          <cell r="E110">
            <v>0.2</v>
          </cell>
          <cell r="F110">
            <v>1</v>
          </cell>
        </row>
        <row r="111">
          <cell r="B111" t="str">
            <v>가스절단기</v>
          </cell>
          <cell r="C111">
            <v>5</v>
          </cell>
          <cell r="D111">
            <v>10</v>
          </cell>
          <cell r="E111">
            <v>0.2</v>
          </cell>
          <cell r="F111">
            <v>1</v>
          </cell>
        </row>
        <row r="112">
          <cell r="B112" t="str">
            <v>가스용접기</v>
          </cell>
          <cell r="C112">
            <v>5</v>
          </cell>
          <cell r="D112">
            <v>10</v>
          </cell>
          <cell r="E112">
            <v>0.2</v>
          </cell>
          <cell r="F112">
            <v>1</v>
          </cell>
        </row>
        <row r="113">
          <cell r="B113" t="str">
            <v>CAFM_software</v>
          </cell>
          <cell r="C113">
            <v>3</v>
          </cell>
          <cell r="D113">
            <v>10</v>
          </cell>
          <cell r="E113">
            <v>0.1</v>
          </cell>
          <cell r="F113">
            <v>1</v>
          </cell>
        </row>
      </sheetData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설비"/>
      <sheetName val="일위대가집계표(기계)"/>
      <sheetName val="일위대가(기계)"/>
      <sheetName val="일위대가집계표(소방)"/>
      <sheetName val="일위대가(소방)"/>
      <sheetName val="2.건축"/>
      <sheetName val="수자재단위당"/>
      <sheetName val="itm코드"/>
      <sheetName val="내역"/>
      <sheetName val="③내역서(전체)"/>
      <sheetName val="집수A"/>
    </sheetNames>
    <sheetDataSet>
      <sheetData sheetId="0" refreshError="1"/>
      <sheetData sheetId="1">
        <row r="2234">
          <cell r="J2234">
            <v>12950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목차"/>
      <sheetName val="간지"/>
      <sheetName val="자재집계"/>
      <sheetName val="조명시설"/>
      <sheetName val="2.건축"/>
      <sheetName val="수자재단위당"/>
      <sheetName val="01.건설공사_투입인원수_산정"/>
      <sheetName val="데리네이타현황"/>
      <sheetName val="원가계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초자료"/>
      <sheetName val="여과지동"/>
      <sheetName val="조명시설"/>
      <sheetName val="2.건축"/>
      <sheetName val="일위"/>
      <sheetName val="#REF"/>
      <sheetName val="자재단가"/>
      <sheetName val="집계표"/>
      <sheetName val="원가서"/>
      <sheetName val="골조시행"/>
      <sheetName val="실행철강하도"/>
      <sheetName val="약품공급2"/>
      <sheetName val="내역서"/>
      <sheetName val="근거서"/>
      <sheetName val="내역"/>
      <sheetName val="지급자재"/>
      <sheetName val="8설7발"/>
      <sheetName val="(A)내역서"/>
      <sheetName val="노임단가"/>
      <sheetName val="예적금"/>
      <sheetName val="단가"/>
      <sheetName val="일위대가(1)"/>
      <sheetName val="96보완계획7.12"/>
      <sheetName val="9GNG운반"/>
      <sheetName val="시중노임"/>
      <sheetName val="전압강하계산"/>
      <sheetName val="단가산출"/>
      <sheetName val="4안전율"/>
      <sheetName val="내역갑지"/>
      <sheetName val="전기단가조사서"/>
      <sheetName val="일위대가(가설)"/>
      <sheetName val="설비"/>
      <sheetName val="산출근거"/>
      <sheetName val="기기리스트"/>
      <sheetName val="Sheet2"/>
      <sheetName val="코드표"/>
      <sheetName val="봉양~조차장간고하개명(신설)"/>
      <sheetName val="원가계산서"/>
      <sheetName val="옹벽수량집계"/>
      <sheetName val="건축내역"/>
      <sheetName val="건축원가계산서"/>
      <sheetName val="XL4Poppy"/>
      <sheetName val="b_balju"/>
      <sheetName val="Sens&amp;Anal"/>
      <sheetName val="기자재비"/>
      <sheetName val="Sheet1"/>
      <sheetName val="기초단가"/>
      <sheetName val="원가"/>
      <sheetName val="WOC95467"/>
      <sheetName val="PLC B-M"/>
      <sheetName val="간선"/>
      <sheetName val="한강운반비"/>
      <sheetName val="도면명"/>
      <sheetName val="98NS-N"/>
      <sheetName val="T13(P68~72,78)"/>
      <sheetName val="관리,공감"/>
      <sheetName val="소야공정계획표"/>
      <sheetName val="일위대가"/>
      <sheetName val="데리네이타현황"/>
      <sheetName val="DATE"/>
      <sheetName val="대치판정"/>
      <sheetName val="맨홀토공(3)"/>
      <sheetName val="산출(토공)"/>
      <sheetName val="차액보증"/>
      <sheetName val="관로공표지"/>
      <sheetName val="배관배선 단가조사"/>
      <sheetName val="일위대가집계"/>
      <sheetName val="초기화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2"/>
      <sheetName val="B2BERP"/>
      <sheetName val="HARDWARE"/>
      <sheetName val="94"/>
      <sheetName val="단가조사"/>
      <sheetName val="전신환매도율"/>
      <sheetName val="내역서"/>
      <sheetName val="변수"/>
      <sheetName val="진주방향"/>
      <sheetName val="내역"/>
      <sheetName val="맨홀수량"/>
      <sheetName val="ABUT수량-A1"/>
      <sheetName val="설직재-1"/>
      <sheetName val="제직재"/>
      <sheetName val="단중표"/>
    </sheetNames>
    <sheetDataSet>
      <sheetData sheetId="0" refreshError="1"/>
      <sheetData sheetId="1">
        <row r="24">
          <cell r="I24">
            <v>19019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내역서"/>
      <sheetName val="수량산출"/>
      <sheetName val="중량산출"/>
      <sheetName val="PANEL 인원산출"/>
      <sheetName val="단가대비표"/>
      <sheetName val="견적대비표"/>
      <sheetName val="타견적성스테이지"/>
      <sheetName val="타견적서 영시스템"/>
      <sheetName val="진명견적"/>
      <sheetName val="배관배선"/>
      <sheetName val="단가대비표 (2)"/>
      <sheetName val="제-노임"/>
      <sheetName val="제직재"/>
      <sheetName val="한강운반비"/>
      <sheetName val="중기사용료"/>
      <sheetName val="전기단가조사서"/>
      <sheetName val="개요"/>
      <sheetName val="신우"/>
      <sheetName val="청천내"/>
      <sheetName val="N賃率-職"/>
      <sheetName val="기초단가"/>
      <sheetName val="여과지동"/>
      <sheetName val="기초자료"/>
      <sheetName val="원본(갑지)"/>
      <sheetName val="DATE"/>
      <sheetName val="역공종"/>
      <sheetName val="00상노임"/>
      <sheetName val="단가"/>
      <sheetName val="원가서"/>
      <sheetName val="입찰안"/>
      <sheetName val="내역서단가산출용"/>
      <sheetName val="선급금신청서"/>
      <sheetName val="일위대가"/>
      <sheetName val="제품별"/>
      <sheetName val="입찰견적보고서"/>
      <sheetName val="자재단가"/>
      <sheetName val="청주과학대학내역서(타견적)"/>
      <sheetName val="9GNG운반"/>
      <sheetName val="J直材4"/>
      <sheetName val="TNC(1안)"/>
      <sheetName val="UNIT"/>
      <sheetName val="XL4Poppy"/>
      <sheetName val="#REF"/>
      <sheetName val="일위"/>
      <sheetName val="데이타"/>
      <sheetName val="식재인부"/>
      <sheetName val="I一般比"/>
      <sheetName val="문학간접"/>
      <sheetName val="Sheet1"/>
      <sheetName val="유림총괄"/>
      <sheetName val="본사인상전"/>
      <sheetName val="터파기및재료"/>
      <sheetName val="노임단가"/>
      <sheetName val="제36-40호표"/>
      <sheetName val="산출내역서집계표"/>
      <sheetName val="하조서"/>
      <sheetName val="20관리비율"/>
      <sheetName val="제조 경영"/>
      <sheetName val="Y-WORK"/>
      <sheetName val="산출근거"/>
      <sheetName val="단가 및 재료비"/>
      <sheetName val="내역"/>
      <sheetName val="직재"/>
      <sheetName val="덕전리"/>
      <sheetName val="차액보증"/>
      <sheetName val="일위대가(가설)"/>
      <sheetName val="토공사B동추가"/>
      <sheetName val="실내건축일위대가"/>
      <sheetName val="일위대가(1)"/>
      <sheetName val="수량계산서 집계표(가설 신설 및 철거-을지로3가 3호선)"/>
      <sheetName val="수량계산서 집계표(신설-을지로3가 3호선)"/>
      <sheetName val="수량계산서 집계표(철거-을지로3가 3호선)"/>
      <sheetName val="암거"/>
      <sheetName val="포장공"/>
      <sheetName val="배수공"/>
      <sheetName val="금융비용"/>
      <sheetName val="연습"/>
      <sheetName val="원가 (2)"/>
      <sheetName val="재집"/>
      <sheetName val="열차무선 수량집계"/>
      <sheetName val="PANEL_인원산출"/>
      <sheetName val="타견적서_영시스템"/>
      <sheetName val="단가대비표_(2)"/>
      <sheetName val="집계표"/>
      <sheetName val="Total"/>
      <sheetName val="C-노임단가"/>
      <sheetName val="요율"/>
      <sheetName val="인건비"/>
      <sheetName val="Sheet2"/>
      <sheetName val="2"/>
      <sheetName val="샘플표지"/>
      <sheetName val="SW개발대상목록(기능점수)"/>
      <sheetName val="기초DATA(2)"/>
      <sheetName val="산출"/>
      <sheetName val="집계"/>
      <sheetName val="쇠(1)"/>
      <sheetName val="가격(3)"/>
      <sheetName val="합천내역"/>
      <sheetName val="일위_파일"/>
      <sheetName val="Sheet9"/>
      <sheetName val="가설개략"/>
      <sheetName val="입력"/>
      <sheetName val="샌딩 에폭시 도장"/>
      <sheetName val="일반문틀 설치"/>
      <sheetName val="직노"/>
      <sheetName val="소요자재"/>
      <sheetName val="96보완계획7.12"/>
      <sheetName val="공통"/>
      <sheetName val="ABUT수량-A1"/>
      <sheetName val="관로공표지"/>
      <sheetName val="산출근거1"/>
      <sheetName val="공종목록표"/>
      <sheetName val="공정집계_국별"/>
      <sheetName val="감리원단가"/>
      <sheetName val="거리계산"/>
      <sheetName val="단가산출"/>
      <sheetName val="단가목록"/>
      <sheetName val="모래기초"/>
      <sheetName val="소방공사"/>
      <sheetName val="전기공사"/>
      <sheetName val="건설공사"/>
      <sheetName val="정보통신공사"/>
      <sheetName val="45,46"/>
      <sheetName val="인건-측정"/>
      <sheetName val="수자재단위당"/>
      <sheetName val="예측단가간지"/>
      <sheetName val="일위대가표"/>
      <sheetName val="조명시설"/>
      <sheetName val="견적정보"/>
      <sheetName val="집계표(육상)"/>
      <sheetName val="48일위"/>
      <sheetName val="22철거수량"/>
      <sheetName val="감리매출"/>
      <sheetName val="매출매입"/>
      <sheetName val="AS포장복구 "/>
      <sheetName val="내역서적용"/>
      <sheetName val="단가표"/>
      <sheetName val="4안전율"/>
      <sheetName val="최종총괄"/>
      <sheetName val="세부산출내역서"/>
      <sheetName val="danga"/>
      <sheetName val="단"/>
      <sheetName val="단가대비표(SYS)"/>
      <sheetName val="제조노임"/>
      <sheetName val="기본일위"/>
      <sheetName val="이름정의"/>
      <sheetName val="초기화면"/>
      <sheetName val="CAUDIT"/>
      <sheetName val="자료입력"/>
      <sheetName val="5.단가대비표"/>
      <sheetName val="실행철강하도"/>
      <sheetName val="실행내역서 "/>
      <sheetName val="연부97-1"/>
      <sheetName val="변경갑지"/>
      <sheetName val="증감(갑지)"/>
      <sheetName val="설직재-1"/>
      <sheetName val="일위대가1"/>
      <sheetName val="APT"/>
      <sheetName val="단가산출서"/>
      <sheetName val="범용개발순소요비용"/>
      <sheetName val="위치"/>
      <sheetName val="남양내역"/>
      <sheetName val="노임"/>
      <sheetName val="내역서변경성원"/>
      <sheetName val="copy"/>
      <sheetName val="식음료"/>
      <sheetName val="2.어플리케이션보정계수"/>
      <sheetName val="요약&amp;결과"/>
      <sheetName val="입력변수"/>
      <sheetName val="DHEQSUPT"/>
      <sheetName val="2.건축"/>
      <sheetName val="지구단위계획"/>
      <sheetName val="1안"/>
      <sheetName val="경비"/>
      <sheetName val="마감LIST-1"/>
      <sheetName val="경비 (2)"/>
      <sheetName val="콘크리트타설집계표"/>
      <sheetName val="6PILE  (돌출)"/>
      <sheetName val="PANEL_인원산출1"/>
      <sheetName val="타견적서_영시스템1"/>
      <sheetName val="단가대비표_(2)1"/>
      <sheetName val="단가_및_재료비"/>
      <sheetName val="96보완계획7_12"/>
      <sheetName val="제조_경영"/>
      <sheetName val="수량계산서_집계표(가설_신설_및_철거-을지로3가_3호선)"/>
      <sheetName val="수량계산서_집계표(신설-을지로3가_3호선)"/>
      <sheetName val="수량계산서_집계표(철거-을지로3가_3호선)"/>
      <sheetName val="열차무선_수량집계"/>
      <sheetName val="원가_(2)"/>
      <sheetName val="샌딩_에폭시_도장"/>
      <sheetName val="일반문틀_설치"/>
      <sheetName val="AS포장복구_"/>
      <sheetName val="기초코드"/>
      <sheetName val="2F 회의실견적(5_14 일대)"/>
      <sheetName val="단위단가"/>
      <sheetName val="프랜트면허"/>
      <sheetName val="본실행경비"/>
      <sheetName val="DATA"/>
      <sheetName val="내역서2안"/>
      <sheetName val="감액총괄표"/>
      <sheetName val="#3_일위대가목록"/>
      <sheetName val="직접비내역서"/>
      <sheetName val="Sheet6"/>
      <sheetName val="배수관공"/>
      <sheetName val="VXXXXXXX"/>
      <sheetName val="대치판정"/>
      <sheetName val="인원계획-미화"/>
      <sheetName val="배관배선 단가조사"/>
      <sheetName val="일위대가집계"/>
      <sheetName val="BID"/>
      <sheetName val="호별계약현황"/>
      <sheetName val="COPING"/>
      <sheetName val="사다리"/>
      <sheetName val="FM3(2~6공)"/>
      <sheetName val="잔토처리"/>
      <sheetName val="복구단가"/>
      <sheetName val="코드표"/>
      <sheetName val="대창(장성)"/>
      <sheetName val="연차(일위)"/>
      <sheetName val="업체별공사이행등급"/>
      <sheetName val="전신환매도율"/>
      <sheetName val="매립"/>
      <sheetName val="안양동교 1안"/>
      <sheetName val="49일위"/>
      <sheetName val="인사자료총집계"/>
      <sheetName val="돈암사업"/>
      <sheetName val="공사기본내용입력"/>
      <sheetName val="파이프류"/>
      <sheetName val="난간벽단위"/>
      <sheetName val="플랜트 설치"/>
      <sheetName val="추가예산"/>
    </sheetNames>
    <sheetDataSet>
      <sheetData sheetId="0" refreshError="1"/>
      <sheetData sheetId="1">
        <row r="1">
          <cell r="A1">
            <v>1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가공케이블신설(터널)"/>
      <sheetName val="가공케이블신설(터널) (2)"/>
      <sheetName val="자재단가"/>
      <sheetName val="data"/>
      <sheetName val="인원계획-미화"/>
      <sheetName val="단가산출"/>
      <sheetName val="여과지동"/>
      <sheetName val="기초자료"/>
      <sheetName val="조명율표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수목수량집계표"/>
      <sheetName val="잔디면적"/>
      <sheetName val="시설물수량집계표"/>
      <sheetName val="품질관리,직영비"/>
      <sheetName val="일위대가표(시설상위)"/>
      <sheetName val="일위대가표(시설하위)"/>
      <sheetName val="기본단가표"/>
      <sheetName val="일위대가표(분수)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  <sheetName val="자재단가"/>
      <sheetName val="여과지동"/>
      <sheetName val="기초자료"/>
      <sheetName val="내역서2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요약&amp;결과"/>
      <sheetName val="사용료"/>
      <sheetName val="총투자비산정"/>
      <sheetName val="총사업비명세"/>
      <sheetName val="개업비"/>
      <sheetName val="학교지원금"/>
      <sheetName val="예비비"/>
      <sheetName val="총민간투자비산정"/>
      <sheetName val="매출액"/>
      <sheetName val="운영비총괄"/>
      <sheetName val="제경비"/>
      <sheetName val="인건비"/>
      <sheetName val="운영경비"/>
      <sheetName val="유형자산"/>
      <sheetName val="IS"/>
      <sheetName val="BS"/>
      <sheetName val="CF"/>
      <sheetName val="FS명세"/>
      <sheetName val="운영기간중자금운영계획"/>
      <sheetName val="조명시설"/>
      <sheetName val="품종별월계"/>
    </sheetNames>
    <sheetDataSet>
      <sheetData sheetId="0" refreshError="1"/>
      <sheetData sheetId="1" refreshError="1"/>
      <sheetData sheetId="2">
        <row r="11">
          <cell r="F11">
            <v>365</v>
          </cell>
        </row>
        <row r="12">
          <cell r="F12">
            <v>306</v>
          </cell>
        </row>
      </sheetData>
      <sheetData sheetId="3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주박물관-표지"/>
      <sheetName val="공주박물관-시공테크갑지2안"/>
      <sheetName val="내역서2안"/>
      <sheetName val="춘천박물관일위대가"/>
      <sheetName val="일위대가 "/>
      <sheetName val="조습패널면적단가"/>
      <sheetName val="견적대비표"/>
      <sheetName val="조습패널견적대비표"/>
      <sheetName val="단가조사표1"/>
      <sheetName val="노임조사표"/>
      <sheetName val="일반수장고"/>
      <sheetName val="실행내역"/>
      <sheetName val="일위_파일"/>
      <sheetName val="노임단가"/>
      <sheetName val="식재가격"/>
      <sheetName val="식재총괄"/>
      <sheetName val="일위목록"/>
      <sheetName val="COST"/>
      <sheetName val="백암비스타내역"/>
      <sheetName val="시화점실행"/>
      <sheetName val="의왕내역"/>
      <sheetName val="내역"/>
      <sheetName val="공통가설"/>
      <sheetName val="일위대가표"/>
      <sheetName val="단가산출"/>
      <sheetName val="요율"/>
      <sheetName val="일위대가목차"/>
      <sheetName val="예산명세서"/>
      <sheetName val="설계명세서"/>
      <sheetName val="자료입력"/>
      <sheetName val="춘천박물관특별수장내역일위9901022"/>
      <sheetName val="철거산출근거"/>
      <sheetName val="AL공사(원)"/>
      <sheetName val="견적서"/>
      <sheetName val="단가조사"/>
      <sheetName val="누계12"/>
      <sheetName val="단가일람"/>
      <sheetName val="단위량당중기"/>
      <sheetName val="냉천부속동"/>
      <sheetName val="Mc1"/>
      <sheetName val="단"/>
      <sheetName val="조경일람"/>
      <sheetName val="수량산출"/>
      <sheetName val="일위대가(건축)"/>
      <sheetName val="내역표지"/>
      <sheetName val="목록"/>
      <sheetName val="기계경비산출기준"/>
      <sheetName val="자금계획"/>
      <sheetName val="산출내역서집계표"/>
      <sheetName val="현장"/>
      <sheetName val="2000양배"/>
      <sheetName val="공통단가"/>
      <sheetName val="운반비"/>
      <sheetName val="현장관리비"/>
      <sheetName val="환율change"/>
      <sheetName val="내역서"/>
      <sheetName val="실행"/>
      <sheetName val="단가"/>
      <sheetName val="수목표준대가"/>
      <sheetName val="단가표"/>
      <sheetName val="노무비"/>
      <sheetName val="단가대비표 (3)"/>
      <sheetName val="일위대가"/>
      <sheetName val="원가 (2)"/>
      <sheetName val="직노"/>
      <sheetName val="하부철근수량"/>
      <sheetName val="하수급견적대비"/>
      <sheetName val="교통대책내역"/>
      <sheetName val="경비"/>
      <sheetName val="터파기및재료"/>
      <sheetName val="수입"/>
      <sheetName val="Macro1"/>
      <sheetName val="Sheet1"/>
      <sheetName val="직재"/>
      <sheetName val="시중노임(공사)"/>
      <sheetName val="수목데이타 "/>
      <sheetName val="대비2"/>
      <sheetName val="우석문틀"/>
      <sheetName val="입찰안"/>
      <sheetName val="집계표"/>
      <sheetName val="노임9월"/>
      <sheetName val="출자한도"/>
      <sheetName val="22단가"/>
      <sheetName val="22인공"/>
      <sheetName val="AL공사_원_"/>
      <sheetName val="중기조종사 단위단가"/>
      <sheetName val="신우"/>
      <sheetName val="여과지동"/>
      <sheetName val="기초자료"/>
      <sheetName val="NEGO"/>
      <sheetName val="노임이"/>
      <sheetName val="0"/>
      <sheetName val="단가조사서"/>
      <sheetName val="물가시세표"/>
      <sheetName val="Sheet5"/>
      <sheetName val="DATE"/>
      <sheetName val="경산"/>
      <sheetName val="우성교간선"/>
      <sheetName val="1단계"/>
      <sheetName val="단가산출서"/>
      <sheetName val="금액내역서"/>
      <sheetName val="DATA"/>
      <sheetName val="데이타"/>
      <sheetName val="경율산정.XLS"/>
      <sheetName val="일일근태현황"/>
      <sheetName val="사업수지"/>
      <sheetName val="설비"/>
      <sheetName val="ABUT수량-A1"/>
      <sheetName val="날개벽수량표"/>
      <sheetName val="원하대비"/>
      <sheetName val="원도급"/>
      <sheetName val="하도급"/>
      <sheetName val="일위대가(4층원격)"/>
      <sheetName val="자재단가"/>
      <sheetName val="일위대가_"/>
      <sheetName val="기계경비일람"/>
      <sheetName val="Sheet4"/>
      <sheetName val="대,유,램"/>
      <sheetName val="2000,9월 일위"/>
      <sheetName val="골조시행"/>
      <sheetName val="2000,9월_일위"/>
      <sheetName val="원가_(2)"/>
      <sheetName val="단가대비표_(3)"/>
      <sheetName val="수목데이타_"/>
      <sheetName val="돈암사업"/>
      <sheetName val="을지"/>
      <sheetName val="#REF"/>
      <sheetName val="JUCKEYK"/>
      <sheetName val="첨부1"/>
      <sheetName val="원가계산서(남측)"/>
      <sheetName val="Sheet2"/>
      <sheetName val="대공종"/>
      <sheetName val="재료비"/>
      <sheetName val="갑"/>
      <sheetName val="율촌법률사무소2내역"/>
      <sheetName val="7.노임단가"/>
      <sheetName val="단가비교표"/>
      <sheetName val="을"/>
      <sheetName val="GRACE"/>
      <sheetName val="단가산출(총괄)"/>
      <sheetName val="일위총괄"/>
      <sheetName val="2공구산출내역"/>
      <sheetName val="CON'C"/>
      <sheetName val="건축내역"/>
      <sheetName val="6.단가조서"/>
      <sheetName val="3.단위내역목록"/>
      <sheetName val="인건비"/>
      <sheetName val="시험장S자로가로등공사"/>
      <sheetName val="청주(철골발주의뢰서)"/>
      <sheetName val="개요"/>
      <sheetName val="Xunit"/>
      <sheetName val="I一般比"/>
      <sheetName val="유림콘도"/>
      <sheetName val="납부서"/>
      <sheetName val="기본일위"/>
      <sheetName val="asd"/>
      <sheetName val="슬래브1"/>
      <sheetName val="49단가"/>
      <sheetName val="TRE TABLE"/>
      <sheetName val="기계경비"/>
      <sheetName val="자재단가조사표"/>
      <sheetName val="일위대가목록표"/>
      <sheetName val="99노임기준"/>
      <sheetName val="단가대비표"/>
      <sheetName val="재료"/>
      <sheetName val="조명율표"/>
      <sheetName val="남대문빌딩"/>
      <sheetName val="횡배수관"/>
      <sheetName val="유림골조"/>
      <sheetName val="비교1"/>
      <sheetName val="소비자가"/>
      <sheetName val="남양주댠가표"/>
      <sheetName val="단가산출2"/>
      <sheetName val="01"/>
      <sheetName val="wall"/>
      <sheetName val="금융비용"/>
      <sheetName val="기계경비(시간당)"/>
      <sheetName val="램머"/>
      <sheetName val="품셈"/>
      <sheetName val="부대내역"/>
      <sheetName val="D-3109"/>
      <sheetName val="Customer Databas"/>
      <sheetName val="제출내역 (2)"/>
      <sheetName val="Total"/>
      <sheetName val="일위대가_1"/>
      <sheetName val="단가대비표_(3)1"/>
      <sheetName val="원가_(2)1"/>
      <sheetName val="일위대가_2"/>
      <sheetName val="단가대비표_(3)2"/>
      <sheetName val="원가_(2)2"/>
      <sheetName val="기초단가"/>
      <sheetName val="이토변실(A3-LINE)"/>
      <sheetName val="공사비"/>
      <sheetName val="내역서(전기)"/>
      <sheetName val="6차2회변경내역서"/>
      <sheetName val="산출내역서"/>
      <sheetName val="trade sum"/>
      <sheetName val="원본(갑지)"/>
      <sheetName val="자재"/>
      <sheetName val="사다리"/>
      <sheetName val="22철거수량"/>
      <sheetName val="총괄내역서"/>
      <sheetName val="N賃率-職"/>
      <sheetName val="C-노임단가"/>
      <sheetName val="호표"/>
      <sheetName val="CODE"/>
      <sheetName val="단가기준"/>
      <sheetName val="대목"/>
      <sheetName val="설비내역서"/>
      <sheetName val="건축내역서"/>
      <sheetName val="전기내역서"/>
      <sheetName val="물량내역서"/>
      <sheetName val="1-1"/>
      <sheetName val="단가 "/>
      <sheetName val="원가"/>
      <sheetName val="물량표"/>
      <sheetName val="코드"/>
      <sheetName val="시멘트"/>
      <sheetName val="교각1"/>
      <sheetName val="EQUIPMENT -2"/>
      <sheetName val="단가최종"/>
      <sheetName val="단가(1)"/>
      <sheetName val="상가분양"/>
      <sheetName val="대비"/>
      <sheetName val="공사비총괄표"/>
      <sheetName val="중기조종사_단위단가"/>
      <sheetName val="TRE_TABLE"/>
      <sheetName val="경율산정_XLS"/>
      <sheetName val=""/>
      <sheetName val="주소록"/>
      <sheetName val="자  재"/>
      <sheetName val="건축외주"/>
      <sheetName val="우수받이"/>
      <sheetName val="웅진교-S2"/>
      <sheetName val="당초"/>
      <sheetName val="단가산출-기,교"/>
      <sheetName val="일위목록-기"/>
      <sheetName val="총괄집계표"/>
      <sheetName val="총괄표"/>
      <sheetName val="BID"/>
      <sheetName val="공조기"/>
      <sheetName val="R&amp;D"/>
      <sheetName val="기초일위"/>
      <sheetName val="시설일위"/>
      <sheetName val="조명일위"/>
      <sheetName val="총괄집계 (3%)"/>
      <sheetName val="Front"/>
      <sheetName val="AS포장복구 "/>
      <sheetName val="예산M11A"/>
      <sheetName val="2.대외공문"/>
      <sheetName val="골조"/>
      <sheetName val="TEL"/>
      <sheetName val="부대대비"/>
      <sheetName val="냉연집계"/>
      <sheetName val="6호기"/>
      <sheetName val="98지급계획"/>
      <sheetName val="DAN"/>
      <sheetName val="백호우계수"/>
      <sheetName val="변압기 및 발전기 용량"/>
      <sheetName val="BH-1 (2)"/>
      <sheetName val="AHU"/>
      <sheetName val="pcw"/>
      <sheetName val="반포2차"/>
      <sheetName val="예산총괄"/>
      <sheetName val="토목"/>
      <sheetName val="노임"/>
      <sheetName val="일위목차"/>
      <sheetName val="Sheet1 (2)"/>
      <sheetName val="굴화내역"/>
      <sheetName val="제경집계"/>
      <sheetName val="일위대가-1"/>
      <sheetName val="미계약2"/>
      <sheetName val="단위수량"/>
      <sheetName val="산출근거"/>
      <sheetName val="서식"/>
      <sheetName val="재료표"/>
      <sheetName val="세부내역"/>
      <sheetName val="CTEMCOST"/>
      <sheetName val="기성내역서표지"/>
      <sheetName val="환경평가"/>
      <sheetName val="인구"/>
      <sheetName val="건축"/>
      <sheetName val="1을"/>
      <sheetName val="Data&amp;Result"/>
      <sheetName val="수자재단위당"/>
      <sheetName val="소방공사"/>
      <sheetName val="전기공사"/>
      <sheetName val="건설공사"/>
      <sheetName val="정보통신공사"/>
      <sheetName val="공비대비"/>
      <sheetName val="사전공사분내역서"/>
      <sheetName val="48단가"/>
      <sheetName val="건축원가"/>
      <sheetName val="금융"/>
      <sheetName val="내역서관리"/>
      <sheetName val="RE9604"/>
      <sheetName val="CT"/>
      <sheetName val="대가표(품셈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개폐기개신"/>
      <sheetName val="개폐기개신 (2)"/>
      <sheetName val="#REF"/>
      <sheetName val="실행철강하도"/>
      <sheetName val="자재단가"/>
      <sheetName val="내역서"/>
      <sheetName val="옥외등신설"/>
      <sheetName val="저케CV22신설"/>
      <sheetName val="저케CV38신설"/>
      <sheetName val="저케CV8신설"/>
      <sheetName val="접지3종"/>
      <sheetName val="설비"/>
      <sheetName val="터널조도"/>
      <sheetName val="수량인공"/>
      <sheetName val="실내건축일위대가"/>
      <sheetName val="Macro(발전기)"/>
      <sheetName val="터파기및재료"/>
      <sheetName val="개요"/>
      <sheetName val="화재 탐지 설비"/>
      <sheetName val="DATA"/>
      <sheetName val=""/>
      <sheetName val="호표"/>
    </sheetNames>
    <definedNames>
      <definedName name="Macro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목차"/>
      <sheetName val="간지"/>
      <sheetName val="자재집계"/>
      <sheetName val="토공집계"/>
      <sheetName val="포장집계"/>
      <sheetName val="산출근거"/>
      <sheetName val="설비"/>
      <sheetName val="수량산출"/>
      <sheetName val="내역서2안"/>
      <sheetName val="3련 BOX"/>
      <sheetName val="수자재단위당"/>
      <sheetName val="심사계산"/>
      <sheetName val="심사물량"/>
      <sheetName val="위치조서"/>
      <sheetName val="대가표(품셈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dt"/>
      <sheetName val="표지-1"/>
      <sheetName val="표지-2"/>
      <sheetName val="목차"/>
      <sheetName val="가공총괄표"/>
      <sheetName val="자재LIST"/>
      <sheetName val="운반중량집계"/>
      <sheetName val="운반중량산출"/>
      <sheetName val="총집계표 "/>
      <sheetName val="용접집계표"/>
      <sheetName val="용접산출 "/>
      <sheetName val="철골가공조립"/>
      <sheetName val="도장집계"/>
      <sheetName val="도장면적"/>
      <sheetName val="비계공"/>
      <sheetName val="단중표"/>
      <sheetName val="식당.가공"/>
      <sheetName val="행거,슈,볼트,펌프,잡재"/>
      <sheetName val="인원계획-미화"/>
      <sheetName val="터파기및재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G2" t="str">
            <v>D10</v>
          </cell>
          <cell r="H2">
            <v>0.56000000000000005</v>
          </cell>
        </row>
        <row r="3">
          <cell r="G3" t="str">
            <v>D13</v>
          </cell>
          <cell r="H3">
            <v>0.995</v>
          </cell>
        </row>
        <row r="4">
          <cell r="G4" t="str">
            <v>D16</v>
          </cell>
          <cell r="H4">
            <v>1.56</v>
          </cell>
        </row>
        <row r="5">
          <cell r="G5" t="str">
            <v>D19</v>
          </cell>
          <cell r="H5">
            <v>2.25</v>
          </cell>
        </row>
        <row r="6">
          <cell r="G6" t="str">
            <v>D22</v>
          </cell>
          <cell r="H6">
            <v>3.04</v>
          </cell>
        </row>
        <row r="7">
          <cell r="G7" t="str">
            <v>D25</v>
          </cell>
          <cell r="H7">
            <v>3.98</v>
          </cell>
        </row>
        <row r="8">
          <cell r="G8" t="str">
            <v>D32</v>
          </cell>
          <cell r="H8">
            <v>6.23</v>
          </cell>
        </row>
        <row r="9">
          <cell r="G9" t="str">
            <v>D35</v>
          </cell>
          <cell r="H9">
            <v>7.51</v>
          </cell>
        </row>
        <row r="10">
          <cell r="G10" t="str">
            <v>D38</v>
          </cell>
          <cell r="H10">
            <v>8.9499999999999993</v>
          </cell>
        </row>
        <row r="11">
          <cell r="G11" t="str">
            <v>φ6</v>
          </cell>
          <cell r="H11">
            <v>0.222</v>
          </cell>
        </row>
        <row r="12">
          <cell r="G12" t="str">
            <v>φ7</v>
          </cell>
          <cell r="H12">
            <v>0.30199999999999999</v>
          </cell>
        </row>
        <row r="13">
          <cell r="G13" t="str">
            <v>φ8</v>
          </cell>
          <cell r="H13">
            <v>0.39500000000000002</v>
          </cell>
        </row>
        <row r="14">
          <cell r="G14" t="str">
            <v>φ9</v>
          </cell>
          <cell r="H14">
            <v>0.499</v>
          </cell>
        </row>
        <row r="15">
          <cell r="G15" t="str">
            <v>φ10</v>
          </cell>
          <cell r="H15">
            <v>0.61699999999999999</v>
          </cell>
        </row>
        <row r="16">
          <cell r="G16" t="str">
            <v>φ11</v>
          </cell>
          <cell r="H16">
            <v>0.746</v>
          </cell>
        </row>
        <row r="17">
          <cell r="G17" t="str">
            <v>φ12</v>
          </cell>
          <cell r="H17">
            <v>0.88800000000000001</v>
          </cell>
        </row>
        <row r="18">
          <cell r="G18" t="str">
            <v>φ13</v>
          </cell>
          <cell r="H18">
            <v>1.04</v>
          </cell>
        </row>
        <row r="19">
          <cell r="G19" t="str">
            <v>φ16</v>
          </cell>
          <cell r="H19">
            <v>1.58</v>
          </cell>
        </row>
        <row r="20">
          <cell r="G20" t="str">
            <v>φ19</v>
          </cell>
          <cell r="H20">
            <v>2.23</v>
          </cell>
        </row>
        <row r="21">
          <cell r="G21" t="str">
            <v>φ20</v>
          </cell>
          <cell r="H21">
            <v>2.4700000000000002</v>
          </cell>
        </row>
        <row r="22">
          <cell r="G22" t="str">
            <v>φ21</v>
          </cell>
          <cell r="H22">
            <v>2.72</v>
          </cell>
        </row>
        <row r="23">
          <cell r="G23" t="str">
            <v>φ22</v>
          </cell>
          <cell r="H23">
            <v>2.98</v>
          </cell>
        </row>
        <row r="24">
          <cell r="G24" t="str">
            <v>φ23</v>
          </cell>
          <cell r="H24">
            <v>3.26</v>
          </cell>
        </row>
        <row r="25">
          <cell r="G25" t="str">
            <v>φ24</v>
          </cell>
          <cell r="H25">
            <v>3.55</v>
          </cell>
        </row>
        <row r="26">
          <cell r="G26" t="str">
            <v>φ25</v>
          </cell>
          <cell r="H26">
            <v>3.85</v>
          </cell>
        </row>
        <row r="27">
          <cell r="G27" t="str">
            <v>φ26</v>
          </cell>
          <cell r="H27">
            <v>4.17</v>
          </cell>
        </row>
        <row r="28">
          <cell r="G28" t="str">
            <v>φ28</v>
          </cell>
          <cell r="H28">
            <v>4.83</v>
          </cell>
        </row>
        <row r="29">
          <cell r="G29" t="str">
            <v>φ30</v>
          </cell>
          <cell r="H29">
            <v>5.55</v>
          </cell>
        </row>
        <row r="30">
          <cell r="G30" t="str">
            <v>φ32</v>
          </cell>
          <cell r="H30">
            <v>6.31</v>
          </cell>
        </row>
        <row r="31">
          <cell r="G31" t="str">
            <v>φ34</v>
          </cell>
          <cell r="H31">
            <v>7.13</v>
          </cell>
        </row>
        <row r="32">
          <cell r="G32" t="str">
            <v>φ36</v>
          </cell>
          <cell r="H32">
            <v>7.99</v>
          </cell>
        </row>
        <row r="33">
          <cell r="G33" t="str">
            <v>φ38</v>
          </cell>
          <cell r="H33">
            <v>8.9</v>
          </cell>
        </row>
        <row r="34">
          <cell r="G34" t="str">
            <v>φ40</v>
          </cell>
          <cell r="H34">
            <v>9.8699999999999992</v>
          </cell>
        </row>
        <row r="35">
          <cell r="G35" t="str">
            <v>φ42</v>
          </cell>
          <cell r="H35">
            <v>10.9</v>
          </cell>
        </row>
        <row r="36">
          <cell r="G36" t="str">
            <v>φ45</v>
          </cell>
          <cell r="H36">
            <v>11.9</v>
          </cell>
        </row>
        <row r="37">
          <cell r="G37" t="str">
            <v>φ46</v>
          </cell>
          <cell r="H37">
            <v>13</v>
          </cell>
        </row>
        <row r="38">
          <cell r="G38" t="str">
            <v>φ48</v>
          </cell>
          <cell r="H38">
            <v>14.2</v>
          </cell>
        </row>
        <row r="39">
          <cell r="G39" t="str">
            <v>φ50</v>
          </cell>
          <cell r="H39">
            <v>15.4</v>
          </cell>
        </row>
        <row r="40">
          <cell r="G40" t="str">
            <v>φ55</v>
          </cell>
          <cell r="H40">
            <v>18.7</v>
          </cell>
        </row>
        <row r="41">
          <cell r="G41" t="str">
            <v>φ60</v>
          </cell>
          <cell r="H41">
            <v>22.2</v>
          </cell>
        </row>
        <row r="42">
          <cell r="G42" t="str">
            <v>φ65</v>
          </cell>
          <cell r="H42">
            <v>26</v>
          </cell>
        </row>
        <row r="43">
          <cell r="G43" t="str">
            <v>φ70</v>
          </cell>
          <cell r="H43">
            <v>30.2</v>
          </cell>
        </row>
        <row r="44">
          <cell r="G44" t="str">
            <v>φ75</v>
          </cell>
          <cell r="H44">
            <v>34.700000000000003</v>
          </cell>
        </row>
        <row r="45">
          <cell r="G45" t="str">
            <v>φ80</v>
          </cell>
          <cell r="H45">
            <v>39.5</v>
          </cell>
        </row>
        <row r="46">
          <cell r="G46" t="str">
            <v>φ85</v>
          </cell>
          <cell r="H46">
            <v>44.5</v>
          </cell>
        </row>
        <row r="47">
          <cell r="G47" t="str">
            <v>φ90</v>
          </cell>
          <cell r="H47">
            <v>49.9</v>
          </cell>
        </row>
        <row r="48">
          <cell r="G48" t="str">
            <v>φ100</v>
          </cell>
          <cell r="H48">
            <v>61.7</v>
          </cell>
        </row>
        <row r="49">
          <cell r="G49" t="str">
            <v>φ110</v>
          </cell>
          <cell r="H49">
            <v>74.599999999999994</v>
          </cell>
        </row>
        <row r="50">
          <cell r="G50" t="str">
            <v>φ120</v>
          </cell>
          <cell r="H50">
            <v>88.8</v>
          </cell>
        </row>
        <row r="51">
          <cell r="G51" t="str">
            <v>φ130</v>
          </cell>
          <cell r="H51">
            <v>104</v>
          </cell>
        </row>
        <row r="52">
          <cell r="G52" t="str">
            <v>φ140</v>
          </cell>
          <cell r="H52">
            <v>121</v>
          </cell>
        </row>
        <row r="53">
          <cell r="G53" t="str">
            <v>φ150</v>
          </cell>
          <cell r="H53">
            <v>139</v>
          </cell>
        </row>
        <row r="54">
          <cell r="G54" t="str">
            <v>φ160</v>
          </cell>
          <cell r="H54">
            <v>158</v>
          </cell>
        </row>
        <row r="55">
          <cell r="G55" t="str">
            <v>φ170</v>
          </cell>
          <cell r="H55">
            <v>178</v>
          </cell>
        </row>
        <row r="56">
          <cell r="G56" t="str">
            <v>φ180</v>
          </cell>
          <cell r="H56">
            <v>200</v>
          </cell>
        </row>
        <row r="57">
          <cell r="G57" t="str">
            <v>φ190</v>
          </cell>
          <cell r="H57">
            <v>223</v>
          </cell>
        </row>
        <row r="58">
          <cell r="G58" t="str">
            <v>φ200</v>
          </cell>
          <cell r="H58">
            <v>247</v>
          </cell>
        </row>
        <row r="59">
          <cell r="G59" t="str">
            <v>φ210</v>
          </cell>
          <cell r="H59">
            <v>272</v>
          </cell>
        </row>
        <row r="60">
          <cell r="G60" t="str">
            <v>φ220</v>
          </cell>
          <cell r="H60">
            <v>298</v>
          </cell>
        </row>
        <row r="61">
          <cell r="G61" t="str">
            <v>φ230</v>
          </cell>
          <cell r="H61">
            <v>326</v>
          </cell>
        </row>
        <row r="62">
          <cell r="G62" t="str">
            <v>φ240</v>
          </cell>
          <cell r="H62">
            <v>355</v>
          </cell>
        </row>
        <row r="63">
          <cell r="G63" t="str">
            <v>φ250</v>
          </cell>
          <cell r="H63">
            <v>385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 수익"/>
      <sheetName val="Sensitivity"/>
      <sheetName val="Data&amp;Result"/>
      <sheetName val="Index"/>
      <sheetName val="총투자비"/>
      <sheetName val="사업비내역"/>
      <sheetName val="재원조달"/>
      <sheetName val="차입금상환"/>
      <sheetName val="운영수입"/>
      <sheetName val="운영비"/>
      <sheetName val="인건비"/>
      <sheetName val="보험료"/>
      <sheetName val="IS(Detail)"/>
      <sheetName val="IS"/>
      <sheetName val="BS(Detail)"/>
      <sheetName val="BS"/>
      <sheetName val="CF"/>
      <sheetName val="CF_IRR"/>
      <sheetName val="IS(Y)"/>
      <sheetName val="BS(Y)"/>
      <sheetName val="CF(Y)"/>
      <sheetName val="CF_IRR(Y)"/>
      <sheetName val="인원계획-미화"/>
    </sheetNames>
    <sheetDataSet>
      <sheetData sheetId="0" refreshError="1"/>
      <sheetData sheetId="1" refreshError="1"/>
      <sheetData sheetId="2" refreshError="1">
        <row r="33">
          <cell r="G33">
            <v>39172</v>
          </cell>
        </row>
        <row r="69">
          <cell r="G6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HMEN"/>
      <sheetName val="#REF"/>
      <sheetName val="내역서2안"/>
      <sheetName val="일위(시설)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"/>
      <sheetName val="조사"/>
      <sheetName val="대가 "/>
      <sheetName val="대비"/>
      <sheetName val="원가계산서"/>
      <sheetName val="견적서"/>
      <sheetName val="타-조은"/>
      <sheetName val="타-천우"/>
      <sheetName val="단-원산"/>
      <sheetName val="천-단"/>
      <sheetName val="조-단"/>
      <sheetName val="산-전기"/>
      <sheetName val="산-기계 "/>
      <sheetName val="겉지"/>
      <sheetName val="숫자를 한글로"/>
      <sheetName val="빨간글꼴만 합하기"/>
      <sheetName val="셀에 한칸씩삽입"/>
      <sheetName val="총괄표"/>
      <sheetName val="공종별집계표"/>
      <sheetName val="일대목록"/>
      <sheetName val="일위대가"/>
      <sheetName val="인건비산출"/>
      <sheetName val="산출갑지"/>
      <sheetName val="산출을지"/>
      <sheetName val="단가대비"/>
      <sheetName val="한전인입비"/>
      <sheetName val="공사원가계산서"/>
      <sheetName val="자재단가비교표"/>
      <sheetName val="B2BERP"/>
      <sheetName val="BASIC (2)"/>
      <sheetName val="노임"/>
      <sheetName val="을지"/>
      <sheetName val="94"/>
      <sheetName val="교각1"/>
      <sheetName val="IMPEADENCE MAP 취수장"/>
      <sheetName val="일위대가(계측기설치)"/>
      <sheetName val="단가"/>
      <sheetName val="J直材4"/>
      <sheetName val="방송일위대가"/>
      <sheetName val="251"/>
      <sheetName val="1.설계조건"/>
      <sheetName val="횡배수관토공수량"/>
      <sheetName val="노무비"/>
      <sheetName val="LEGEND"/>
      <sheetName val="N賃率-職"/>
      <sheetName val="계정"/>
      <sheetName val="전차선로 물량표"/>
      <sheetName val="I一般比"/>
      <sheetName val="간선계산"/>
      <sheetName val="수로교총재료집계"/>
      <sheetName val="총괄집계표"/>
      <sheetName val="집계"/>
      <sheetName val="직노"/>
      <sheetName val="기본일위"/>
      <sheetName val="#REF"/>
      <sheetName val="내역서2안"/>
      <sheetName val="패널"/>
      <sheetName val="실행내역"/>
      <sheetName val="해외세목"/>
      <sheetName val="공통가설"/>
      <sheetName val="순공사비"/>
      <sheetName val="부대내역"/>
      <sheetName val="DATA"/>
      <sheetName val="EQUIPMENT -2"/>
      <sheetName val="단가 및 재료비"/>
      <sheetName val="전선"/>
      <sheetName val="수수료"/>
      <sheetName val="손익분석"/>
      <sheetName val="SP-B1"/>
      <sheetName val="인사자료총집계"/>
      <sheetName val="표지"/>
      <sheetName val="내역을"/>
      <sheetName val="시중노임단가"/>
      <sheetName val="설직재-1"/>
      <sheetName val="제-노임"/>
      <sheetName val="견적"/>
      <sheetName val="견적990322"/>
      <sheetName val="일위"/>
      <sheetName val="원가 (2)"/>
      <sheetName val="실행철강하도"/>
      <sheetName val="토적표"/>
      <sheetName val="교통대책내역"/>
      <sheetName val="단위수량"/>
      <sheetName val="제직재"/>
      <sheetName val="Sheet6"/>
      <sheetName val="남양시작동자105노65기1.3화1.2"/>
      <sheetName val="관음목장(제출용)자105인97.5"/>
      <sheetName val="9GNG운반"/>
      <sheetName val="공종목록표"/>
      <sheetName val="부서현황"/>
      <sheetName val="수량집계"/>
      <sheetName val="수량산출"/>
      <sheetName val="정산"/>
      <sheetName val="능률"/>
      <sheetName val="자재테이블"/>
      <sheetName val="일위목록"/>
      <sheetName val="품셈총괄표"/>
      <sheetName val="내역"/>
      <sheetName val="DATE"/>
      <sheetName val="을_ATYPE"/>
      <sheetName val="일위단가"/>
      <sheetName val="공사비예산서(토목분)"/>
      <sheetName val="Sheet1"/>
      <sheetName val="Macro1"/>
      <sheetName val="맨홀수량산출"/>
      <sheetName val="실행내역서 "/>
      <sheetName val="갑지"/>
      <sheetName val="감액총괄표"/>
      <sheetName val="일위대가목록"/>
      <sheetName val="전등수량산출서"/>
      <sheetName val="전열수량산출서"/>
      <sheetName val="실행대비"/>
      <sheetName val="B부대공"/>
      <sheetName val="전압강하계산"/>
      <sheetName val="데이타"/>
      <sheetName val="종배수관(신)"/>
      <sheetName val="적용단위길이"/>
      <sheetName val="일위대가목차"/>
      <sheetName val="설변내역서"/>
      <sheetName val="총괄분 설계서용지"/>
      <sheetName val="일위대가(가설)"/>
      <sheetName val="금호"/>
      <sheetName val="전계가"/>
      <sheetName val="주방환기"/>
      <sheetName val="대가_"/>
      <sheetName val="산-기계_"/>
      <sheetName val="숫자를_한글로"/>
      <sheetName val="빨간글꼴만_합하기"/>
      <sheetName val="셀에_한칸씩삽입"/>
      <sheetName val="EQUIPMENT_-2"/>
      <sheetName val="전차선로_물량표"/>
      <sheetName val="단가_및_재료비"/>
      <sheetName val="1_설계조건"/>
      <sheetName val="IMPEADENCE_MAP_취수장"/>
      <sheetName val="AS복구"/>
      <sheetName val="중기터파기"/>
      <sheetName val="변수값"/>
      <sheetName val="중기상차"/>
      <sheetName val="N賃率_職"/>
      <sheetName val="버스운행안내"/>
      <sheetName val="예방접종계획"/>
      <sheetName val="근태계획서"/>
      <sheetName val="Sheet2"/>
      <sheetName val="대가단최종"/>
      <sheetName val="환율"/>
      <sheetName val="입찰안"/>
      <sheetName val="4-3 보온 기본물량집계"/>
      <sheetName val="단중표"/>
      <sheetName val="가로내역"/>
      <sheetName val="자재단가"/>
      <sheetName val="유기공정"/>
      <sheetName val="Macro(차단기)"/>
      <sheetName val="터널조도"/>
      <sheetName val="도급예산내역서봉투"/>
      <sheetName val="설계산출표지"/>
      <sheetName val="도급예산내역서총괄표"/>
      <sheetName val="단가조사"/>
      <sheetName val="분전함신설"/>
      <sheetName val="설계산출기초"/>
      <sheetName val="을부담운반비"/>
      <sheetName val="운반비산출"/>
      <sheetName val="접지1종"/>
      <sheetName val="조명율표"/>
      <sheetName val="계수시트"/>
      <sheetName val="대가목록"/>
      <sheetName val="인건비"/>
      <sheetName val="EACT10"/>
      <sheetName val="Baby일위대가"/>
      <sheetName val="집수정"/>
      <sheetName val="단가산출"/>
      <sheetName val="96작생능"/>
    </sheetNames>
    <sheetDataSet>
      <sheetData sheetId="0" refreshError="1"/>
      <sheetData sheetId="1">
        <row r="49">
          <cell r="G49">
            <v>21629409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표"/>
      <sheetName val="원가계산서"/>
      <sheetName val="전력내역"/>
      <sheetName val="전력산출집계표"/>
      <sheetName val="전력"/>
      <sheetName val="전등내역"/>
      <sheetName val="전등산출집계표"/>
      <sheetName val="전등"/>
      <sheetName val="전열내역"/>
      <sheetName val="전열집계표"/>
      <sheetName val="전열"/>
      <sheetName val="소방내역"/>
      <sheetName val="소방집계표"/>
      <sheetName val="원가계산서 (소방)"/>
      <sheetName val="소방"/>
      <sheetName val="옥외내역"/>
      <sheetName val="옥외외등집계표"/>
      <sheetName val="옥외외등"/>
      <sheetName val="기계실내역"/>
      <sheetName val="기계실집계표"/>
      <sheetName val="기계실"/>
      <sheetName val="주방내역"/>
      <sheetName val="주방"/>
      <sheetName val="집계표 양식"/>
      <sheetName val="전기실집계표"/>
      <sheetName val="산출서2"/>
      <sheetName val="Data&amp;Result"/>
      <sheetName val="단중표"/>
      <sheetName val="96보완계획7.12"/>
      <sheetName val="환경평가"/>
      <sheetName val="인구"/>
      <sheetName val="지구단위계획"/>
      <sheetName val="인원계획-미화"/>
      <sheetName val="시화점실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자재단가"/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원가계산서 "/>
      <sheetName val="내역서 (공)"/>
      <sheetName val="일위대가 (공)"/>
      <sheetName val="중량산출서애자류"/>
      <sheetName val="중량산출서전선류"/>
      <sheetName val="중량산출서철재"/>
      <sheetName val="옥외외등집계표"/>
      <sheetName val="매곡역사"/>
    </sheetNames>
    <sheetDataSet>
      <sheetData sheetId="0">
        <row r="6">
          <cell r="A6" t="str">
            <v>600V 비닐절연전선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공통(20-91)"/>
      <sheetName val="자재단가"/>
      <sheetName val="원가계산서"/>
      <sheetName val="일위대가"/>
      <sheetName val="화재 탐지 설비"/>
      <sheetName val="VXXXXX"/>
      <sheetName val="갑지"/>
      <sheetName val="개요"/>
      <sheetName val="1안전관리"/>
      <sheetName val="2계약특수조건"/>
      <sheetName val="직불동의서"/>
      <sheetName val="확약서"/>
      <sheetName val="3특기시방서"/>
      <sheetName val="4내역양식"/>
      <sheetName val="5시공물량"/>
      <sheetName val="6참가자명단"/>
      <sheetName val="7작업장인수인계서"/>
      <sheetName val="협력업체"/>
      <sheetName val="실행철강하도"/>
      <sheetName val="2공구산출내역"/>
      <sheetName val="제직재"/>
      <sheetName val="설직재-1"/>
      <sheetName val="입출금표"/>
      <sheetName val="1,2공구원가계산서"/>
      <sheetName val="1공구산출내역서"/>
      <sheetName val="골조시행"/>
      <sheetName val="99년원가"/>
      <sheetName val="원내역"/>
      <sheetName val="내역서"/>
      <sheetName val="금융비용"/>
      <sheetName val="데이타"/>
      <sheetName val="식재인부"/>
      <sheetName val="(A)내역서"/>
      <sheetName val="코드표"/>
      <sheetName val="시운전연료비"/>
      <sheetName val="실행간접비"/>
      <sheetName val="기흥하도용"/>
      <sheetName val="1_2공구원가계산서"/>
      <sheetName val="지급자재"/>
      <sheetName val="기안"/>
      <sheetName val="원도급"/>
      <sheetName val="하도급"/>
      <sheetName val="총괄내역서"/>
      <sheetName val="내역"/>
      <sheetName val="배수내역"/>
      <sheetName val="당사실시1"/>
      <sheetName val="표지"/>
      <sheetName val="공문"/>
      <sheetName val="대비"/>
      <sheetName val="1"/>
      <sheetName val="2"/>
      <sheetName val="기성"/>
      <sheetName val="변경"/>
      <sheetName val="사진설명"/>
      <sheetName val="범례 (2)"/>
      <sheetName val="목차"/>
      <sheetName val="사진대지"/>
      <sheetName val="가1"/>
      <sheetName val="가2"/>
      <sheetName val="가3"/>
      <sheetName val="가4"/>
      <sheetName val="가5"/>
      <sheetName val="일위"/>
      <sheetName val="실보(세로)"/>
      <sheetName val="실보(가로)"/>
      <sheetName val="실1"/>
      <sheetName val="실2"/>
      <sheetName val="도로"/>
      <sheetName val="내역서(전기)"/>
      <sheetName val="투찰내역"/>
      <sheetName val="일위대가(1)"/>
      <sheetName val="기본단가표"/>
      <sheetName val="설계"/>
      <sheetName val="목록"/>
      <sheetName val="주요항목별"/>
      <sheetName val="기성내역"/>
      <sheetName val="수목데이타"/>
      <sheetName val="1단계"/>
      <sheetName val="노임단가"/>
      <sheetName val="PAY2002"/>
      <sheetName val="DANGA"/>
      <sheetName val="백암비스타내역"/>
      <sheetName val="중기사용료"/>
      <sheetName val="설비"/>
      <sheetName val="집계표"/>
      <sheetName val="총괄표"/>
      <sheetName val="DATA"/>
      <sheetName val="터파기및재료"/>
      <sheetName val="부대내역"/>
      <sheetName val="내역서(당초변경)"/>
      <sheetName val="산출내역서집계표"/>
      <sheetName val="기초"/>
      <sheetName val="공정집계_국별"/>
      <sheetName val="공통가설"/>
      <sheetName val="옥외외등집계표"/>
      <sheetName val="수목표준대가"/>
      <sheetName val="내역표지"/>
      <sheetName val="시추주상도"/>
      <sheetName val=" 갑지"/>
      <sheetName val="ABUT수량-A1"/>
      <sheetName val="변실자재수량(D100)"/>
      <sheetName val="입찰안"/>
      <sheetName val="하수급견적대비"/>
      <sheetName val="내역 (제출)"/>
      <sheetName val="#REF!"/>
      <sheetName val="월간관리비"/>
      <sheetName val="산출근거"/>
      <sheetName val="재료단가"/>
      <sheetName val="임금단가"/>
      <sheetName val="장비목록표"/>
      <sheetName val="장비운전경비"/>
      <sheetName val="장비손료"/>
      <sheetName val="주안3차A-A"/>
      <sheetName val="플랜트 설치"/>
      <sheetName val="공종별집계표(창고-52평)"/>
      <sheetName val="소방사항"/>
      <sheetName val="원가계산서(변경)"/>
      <sheetName val="관급"/>
      <sheetName val="일위대가표"/>
      <sheetName val="시운전연료"/>
      <sheetName val="수목단가"/>
      <sheetName val="시설수량표"/>
      <sheetName val="식재수량표"/>
      <sheetName val="일위목록"/>
      <sheetName val="월별수입"/>
      <sheetName val="2련간지"/>
      <sheetName val="SLAB&quot;1&quot;"/>
      <sheetName val="2000년1차"/>
      <sheetName val="증감내역서"/>
      <sheetName val="VOR"/>
      <sheetName val="Requirement(Work Crew)"/>
      <sheetName val="배수관연장조서"/>
      <sheetName val="FB25JN"/>
      <sheetName val="대구실행"/>
      <sheetName val="경비 (2)"/>
      <sheetName val="소화실적"/>
      <sheetName val="장비가동"/>
      <sheetName val="공통가설공사"/>
      <sheetName val="여과지동"/>
      <sheetName val="기초자료"/>
      <sheetName val="원가"/>
      <sheetName val="일반수량총괄집계"/>
      <sheetName val="공통비"/>
      <sheetName val="VENDOR LIST"/>
      <sheetName val="간접(90)"/>
      <sheetName val="단가일람"/>
      <sheetName val="단위량당중기"/>
      <sheetName val="맨홀수량산출"/>
      <sheetName val="형틀공사"/>
      <sheetName val="환률"/>
      <sheetName val="부대"/>
      <sheetName val="1공구"/>
      <sheetName val="식재일위대가"/>
      <sheetName val="대목"/>
      <sheetName val="시화점실행"/>
      <sheetName val="본사인상전"/>
      <sheetName val="추가예산"/>
      <sheetName val="원가서"/>
      <sheetName val="남평내역"/>
      <sheetName val="99노임기준"/>
      <sheetName val="공사개요"/>
      <sheetName val="단가표"/>
      <sheetName val="토공사"/>
      <sheetName val="DATE"/>
      <sheetName val="단가"/>
      <sheetName val="대가표(품셈)"/>
      <sheetName val="간접비"/>
      <sheetName val="현장별"/>
      <sheetName val="대비표(토공1안)"/>
      <sheetName val="06 일위대가목록"/>
      <sheetName val="건축내역(진해석동)"/>
      <sheetName val="방수"/>
      <sheetName val="건축공사"/>
      <sheetName val="신우"/>
      <sheetName val="기본단가"/>
      <sheetName val="기성품"/>
      <sheetName val="석재"/>
      <sheetName val="기계내역"/>
      <sheetName val="파이프류"/>
      <sheetName val="을 2"/>
      <sheetName val="을 1"/>
      <sheetName val="QandAJunior"/>
      <sheetName val="폐수토목내역서"/>
      <sheetName val="sh1"/>
      <sheetName val="b_balju"/>
      <sheetName val="2.대외공문"/>
      <sheetName val="소비자가"/>
      <sheetName val="대림경상68억"/>
      <sheetName val="9GNG운반"/>
      <sheetName val="동원(3)"/>
      <sheetName val="예정(3)"/>
      <sheetName val="Y-WORK"/>
      <sheetName val="참고"/>
      <sheetName val="4안전율"/>
      <sheetName val="전익자재"/>
      <sheetName val="전익정산집계"/>
      <sheetName val="중기조종사 단위단가"/>
      <sheetName val="원하대비"/>
      <sheetName val="위치조서"/>
      <sheetName val="대비2"/>
      <sheetName val="SIL98"/>
      <sheetName val="노임"/>
      <sheetName val="예산(착공)"/>
      <sheetName val="const."/>
      <sheetName val="Total"/>
      <sheetName val="기본설계기준"/>
      <sheetName val="1공구원가계산서"/>
      <sheetName val="입찰"/>
      <sheetName val="현경"/>
      <sheetName val="북부"/>
      <sheetName val="상승요인분석"/>
      <sheetName val="2월분"/>
      <sheetName val="운항율"/>
      <sheetName val="MIJIBI"/>
      <sheetName val="3련 BOX"/>
      <sheetName val="S14"/>
      <sheetName val="맨홀수량산출(A-LINE)"/>
      <sheetName val="입력(NO PRINT)"/>
      <sheetName val="연습"/>
      <sheetName val="요율"/>
      <sheetName val="화재_탐지_설비"/>
      <sheetName val="범례_(2)"/>
      <sheetName val="내역_(제출)"/>
      <sheetName val="_갑지"/>
      <sheetName val="플랜트_설치"/>
      <sheetName val="직재"/>
      <sheetName val="유림총괄"/>
      <sheetName val="수곡내역"/>
      <sheetName val="신고조서"/>
      <sheetName val="학생내역"/>
      <sheetName val="을-ATYPE"/>
      <sheetName val="단가비교"/>
      <sheetName val="공사비증감"/>
      <sheetName val="품의서"/>
      <sheetName val="할증 "/>
      <sheetName val="일위대가목차"/>
      <sheetName val="원가계산(2)"/>
      <sheetName val="3장 표지"/>
      <sheetName val="기"/>
      <sheetName val="전선(총)"/>
      <sheetName val="식재가격"/>
      <sheetName val="식재총괄"/>
      <sheetName val="보할공정"/>
      <sheetName val="가중치"/>
      <sheetName val="산출내역서"/>
      <sheetName val="을_2"/>
      <sheetName val="을_1"/>
      <sheetName val="테이블"/>
      <sheetName val="내역(중앙)"/>
      <sheetName val="물량산출"/>
      <sheetName val="5직접"/>
      <sheetName val="발주수량표"/>
      <sheetName val="Requirement(Work_Crew)"/>
      <sheetName val="경비_(2)"/>
      <sheetName val="기초일위"/>
      <sheetName val="시설일위"/>
      <sheetName val="조명일위"/>
      <sheetName val="T13(P68~72,78)"/>
      <sheetName val="WORK"/>
      <sheetName val="전체"/>
      <sheetName val="FAX"/>
      <sheetName val="비용"/>
      <sheetName val="역공종"/>
      <sheetName val="차액보증"/>
      <sheetName val="마산방향"/>
      <sheetName val="날개벽수량표"/>
      <sheetName val="A-4"/>
      <sheetName val="Apt내역"/>
      <sheetName val="부대시설"/>
      <sheetName val="견적정보"/>
      <sheetName val="총 원가계산"/>
      <sheetName val="환율change"/>
      <sheetName val="일용노임단가2001상"/>
      <sheetName val="견적시담(송포2공구)"/>
      <sheetName val="총괄"/>
      <sheetName val="내역서2안"/>
      <sheetName val="예산내역"/>
      <sheetName val="총괄수지표"/>
      <sheetName val="관로내역원"/>
      <sheetName val="N賃率-職"/>
      <sheetName val="I一般比"/>
      <sheetName val="노무비"/>
      <sheetName val="기계경비산출기준"/>
      <sheetName val="예산조서"/>
      <sheetName val="공사비대비표B(토공)"/>
      <sheetName val="총괄집계 "/>
      <sheetName val="Sens&amp;Anal"/>
      <sheetName val="토공유동표(전체.당초)"/>
      <sheetName val="기계(병원)"/>
      <sheetName val="단가비교표"/>
      <sheetName val="자료"/>
      <sheetName val="104동"/>
      <sheetName val="단"/>
      <sheetName val="광주운남을"/>
      <sheetName val="단가 및 재료비"/>
      <sheetName val="중기사용료산출근거"/>
      <sheetName val="O실보"/>
      <sheetName val="#3_일위대가목록"/>
      <sheetName val="날개벽"/>
      <sheetName val="대치판정"/>
      <sheetName val="자재"/>
      <sheetName val="단가산출"/>
      <sheetName val="단가대비표"/>
      <sheetName val="건축내역"/>
      <sheetName val="변경내역"/>
      <sheetName val="토공(1)"/>
      <sheetName val="차수공(1)"/>
      <sheetName val="참조자료"/>
      <sheetName val="산출근거1"/>
      <sheetName val="운반공"/>
      <sheetName val="관계주식"/>
      <sheetName val="물가시세표"/>
      <sheetName val="실행내역(수정본)"/>
      <sheetName val="말뚝지지력산정"/>
      <sheetName val="기자재비"/>
      <sheetName val="을"/>
      <sheetName val="공구원가계산"/>
      <sheetName val="공사비집계"/>
      <sheetName val="인건비"/>
      <sheetName val="오산운암"/>
      <sheetName val="준공평가"/>
      <sheetName val="#2_일위대가목록"/>
      <sheetName val="공량산출서"/>
      <sheetName val="8-1"/>
      <sheetName val="4차원가계산서"/>
      <sheetName val="단가산출서"/>
      <sheetName val="예총"/>
      <sheetName val="손익분석"/>
      <sheetName val="전기단가조사서"/>
      <sheetName val="기초목록"/>
      <sheetName val="단가(자재)"/>
      <sheetName val="감가상각"/>
      <sheetName val="배관배선 단가조사"/>
      <sheetName val="일위대가집계"/>
      <sheetName val="일위대가(가설)"/>
      <sheetName val="직노"/>
      <sheetName val="9811"/>
      <sheetName val="실행간접비용"/>
      <sheetName val="입력"/>
      <sheetName val="토목주소"/>
      <sheetName val="프랜트면허"/>
      <sheetName val="총괄표 "/>
      <sheetName val="VXXXXXXX"/>
      <sheetName val="CT"/>
      <sheetName val="구조물터파기수량집계"/>
      <sheetName val="측구터파기공수량집계"/>
      <sheetName val="배수공 시멘트 및 골재량 산출"/>
      <sheetName val="Sheet1 (2)"/>
      <sheetName val="수량산출"/>
      <sheetName val="조명시설"/>
      <sheetName val="위치"/>
      <sheetName val="기본"/>
      <sheetName val="단가조사"/>
      <sheetName val="총공사내역서"/>
      <sheetName val="상부반력계산(활하중-DB)"/>
      <sheetName val="광주전남"/>
      <sheetName val="단가기준"/>
      <sheetName val="견적서"/>
      <sheetName val="대여현황"/>
      <sheetName val="Sheet5"/>
      <sheetName val="금액"/>
      <sheetName val="우수공,맨홀,집수정"/>
      <sheetName val="콘_재료분리(1)"/>
      <sheetName val="수량산출서"/>
      <sheetName val="집계"/>
      <sheetName val="전기설계변경"/>
      <sheetName val="이형관중량"/>
      <sheetName val="심사공종"/>
      <sheetName val="일위대가(목록)"/>
      <sheetName val="산근(목록)"/>
      <sheetName val="재료비"/>
      <sheetName val="토공"/>
      <sheetName val="원형1호맨홀토공수량"/>
      <sheetName val="약품공급2"/>
      <sheetName val="하조서"/>
      <sheetName val="화성태안9공구내역(실행)"/>
      <sheetName val="회사정보"/>
      <sheetName val="기초일위대가"/>
      <sheetName val="Xunit (단위환산)"/>
      <sheetName val="본지사합"/>
      <sheetName val="덕전리"/>
      <sheetName val="교수설계"/>
      <sheetName val="갑지(추정)"/>
      <sheetName val="공사"/>
      <sheetName val="간접비계산"/>
      <sheetName val="원가계산 (2)"/>
      <sheetName val="일위대가목록"/>
      <sheetName val="용접자료"/>
      <sheetName val="내역서 (2)"/>
      <sheetName val="일위대가(건축)"/>
      <sheetName val="환율"/>
      <sheetName val="실행내역서(DCU)"/>
      <sheetName val="철콘"/>
      <sheetName val="명단"/>
      <sheetName val="15"/>
      <sheetName val="청천내"/>
      <sheetName val="일위(시설)"/>
      <sheetName val="공내역서"/>
      <sheetName val="인건-측정"/>
      <sheetName val="첨"/>
      <sheetName val="10월"/>
      <sheetName val="Sheet6"/>
      <sheetName val="헐기"/>
      <sheetName val="호표"/>
      <sheetName val="Sheet22"/>
      <sheetName val="전체내역서"/>
      <sheetName val="9-1차이내역"/>
      <sheetName val="문학간접"/>
      <sheetName val="Mc1"/>
      <sheetName val="집 계 표"/>
      <sheetName val="A1"/>
      <sheetName val="밸브설치"/>
      <sheetName val="공사비증감내역"/>
      <sheetName val="경산"/>
      <sheetName val="우수맨홀공제단위수량"/>
      <sheetName val="제4절-1"/>
      <sheetName val="본실행경비"/>
      <sheetName val="내역서-설비"/>
      <sheetName val="B1(반포1차)"/>
      <sheetName val="을지"/>
      <sheetName val="견적"/>
      <sheetName val="3.공통공사대비"/>
      <sheetName val="품셈TABLE"/>
      <sheetName val="단위수량"/>
      <sheetName val="3층LOAD"/>
      <sheetName val="1층LOAD"/>
      <sheetName val="지하층LOAD"/>
      <sheetName val="빙장비사양"/>
      <sheetName val="＃호안블록"/>
      <sheetName val="준검 내역서"/>
      <sheetName val="세부내역서(소방)"/>
      <sheetName val="토건"/>
      <sheetName val="전문품의"/>
      <sheetName val="영업.일1"/>
      <sheetName val="ITEM"/>
      <sheetName val="공양식"/>
      <sheetName val="#2정산"/>
      <sheetName val="몰탈재료산출"/>
      <sheetName val="2-2차도급가산출"/>
      <sheetName val="교통대책내역"/>
      <sheetName val="96보완계획7.12"/>
      <sheetName val="원본"/>
      <sheetName val="물가대비표"/>
      <sheetName val="건축"/>
      <sheetName val="코드"/>
      <sheetName val="단면치수"/>
      <sheetName val="비전경영계획"/>
      <sheetName val="BSD _2_"/>
      <sheetName val="적격점수&lt;300억미만&gt;"/>
      <sheetName val="수입"/>
      <sheetName val="차수"/>
      <sheetName val="3BL공동구 수량"/>
      <sheetName val="경비"/>
      <sheetName val="Macro1"/>
      <sheetName val="유방야장기초"/>
      <sheetName val="INPUT"/>
      <sheetName val="200"/>
      <sheetName val="옥외등신설"/>
      <sheetName val="저케CV22신설"/>
      <sheetName val="저케CV38신설"/>
      <sheetName val="저케CV8신설"/>
      <sheetName val="접지3종"/>
      <sheetName val="일위대가-02"/>
      <sheetName val="보도경계블럭"/>
      <sheetName val="대운반(철재)"/>
      <sheetName val="수량산출서-2"/>
      <sheetName val="총물량"/>
      <sheetName val="포천송우교회_CheckList"/>
      <sheetName val="인건비단가"/>
      <sheetName val="02 공사개요"/>
      <sheetName val="초곡1교(일반)"/>
      <sheetName val="우수공"/>
      <sheetName val="문10"/>
      <sheetName val="직접비"/>
      <sheetName val="송전재료비"/>
      <sheetName val="기계경비일람"/>
      <sheetName val="설비2차"/>
      <sheetName val="APT"/>
      <sheetName val="bid"/>
      <sheetName val="울산자동제어"/>
      <sheetName val="일위_파일"/>
      <sheetName val="조건"/>
      <sheetName val="현장관리비"/>
      <sheetName val="일반부표"/>
      <sheetName val="물가시세"/>
      <sheetName val="비교표"/>
      <sheetName val="간지"/>
      <sheetName val="data2"/>
      <sheetName val="선급금신청서"/>
      <sheetName val="해피콜"/>
      <sheetName val="수정계획3"/>
      <sheetName val="04연봉(임원)"/>
      <sheetName val="98수문일위"/>
      <sheetName val="아파트 "/>
      <sheetName val="내역서단가산출용"/>
      <sheetName val="기계경비집계"/>
      <sheetName val="기준FACTOR"/>
      <sheetName val="6호기"/>
      <sheetName val="70%"/>
      <sheetName val="산출내역(K2)"/>
      <sheetName val="구조물공"/>
      <sheetName val="제출내역 (2)"/>
      <sheetName val="6공구(당초)"/>
      <sheetName val="부대공"/>
      <sheetName val="배수공"/>
      <sheetName val="투찰"/>
      <sheetName val="수량집계"/>
      <sheetName val="Macro2"/>
      <sheetName val="전체제잡비"/>
      <sheetName val="세골재  T2 변경 현황"/>
      <sheetName val="포장공"/>
      <sheetName val="배수공 주요자재 집계표"/>
      <sheetName val="3차설계"/>
      <sheetName val="106C0300"/>
      <sheetName val="복공분기"/>
      <sheetName val="덤프트럭계수"/>
      <sheetName val="제출내역"/>
      <sheetName val="감액총괄표"/>
      <sheetName val="HRSG SMALL07220"/>
      <sheetName val="공종별"/>
      <sheetName val="간접"/>
      <sheetName val="자재일위(경)"/>
      <sheetName val="관급자재"/>
      <sheetName val="노임(1차)"/>
      <sheetName val="터널조도"/>
      <sheetName val="TYPE-A"/>
      <sheetName val="총갑지"/>
      <sheetName val="II실행총괄"/>
      <sheetName val="중기목록"/>
      <sheetName val="자재목록"/>
      <sheetName val="단가목록"/>
      <sheetName val="TRE TABLE"/>
      <sheetName val="변경설계(소파2줄)"/>
      <sheetName val="5.정산서"/>
      <sheetName val="가시설"/>
      <sheetName val="단중표"/>
      <sheetName val="자재단가비교표"/>
      <sheetName val="S&amp;R"/>
      <sheetName val="공종별내역서(총차)"/>
      <sheetName val="BSD (2)"/>
      <sheetName val="인사자료총집계"/>
      <sheetName val="일용노임단가"/>
      <sheetName val="JUCKEYK"/>
      <sheetName val="의정부문예회관변경내역"/>
      <sheetName val="hvac(제어동)"/>
      <sheetName val="조명율표"/>
      <sheetName val="마산월령동골조물량변경"/>
      <sheetName val="Sheet4"/>
      <sheetName val="국산화"/>
      <sheetName val="제잡비"/>
      <sheetName val="기초단가"/>
      <sheetName val="일일"/>
      <sheetName val="사업관리"/>
      <sheetName val="포장(수량)-관로부"/>
      <sheetName val="단면가정"/>
      <sheetName val="대보~세기"/>
      <sheetName val="1.봉천근생"/>
      <sheetName val="물류최종8월7"/>
      <sheetName val="남양시작동010313100%"/>
      <sheetName val="건축-물가변동"/>
      <sheetName val="초"/>
      <sheetName val="건설산출"/>
      <sheetName val="1.우편집중내역서"/>
      <sheetName val="관계주식명세"/>
      <sheetName val="인원계획-미화"/>
      <sheetName val="익월작업계힉"/>
      <sheetName val="총무팀"/>
      <sheetName val="마포-임현"/>
      <sheetName val="산수(hd-0)"/>
      <sheetName val="산수(hd-1)"/>
      <sheetName val="중기"/>
      <sheetName val="간선"/>
      <sheetName val="★도급내역"/>
      <sheetName val="인건비 "/>
      <sheetName val="공정량산출내역서 "/>
      <sheetName val="0Title"/>
      <sheetName val="실행내역서 "/>
      <sheetName val="단가집계목록"/>
      <sheetName val="우수관연장및높이"/>
      <sheetName val="우수맨홀평균높이"/>
      <sheetName val="철근량"/>
      <sheetName val="A갑지"/>
      <sheetName val="경상진행"/>
      <sheetName val="자재비"/>
      <sheetName val="부재리스트"/>
      <sheetName val="식재"/>
      <sheetName val="시설물"/>
      <sheetName val="식재출력용"/>
      <sheetName val="유지관리"/>
      <sheetName val="중기솔뇨"/>
      <sheetName val="저"/>
      <sheetName val="물량표"/>
      <sheetName val="당정동공통이수"/>
      <sheetName val="당정동경상이수"/>
      <sheetName val="우성교간선"/>
      <sheetName val="도급"/>
      <sheetName val="00상노임"/>
      <sheetName val="예산서"/>
      <sheetName val="우석문틀"/>
      <sheetName val="견적의뢰서"/>
      <sheetName val="COVER"/>
      <sheetName val="안양동교 1안"/>
      <sheetName val="공정코드"/>
      <sheetName val="내역원본"/>
      <sheetName val="범례표"/>
      <sheetName val="망미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을지(3)"/>
      <sheetName val="테이블"/>
      <sheetName val="갑지"/>
      <sheetName val="수변"/>
      <sheetName val="전력"/>
      <sheetName val="동력"/>
      <sheetName val="전등"/>
      <sheetName val="전열"/>
      <sheetName val="전화"/>
      <sheetName val="TV"/>
      <sheetName val="피뢰"/>
      <sheetName val="FCU"/>
      <sheetName val="주차"/>
      <sheetName val="CCTV"/>
      <sheetName val="비전"/>
      <sheetName val="무선"/>
      <sheetName val="유도"/>
      <sheetName val="약전"/>
      <sheetName val="소방"/>
      <sheetName val="자탐"/>
      <sheetName val="방송"/>
      <sheetName val="원가계산서"/>
      <sheetName val="옥외외등집계표"/>
    </sheetNames>
    <sheetDataSet>
      <sheetData sheetId="0" refreshError="1"/>
      <sheetData sheetId="1" refreshError="1">
        <row r="3">
          <cell r="A3" t="str">
            <v>5501-00</v>
          </cell>
          <cell r="B3" t="str">
            <v>600V비닐절연전선(IV)-KSC 3302-</v>
          </cell>
        </row>
        <row r="4">
          <cell r="A4" t="str">
            <v>5501-01</v>
          </cell>
          <cell r="B4" t="str">
            <v>600V비닐절연전선(IV)-단</v>
          </cell>
          <cell r="C4" t="str">
            <v xml:space="preserve">  1.2 MM</v>
          </cell>
          <cell r="D4" t="str">
            <v>M</v>
          </cell>
          <cell r="E4">
            <v>50</v>
          </cell>
          <cell r="F4">
            <v>0.01</v>
          </cell>
          <cell r="G4">
            <v>56143</v>
          </cell>
          <cell r="H4">
            <v>1</v>
          </cell>
          <cell r="I4">
            <v>0</v>
          </cell>
        </row>
        <row r="5">
          <cell r="A5" t="str">
            <v>5501-02</v>
          </cell>
          <cell r="B5" t="str">
            <v>600V비닐절연전선(IV)-단</v>
          </cell>
          <cell r="C5" t="str">
            <v xml:space="preserve">  1.6 MM</v>
          </cell>
          <cell r="D5" t="str">
            <v>M</v>
          </cell>
          <cell r="E5">
            <v>75</v>
          </cell>
          <cell r="F5">
            <v>0.01</v>
          </cell>
          <cell r="G5">
            <v>56143</v>
          </cell>
          <cell r="H5">
            <v>1.5</v>
          </cell>
          <cell r="I5">
            <v>0</v>
          </cell>
        </row>
        <row r="6">
          <cell r="A6" t="str">
            <v>5501-03</v>
          </cell>
          <cell r="B6" t="str">
            <v>600V비닐절연전선(IV)-단</v>
          </cell>
          <cell r="C6" t="str">
            <v xml:space="preserve">  2.0 MM</v>
          </cell>
          <cell r="D6" t="str">
            <v>M</v>
          </cell>
          <cell r="E6">
            <v>110</v>
          </cell>
          <cell r="F6">
            <v>0.01</v>
          </cell>
          <cell r="G6">
            <v>56143</v>
          </cell>
          <cell r="H6">
            <v>2.2000000000000002</v>
          </cell>
          <cell r="I6">
            <v>0</v>
          </cell>
        </row>
        <row r="7">
          <cell r="A7" t="str">
            <v>5501-04</v>
          </cell>
        </row>
        <row r="8">
          <cell r="A8" t="str">
            <v>5501-11</v>
          </cell>
          <cell r="B8" t="str">
            <v>600V비닐절연전선(IV)-연</v>
          </cell>
          <cell r="C8" t="str">
            <v xml:space="preserve">  1.25MM2</v>
          </cell>
          <cell r="D8" t="str">
            <v>M</v>
          </cell>
          <cell r="E8">
            <v>62</v>
          </cell>
          <cell r="F8">
            <v>0.01</v>
          </cell>
          <cell r="G8">
            <v>56143</v>
          </cell>
          <cell r="H8">
            <v>1.24</v>
          </cell>
          <cell r="I8">
            <v>0</v>
          </cell>
        </row>
        <row r="9">
          <cell r="A9" t="str">
            <v>5501-12</v>
          </cell>
          <cell r="B9" t="str">
            <v>600V비닐절연전선(IV)-연</v>
          </cell>
          <cell r="C9" t="str">
            <v xml:space="preserve">  2.0 MM2</v>
          </cell>
          <cell r="D9" t="str">
            <v>M</v>
          </cell>
          <cell r="E9">
            <v>91</v>
          </cell>
          <cell r="F9">
            <v>0.01</v>
          </cell>
          <cell r="G9">
            <v>56143</v>
          </cell>
          <cell r="H9">
            <v>1.82</v>
          </cell>
          <cell r="I9">
            <v>0</v>
          </cell>
        </row>
        <row r="10">
          <cell r="A10" t="str">
            <v>5501-13</v>
          </cell>
          <cell r="B10" t="str">
            <v>600V비닐절연전선(IV)-연</v>
          </cell>
          <cell r="C10" t="str">
            <v xml:space="preserve">  3.5 MM2</v>
          </cell>
          <cell r="D10" t="str">
            <v>M</v>
          </cell>
          <cell r="E10">
            <v>140</v>
          </cell>
          <cell r="F10">
            <v>0.01</v>
          </cell>
          <cell r="G10">
            <v>56143</v>
          </cell>
          <cell r="H10">
            <v>2.8000000000000003</v>
          </cell>
          <cell r="I10">
            <v>0</v>
          </cell>
        </row>
        <row r="11">
          <cell r="A11" t="str">
            <v>5501-14</v>
          </cell>
          <cell r="B11" t="str">
            <v>600V비닐절연전선(IV)-연</v>
          </cell>
          <cell r="C11" t="str">
            <v xml:space="preserve">  5.5 MM2</v>
          </cell>
          <cell r="D11" t="str">
            <v>M</v>
          </cell>
          <cell r="E11">
            <v>210</v>
          </cell>
          <cell r="F11">
            <v>0.01</v>
          </cell>
          <cell r="G11">
            <v>56143</v>
          </cell>
          <cell r="H11">
            <v>4.2</v>
          </cell>
          <cell r="I11">
            <v>0</v>
          </cell>
        </row>
        <row r="12">
          <cell r="A12" t="str">
            <v>5501-15</v>
          </cell>
          <cell r="B12" t="str">
            <v>600V비닐절연전선(IV)-연</v>
          </cell>
          <cell r="C12" t="str">
            <v xml:space="preserve">  8.0 MM2</v>
          </cell>
          <cell r="D12" t="str">
            <v>M</v>
          </cell>
          <cell r="E12">
            <v>306</v>
          </cell>
          <cell r="F12">
            <v>0.02</v>
          </cell>
          <cell r="G12">
            <v>56143</v>
          </cell>
          <cell r="H12">
            <v>6.12</v>
          </cell>
          <cell r="I12">
            <v>0</v>
          </cell>
        </row>
        <row r="13">
          <cell r="A13" t="str">
            <v>5501-16</v>
          </cell>
          <cell r="B13" t="str">
            <v>600V비닐절연전선(IV)-연</v>
          </cell>
          <cell r="C13" t="str">
            <v xml:space="preserve"> 14.0MM2</v>
          </cell>
          <cell r="D13" t="str">
            <v>M</v>
          </cell>
          <cell r="E13">
            <v>556</v>
          </cell>
          <cell r="F13">
            <v>0.02</v>
          </cell>
          <cell r="G13">
            <v>56143</v>
          </cell>
          <cell r="H13">
            <v>11.120000000000001</v>
          </cell>
          <cell r="I13">
            <v>0</v>
          </cell>
        </row>
        <row r="14">
          <cell r="A14" t="str">
            <v>5501-17</v>
          </cell>
          <cell r="B14" t="str">
            <v>600V비닐절연전선(IV)-연</v>
          </cell>
          <cell r="C14" t="str">
            <v xml:space="preserve"> 22.0MM2</v>
          </cell>
          <cell r="D14" t="str">
            <v>M</v>
          </cell>
          <cell r="E14">
            <v>819</v>
          </cell>
          <cell r="F14">
            <v>3.1E-2</v>
          </cell>
          <cell r="G14">
            <v>56143</v>
          </cell>
          <cell r="H14">
            <v>16.38</v>
          </cell>
          <cell r="I14">
            <v>0</v>
          </cell>
        </row>
        <row r="15">
          <cell r="A15" t="str">
            <v>5501-18</v>
          </cell>
          <cell r="B15" t="str">
            <v>600V비닐절연전선(IV)-연</v>
          </cell>
          <cell r="C15" t="str">
            <v xml:space="preserve"> 30.0MM2</v>
          </cell>
          <cell r="D15" t="str">
            <v>M</v>
          </cell>
          <cell r="E15">
            <v>920</v>
          </cell>
          <cell r="F15">
            <v>3.1E-2</v>
          </cell>
          <cell r="G15">
            <v>56143</v>
          </cell>
          <cell r="H15">
            <v>18.400000000000002</v>
          </cell>
          <cell r="I15">
            <v>0</v>
          </cell>
        </row>
        <row r="16">
          <cell r="A16" t="str">
            <v>5501-19</v>
          </cell>
          <cell r="B16" t="str">
            <v>600V비닐절연전선(IV)-연</v>
          </cell>
          <cell r="C16" t="str">
            <v xml:space="preserve"> 38.0MM2</v>
          </cell>
          <cell r="D16" t="str">
            <v>M</v>
          </cell>
          <cell r="E16">
            <v>1277</v>
          </cell>
          <cell r="F16">
            <v>3.1E-2</v>
          </cell>
          <cell r="G16">
            <v>56143</v>
          </cell>
          <cell r="H16">
            <v>25.54</v>
          </cell>
          <cell r="I16">
            <v>0</v>
          </cell>
        </row>
        <row r="17">
          <cell r="A17" t="str">
            <v>5501-20</v>
          </cell>
          <cell r="B17" t="str">
            <v>600V비닐절연전선(IV)-연</v>
          </cell>
          <cell r="C17" t="str">
            <v xml:space="preserve"> 50.0MM2</v>
          </cell>
          <cell r="D17" t="str">
            <v>M</v>
          </cell>
          <cell r="E17">
            <v>1774</v>
          </cell>
          <cell r="F17">
            <v>5.1999999999999998E-2</v>
          </cell>
          <cell r="G17">
            <v>56143</v>
          </cell>
          <cell r="H17">
            <v>35.480000000000004</v>
          </cell>
          <cell r="I17">
            <v>0</v>
          </cell>
        </row>
        <row r="18">
          <cell r="A18" t="str">
            <v>5501-21</v>
          </cell>
          <cell r="B18" t="str">
            <v>600V비닐절연전선(IV)-연</v>
          </cell>
          <cell r="C18" t="str">
            <v xml:space="preserve"> 60mm2</v>
          </cell>
          <cell r="D18" t="str">
            <v>M</v>
          </cell>
          <cell r="E18">
            <v>2150</v>
          </cell>
          <cell r="F18">
            <v>0.06</v>
          </cell>
          <cell r="G18">
            <v>56143</v>
          </cell>
          <cell r="H18">
            <v>43</v>
          </cell>
          <cell r="I18">
            <v>0</v>
          </cell>
        </row>
        <row r="19">
          <cell r="A19" t="str">
            <v>5501-22</v>
          </cell>
          <cell r="B19" t="str">
            <v>600V비닐절연전선(IV)-연</v>
          </cell>
          <cell r="C19" t="str">
            <v xml:space="preserve"> 80mm2</v>
          </cell>
          <cell r="D19" t="str">
            <v>M</v>
          </cell>
          <cell r="E19">
            <v>2745</v>
          </cell>
          <cell r="F19">
            <v>7.0000000000000007E-2</v>
          </cell>
          <cell r="G19">
            <v>56143</v>
          </cell>
          <cell r="H19">
            <v>54.9</v>
          </cell>
          <cell r="I19">
            <v>0</v>
          </cell>
        </row>
        <row r="20">
          <cell r="A20" t="str">
            <v>5501-23</v>
          </cell>
          <cell r="B20" t="str">
            <v>600V비닐절연전선(IV)-연</v>
          </cell>
          <cell r="C20" t="str">
            <v>100mm2</v>
          </cell>
          <cell r="D20" t="str">
            <v>M</v>
          </cell>
          <cell r="E20">
            <v>3340</v>
          </cell>
          <cell r="F20">
            <v>0.08</v>
          </cell>
          <cell r="G20">
            <v>56143</v>
          </cell>
          <cell r="H20">
            <v>66.8</v>
          </cell>
          <cell r="I20">
            <v>0</v>
          </cell>
        </row>
        <row r="21">
          <cell r="A21" t="str">
            <v>5501-24</v>
          </cell>
        </row>
        <row r="22">
          <cell r="A22" t="str">
            <v>5503-00</v>
          </cell>
          <cell r="B22" t="str">
            <v>600V2종비닐절연전선(HIV)-KSC 3328-</v>
          </cell>
        </row>
        <row r="23">
          <cell r="A23" t="str">
            <v>5503-01</v>
          </cell>
          <cell r="B23" t="str">
            <v>600V2종비닐절연전선(HIV)-단</v>
          </cell>
          <cell r="C23" t="str">
            <v xml:space="preserve">  1.2 MM</v>
          </cell>
          <cell r="D23" t="str">
            <v>M</v>
          </cell>
          <cell r="E23">
            <v>52</v>
          </cell>
          <cell r="F23">
            <v>0.01</v>
          </cell>
          <cell r="G23">
            <v>56143</v>
          </cell>
          <cell r="H23">
            <v>1.04</v>
          </cell>
          <cell r="I23">
            <v>0</v>
          </cell>
        </row>
        <row r="24">
          <cell r="A24" t="str">
            <v>5503-02</v>
          </cell>
          <cell r="B24" t="str">
            <v>600V2종비닐절연전선(HIV)-단</v>
          </cell>
          <cell r="C24" t="str">
            <v xml:space="preserve">  1.6 MM</v>
          </cell>
          <cell r="D24" t="str">
            <v>M</v>
          </cell>
          <cell r="E24">
            <v>78</v>
          </cell>
          <cell r="F24">
            <v>0.01</v>
          </cell>
          <cell r="G24">
            <v>56143</v>
          </cell>
          <cell r="H24">
            <v>1.56</v>
          </cell>
          <cell r="I24">
            <v>0</v>
          </cell>
        </row>
        <row r="25">
          <cell r="A25" t="str">
            <v>5503-03</v>
          </cell>
          <cell r="B25" t="str">
            <v>600V2종비닐절연전선(HIV)-단</v>
          </cell>
          <cell r="C25" t="str">
            <v xml:space="preserve">  2.0 MM</v>
          </cell>
          <cell r="D25" t="str">
            <v>M</v>
          </cell>
          <cell r="E25">
            <v>113</v>
          </cell>
          <cell r="F25">
            <v>0.01</v>
          </cell>
          <cell r="G25">
            <v>56143</v>
          </cell>
          <cell r="H25">
            <v>2.2600000000000002</v>
          </cell>
          <cell r="I25">
            <v>0</v>
          </cell>
        </row>
        <row r="26">
          <cell r="A26" t="str">
            <v>5503-04</v>
          </cell>
        </row>
        <row r="27">
          <cell r="A27" t="str">
            <v>5503-11</v>
          </cell>
          <cell r="B27" t="str">
            <v>600V2종비닐절연전선(HIV)-연</v>
          </cell>
          <cell r="C27" t="str">
            <v xml:space="preserve">  1.25MM2</v>
          </cell>
          <cell r="D27" t="str">
            <v>M</v>
          </cell>
          <cell r="E27">
            <v>64</v>
          </cell>
          <cell r="F27">
            <v>0.01</v>
          </cell>
          <cell r="G27">
            <v>56143</v>
          </cell>
          <cell r="H27">
            <v>1.28</v>
          </cell>
          <cell r="I27">
            <v>0</v>
          </cell>
        </row>
        <row r="28">
          <cell r="A28" t="str">
            <v>5503-12</v>
          </cell>
          <cell r="B28" t="str">
            <v>600V2종비닐절연전선(HIV)-연</v>
          </cell>
          <cell r="C28" t="str">
            <v xml:space="preserve">  2.0 MM2</v>
          </cell>
          <cell r="D28" t="str">
            <v>M</v>
          </cell>
          <cell r="E28">
            <v>94</v>
          </cell>
          <cell r="F28">
            <v>0.01</v>
          </cell>
          <cell r="G28">
            <v>56143</v>
          </cell>
          <cell r="H28">
            <v>1.8800000000000001</v>
          </cell>
          <cell r="I28">
            <v>0</v>
          </cell>
        </row>
        <row r="29">
          <cell r="A29" t="str">
            <v>5503-13</v>
          </cell>
          <cell r="B29" t="str">
            <v>600V2종비닐절연전선(HIV)-연</v>
          </cell>
          <cell r="C29" t="str">
            <v xml:space="preserve">  3.5 MM2</v>
          </cell>
          <cell r="D29" t="str">
            <v>M</v>
          </cell>
          <cell r="E29">
            <v>145</v>
          </cell>
          <cell r="F29">
            <v>0.01</v>
          </cell>
          <cell r="G29">
            <v>56143</v>
          </cell>
          <cell r="H29">
            <v>2.9</v>
          </cell>
          <cell r="I29">
            <v>0</v>
          </cell>
        </row>
        <row r="30">
          <cell r="A30" t="str">
            <v>5503-14</v>
          </cell>
          <cell r="B30" t="str">
            <v>600V2종비닐절연전선(HIV)-연</v>
          </cell>
          <cell r="C30" t="str">
            <v xml:space="preserve">  5.5 MM2</v>
          </cell>
          <cell r="D30" t="str">
            <v>M</v>
          </cell>
          <cell r="E30">
            <v>217</v>
          </cell>
          <cell r="F30">
            <v>0.01</v>
          </cell>
          <cell r="G30">
            <v>56143</v>
          </cell>
          <cell r="H30">
            <v>4.34</v>
          </cell>
          <cell r="I30">
            <v>0</v>
          </cell>
        </row>
        <row r="31">
          <cell r="A31" t="str">
            <v>5503-15</v>
          </cell>
          <cell r="B31" t="str">
            <v>600V2종비닐절연전선(HIV)-연</v>
          </cell>
          <cell r="C31" t="str">
            <v xml:space="preserve">  8.0 MM2</v>
          </cell>
          <cell r="D31" t="str">
            <v>M</v>
          </cell>
          <cell r="E31">
            <v>315</v>
          </cell>
          <cell r="F31">
            <v>0.02</v>
          </cell>
          <cell r="G31">
            <v>56143</v>
          </cell>
          <cell r="H31">
            <v>6.3</v>
          </cell>
          <cell r="I31">
            <v>0</v>
          </cell>
        </row>
        <row r="32">
          <cell r="A32" t="str">
            <v>5503-16</v>
          </cell>
          <cell r="B32" t="str">
            <v>600V2종비닐절연전선(HIV)-연</v>
          </cell>
          <cell r="C32" t="str">
            <v xml:space="preserve"> 14.0MM2</v>
          </cell>
          <cell r="D32" t="str">
            <v>M</v>
          </cell>
          <cell r="E32">
            <v>571</v>
          </cell>
          <cell r="F32">
            <v>0.02</v>
          </cell>
          <cell r="G32">
            <v>56143</v>
          </cell>
          <cell r="H32">
            <v>11.42</v>
          </cell>
          <cell r="I32">
            <v>0</v>
          </cell>
        </row>
        <row r="33">
          <cell r="A33" t="str">
            <v>5503-17</v>
          </cell>
          <cell r="B33" t="str">
            <v>600V2종비닐절연전선(HIV)-연</v>
          </cell>
          <cell r="C33" t="str">
            <v xml:space="preserve"> 22.0MM2</v>
          </cell>
          <cell r="D33" t="str">
            <v>M</v>
          </cell>
          <cell r="E33">
            <v>843</v>
          </cell>
          <cell r="F33">
            <v>3.1E-2</v>
          </cell>
          <cell r="G33">
            <v>56143</v>
          </cell>
          <cell r="H33">
            <v>16.86</v>
          </cell>
          <cell r="I33">
            <v>0</v>
          </cell>
        </row>
        <row r="34">
          <cell r="A34" t="str">
            <v>5503-18</v>
          </cell>
          <cell r="B34" t="str">
            <v>600V2종비닐절연전선(HIV)-연</v>
          </cell>
          <cell r="C34" t="str">
            <v xml:space="preserve"> 30.0MM2</v>
          </cell>
          <cell r="D34" t="str">
            <v>M</v>
          </cell>
          <cell r="E34">
            <v>870</v>
          </cell>
          <cell r="F34">
            <v>3.1E-2</v>
          </cell>
          <cell r="G34">
            <v>56143</v>
          </cell>
          <cell r="H34">
            <v>17.400000000000002</v>
          </cell>
          <cell r="I34">
            <v>0</v>
          </cell>
        </row>
        <row r="35">
          <cell r="A35" t="str">
            <v>5503-19</v>
          </cell>
          <cell r="B35" t="str">
            <v>600V2종비닐절연전선(HIV)-연</v>
          </cell>
          <cell r="C35" t="str">
            <v xml:space="preserve"> 38.0MM2</v>
          </cell>
          <cell r="D35" t="str">
            <v>M</v>
          </cell>
          <cell r="E35">
            <v>1320</v>
          </cell>
          <cell r="F35">
            <v>3.1E-2</v>
          </cell>
          <cell r="G35">
            <v>56143</v>
          </cell>
          <cell r="H35">
            <v>26.400000000000002</v>
          </cell>
          <cell r="I35">
            <v>0</v>
          </cell>
        </row>
        <row r="36">
          <cell r="A36" t="str">
            <v>5503-20</v>
          </cell>
          <cell r="B36" t="str">
            <v>600V2종비닐절연전선(HIV)-연</v>
          </cell>
          <cell r="C36" t="str">
            <v xml:space="preserve"> 50.0MM2</v>
          </cell>
          <cell r="D36" t="str">
            <v>M</v>
          </cell>
          <cell r="E36">
            <v>1878</v>
          </cell>
          <cell r="F36">
            <v>5.1999999999999998E-2</v>
          </cell>
          <cell r="G36">
            <v>56143</v>
          </cell>
          <cell r="H36">
            <v>37.56</v>
          </cell>
          <cell r="I36">
            <v>0</v>
          </cell>
        </row>
        <row r="37">
          <cell r="A37" t="str">
            <v>5503-21</v>
          </cell>
          <cell r="B37" t="str">
            <v>600V2종비닐절연전선(HIV)-연</v>
          </cell>
          <cell r="C37" t="str">
            <v xml:space="preserve"> 60mm2</v>
          </cell>
          <cell r="D37" t="str">
            <v>M</v>
          </cell>
          <cell r="E37">
            <v>2280</v>
          </cell>
          <cell r="F37">
            <v>0.6</v>
          </cell>
          <cell r="G37">
            <v>56143</v>
          </cell>
          <cell r="H37">
            <v>45.6</v>
          </cell>
          <cell r="I37">
            <v>0</v>
          </cell>
        </row>
        <row r="38">
          <cell r="A38" t="str">
            <v>5503-22</v>
          </cell>
          <cell r="B38" t="str">
            <v>600V2종비닐절연전선(HIV)-연</v>
          </cell>
          <cell r="C38" t="str">
            <v xml:space="preserve"> 80mm2</v>
          </cell>
          <cell r="D38" t="str">
            <v>M</v>
          </cell>
          <cell r="E38">
            <v>2850</v>
          </cell>
          <cell r="F38">
            <v>0.7</v>
          </cell>
          <cell r="G38">
            <v>56143</v>
          </cell>
          <cell r="H38">
            <v>57</v>
          </cell>
          <cell r="I38">
            <v>0</v>
          </cell>
        </row>
        <row r="39">
          <cell r="A39" t="str">
            <v>5503-23</v>
          </cell>
          <cell r="B39" t="str">
            <v>600V2종비닐절연전선(HIV)-연</v>
          </cell>
          <cell r="C39" t="str">
            <v>100mm2</v>
          </cell>
          <cell r="D39" t="str">
            <v>M</v>
          </cell>
          <cell r="E39">
            <v>3600</v>
          </cell>
          <cell r="F39">
            <v>0.8</v>
          </cell>
          <cell r="G39">
            <v>56143</v>
          </cell>
          <cell r="H39">
            <v>72</v>
          </cell>
          <cell r="I39">
            <v>0</v>
          </cell>
        </row>
        <row r="40">
          <cell r="A40" t="str">
            <v>5503-24</v>
          </cell>
        </row>
        <row r="41">
          <cell r="A41" t="str">
            <v>5503-25</v>
          </cell>
        </row>
        <row r="42">
          <cell r="A42" t="str">
            <v>5505-00</v>
          </cell>
          <cell r="B42" t="str">
            <v>옥외용 비닐절연전선(OW)-KSC 3313-</v>
          </cell>
        </row>
        <row r="43">
          <cell r="A43" t="str">
            <v>5505-01</v>
          </cell>
          <cell r="B43" t="str">
            <v>옥외용비닐절연전선(OW)-단</v>
          </cell>
          <cell r="C43" t="str">
            <v xml:space="preserve"> 2.0MM</v>
          </cell>
          <cell r="D43" t="str">
            <v>M</v>
          </cell>
          <cell r="E43">
            <v>0</v>
          </cell>
          <cell r="F43">
            <v>0.01</v>
          </cell>
          <cell r="G43">
            <v>56143</v>
          </cell>
          <cell r="H43">
            <v>0</v>
          </cell>
          <cell r="I43">
            <v>0</v>
          </cell>
        </row>
        <row r="44">
          <cell r="A44" t="str">
            <v>5505-02</v>
          </cell>
          <cell r="B44" t="str">
            <v>옥외용비닐절연전선(OW)-단</v>
          </cell>
          <cell r="C44" t="str">
            <v xml:space="preserve"> 2.6MM</v>
          </cell>
          <cell r="D44" t="str">
            <v>M</v>
          </cell>
          <cell r="E44">
            <v>0</v>
          </cell>
          <cell r="F44">
            <v>0.01</v>
          </cell>
          <cell r="G44">
            <v>56143</v>
          </cell>
          <cell r="H44">
            <v>0</v>
          </cell>
          <cell r="I44">
            <v>0</v>
          </cell>
        </row>
        <row r="45">
          <cell r="A45" t="str">
            <v>5505-03</v>
          </cell>
          <cell r="B45" t="str">
            <v>옥외용비닐절연전선(OW)-단</v>
          </cell>
          <cell r="C45" t="str">
            <v xml:space="preserve"> 3.2MM</v>
          </cell>
          <cell r="D45" t="str">
            <v>M</v>
          </cell>
          <cell r="E45">
            <v>0</v>
          </cell>
          <cell r="F45">
            <v>0.01</v>
          </cell>
          <cell r="G45">
            <v>56143</v>
          </cell>
          <cell r="H45">
            <v>0</v>
          </cell>
          <cell r="I45">
            <v>0</v>
          </cell>
        </row>
        <row r="46">
          <cell r="A46" t="str">
            <v>5505-11</v>
          </cell>
          <cell r="B46" t="str">
            <v>옥외용비닐절연전선(OW)-연</v>
          </cell>
          <cell r="C46" t="str">
            <v xml:space="preserve"> 2.0MM2</v>
          </cell>
          <cell r="D46" t="str">
            <v>M</v>
          </cell>
          <cell r="E46">
            <v>135</v>
          </cell>
          <cell r="F46">
            <v>0.01</v>
          </cell>
          <cell r="G46">
            <v>56143</v>
          </cell>
          <cell r="H46">
            <v>2.7</v>
          </cell>
          <cell r="I46">
            <v>0</v>
          </cell>
        </row>
        <row r="47">
          <cell r="A47" t="str">
            <v>5505-12</v>
          </cell>
          <cell r="B47" t="str">
            <v>옥외용비닐절연전선(OW)-연</v>
          </cell>
          <cell r="C47" t="str">
            <v xml:space="preserve"> 3.5MM2</v>
          </cell>
          <cell r="D47" t="str">
            <v>M</v>
          </cell>
          <cell r="E47">
            <v>148</v>
          </cell>
          <cell r="F47">
            <v>0.01</v>
          </cell>
          <cell r="G47">
            <v>56143</v>
          </cell>
          <cell r="H47">
            <v>2.96</v>
          </cell>
          <cell r="I47">
            <v>0</v>
          </cell>
        </row>
        <row r="48">
          <cell r="A48" t="str">
            <v>5505-13</v>
          </cell>
          <cell r="B48" t="str">
            <v>옥외용비닐절연전선(OW)-연</v>
          </cell>
          <cell r="C48" t="str">
            <v xml:space="preserve"> 5.5MM2</v>
          </cell>
          <cell r="D48" t="str">
            <v>M</v>
          </cell>
          <cell r="E48">
            <v>227</v>
          </cell>
          <cell r="F48">
            <v>0.01</v>
          </cell>
          <cell r="G48">
            <v>56143</v>
          </cell>
          <cell r="H48">
            <v>4.54</v>
          </cell>
          <cell r="I48">
            <v>0</v>
          </cell>
        </row>
        <row r="49">
          <cell r="A49" t="str">
            <v>5505-14</v>
          </cell>
          <cell r="B49" t="str">
            <v>옥외용비닐절연전선(OW)-연</v>
          </cell>
          <cell r="C49" t="str">
            <v xml:space="preserve"> 8.0MM2</v>
          </cell>
          <cell r="D49" t="str">
            <v>M</v>
          </cell>
          <cell r="E49">
            <v>335</v>
          </cell>
          <cell r="F49">
            <v>0.02</v>
          </cell>
          <cell r="G49">
            <v>56143</v>
          </cell>
          <cell r="H49">
            <v>6.7</v>
          </cell>
          <cell r="I49">
            <v>0</v>
          </cell>
        </row>
        <row r="50">
          <cell r="A50" t="str">
            <v>5505-15</v>
          </cell>
          <cell r="B50" t="str">
            <v>옥외용비닐절연전선(OW)-연</v>
          </cell>
          <cell r="C50" t="str">
            <v>14.0MM2</v>
          </cell>
          <cell r="D50" t="str">
            <v>M</v>
          </cell>
          <cell r="E50">
            <v>550</v>
          </cell>
          <cell r="F50">
            <v>0.02</v>
          </cell>
          <cell r="G50">
            <v>56143</v>
          </cell>
          <cell r="H50">
            <v>11</v>
          </cell>
          <cell r="I50">
            <v>0</v>
          </cell>
        </row>
        <row r="51">
          <cell r="A51" t="str">
            <v>5505-16</v>
          </cell>
          <cell r="B51" t="str">
            <v>옥외용비닐절연전선(OW)-연</v>
          </cell>
          <cell r="C51" t="str">
            <v>22.0MM2</v>
          </cell>
          <cell r="D51" t="str">
            <v>M</v>
          </cell>
          <cell r="E51">
            <v>814</v>
          </cell>
          <cell r="F51">
            <v>3.1E-2</v>
          </cell>
          <cell r="G51">
            <v>56143</v>
          </cell>
          <cell r="H51">
            <v>16.28</v>
          </cell>
          <cell r="I51">
            <v>0</v>
          </cell>
        </row>
        <row r="52">
          <cell r="A52" t="str">
            <v>5505-17</v>
          </cell>
          <cell r="B52" t="str">
            <v>옥외용비닐절연전선(OW)-연</v>
          </cell>
          <cell r="C52" t="str">
            <v>30.0MM2</v>
          </cell>
          <cell r="D52" t="str">
            <v>M</v>
          </cell>
          <cell r="E52">
            <v>1100</v>
          </cell>
          <cell r="F52">
            <v>3.1E-2</v>
          </cell>
          <cell r="G52">
            <v>56143</v>
          </cell>
          <cell r="H52">
            <v>22</v>
          </cell>
          <cell r="I52">
            <v>0</v>
          </cell>
        </row>
        <row r="53">
          <cell r="A53" t="str">
            <v>5505-18</v>
          </cell>
          <cell r="B53" t="str">
            <v>옥외용비닐절연전선(OW)-연</v>
          </cell>
          <cell r="C53" t="str">
            <v>38.0MM2</v>
          </cell>
          <cell r="D53" t="str">
            <v>M</v>
          </cell>
          <cell r="E53">
            <v>1322</v>
          </cell>
          <cell r="F53">
            <v>3.1E-2</v>
          </cell>
          <cell r="G53">
            <v>56143</v>
          </cell>
          <cell r="H53">
            <v>26.44</v>
          </cell>
          <cell r="I53">
            <v>0</v>
          </cell>
        </row>
        <row r="54">
          <cell r="A54" t="str">
            <v>5505-19</v>
          </cell>
          <cell r="B54" t="str">
            <v>옥외용비닐절연전선(OW)-연</v>
          </cell>
          <cell r="C54" t="str">
            <v>50.0MM2</v>
          </cell>
          <cell r="D54" t="str">
            <v>M</v>
          </cell>
          <cell r="E54">
            <v>1650</v>
          </cell>
          <cell r="F54">
            <v>5.1999999999999998E-2</v>
          </cell>
          <cell r="G54">
            <v>56143</v>
          </cell>
          <cell r="H54">
            <v>33</v>
          </cell>
          <cell r="I54">
            <v>0</v>
          </cell>
        </row>
        <row r="55">
          <cell r="A55" t="str">
            <v>5505-20</v>
          </cell>
          <cell r="B55" t="str">
            <v>옥외용비닐절연전선(OW)-연</v>
          </cell>
          <cell r="C55" t="str">
            <v xml:space="preserve"> 60mm2</v>
          </cell>
          <cell r="D55" t="str">
            <v>M</v>
          </cell>
          <cell r="E55">
            <v>2065</v>
          </cell>
          <cell r="F55">
            <v>0.6</v>
          </cell>
          <cell r="G55">
            <v>56143</v>
          </cell>
          <cell r="H55">
            <v>41.300000000000004</v>
          </cell>
          <cell r="I55">
            <v>0</v>
          </cell>
        </row>
        <row r="56">
          <cell r="A56" t="str">
            <v>5505-21</v>
          </cell>
          <cell r="B56" t="str">
            <v>옥외용비닐절연전선(OW)-연</v>
          </cell>
          <cell r="C56" t="str">
            <v xml:space="preserve"> 80mm2</v>
          </cell>
          <cell r="D56" t="str">
            <v>M</v>
          </cell>
          <cell r="E56">
            <v>2600</v>
          </cell>
          <cell r="F56">
            <v>0.7</v>
          </cell>
          <cell r="G56">
            <v>56143</v>
          </cell>
          <cell r="H56">
            <v>52</v>
          </cell>
          <cell r="I56">
            <v>0</v>
          </cell>
        </row>
        <row r="57">
          <cell r="A57" t="str">
            <v>5505-22</v>
          </cell>
          <cell r="B57" t="str">
            <v>옥외용비닐절연전선(OW)-연</v>
          </cell>
          <cell r="C57" t="str">
            <v>100mm2</v>
          </cell>
          <cell r="D57" t="str">
            <v>M</v>
          </cell>
          <cell r="E57">
            <v>3380</v>
          </cell>
          <cell r="F57">
            <v>0.8</v>
          </cell>
          <cell r="G57">
            <v>56143</v>
          </cell>
          <cell r="H57">
            <v>67.599999999999994</v>
          </cell>
          <cell r="I57">
            <v>0</v>
          </cell>
        </row>
        <row r="58">
          <cell r="A58" t="str">
            <v>5505-23</v>
          </cell>
        </row>
        <row r="59">
          <cell r="A59" t="str">
            <v>5505-24</v>
          </cell>
        </row>
        <row r="60">
          <cell r="A60" t="str">
            <v>5507-00</v>
          </cell>
          <cell r="B60" t="str">
            <v>접 지 용 전 선(GV)</v>
          </cell>
        </row>
        <row r="61">
          <cell r="A61" t="str">
            <v>5507-01</v>
          </cell>
          <cell r="B61" t="str">
            <v>접지용전선(GV)</v>
          </cell>
          <cell r="C61" t="str">
            <v xml:space="preserve"> 1.6MM</v>
          </cell>
          <cell r="D61" t="str">
            <v>M</v>
          </cell>
          <cell r="E61">
            <v>153</v>
          </cell>
          <cell r="F61">
            <v>0.01</v>
          </cell>
          <cell r="G61">
            <v>56143</v>
          </cell>
          <cell r="H61">
            <v>3.06</v>
          </cell>
          <cell r="I61">
            <v>0</v>
          </cell>
        </row>
        <row r="62">
          <cell r="A62" t="str">
            <v>5507-02</v>
          </cell>
          <cell r="B62" t="str">
            <v>접지용전선(GV)</v>
          </cell>
          <cell r="C62" t="str">
            <v xml:space="preserve"> 2.0MM2</v>
          </cell>
          <cell r="D62" t="str">
            <v>M</v>
          </cell>
          <cell r="E62">
            <v>215</v>
          </cell>
          <cell r="F62">
            <v>0.01</v>
          </cell>
          <cell r="G62">
            <v>56143</v>
          </cell>
          <cell r="H62">
            <v>4.3</v>
          </cell>
          <cell r="I62">
            <v>0</v>
          </cell>
        </row>
        <row r="63">
          <cell r="A63" t="str">
            <v>5507-03</v>
          </cell>
          <cell r="B63" t="str">
            <v>접지용전선(GV)</v>
          </cell>
          <cell r="C63" t="str">
            <v xml:space="preserve"> 5.5MM2</v>
          </cell>
          <cell r="D63" t="str">
            <v>M</v>
          </cell>
          <cell r="E63">
            <v>344</v>
          </cell>
          <cell r="F63">
            <v>0.01</v>
          </cell>
          <cell r="G63">
            <v>56143</v>
          </cell>
          <cell r="H63">
            <v>6.88</v>
          </cell>
          <cell r="I63">
            <v>0</v>
          </cell>
        </row>
        <row r="64">
          <cell r="A64" t="str">
            <v>5507-04</v>
          </cell>
          <cell r="B64" t="str">
            <v>접지용전선(GV)</v>
          </cell>
          <cell r="C64" t="str">
            <v xml:space="preserve"> 8.0MM2</v>
          </cell>
          <cell r="D64" t="str">
            <v>M</v>
          </cell>
          <cell r="E64">
            <v>451</v>
          </cell>
          <cell r="F64">
            <v>0.02</v>
          </cell>
          <cell r="G64">
            <v>56143</v>
          </cell>
          <cell r="H64">
            <v>9.02</v>
          </cell>
          <cell r="I64">
            <v>0</v>
          </cell>
        </row>
        <row r="65">
          <cell r="A65" t="str">
            <v>5507-05</v>
          </cell>
          <cell r="B65" t="str">
            <v>접지용전선(GV)</v>
          </cell>
          <cell r="C65" t="str">
            <v xml:space="preserve"> 14.0MM2</v>
          </cell>
          <cell r="D65" t="str">
            <v>M</v>
          </cell>
          <cell r="E65">
            <v>691</v>
          </cell>
          <cell r="F65">
            <v>0.02</v>
          </cell>
          <cell r="G65">
            <v>56143</v>
          </cell>
          <cell r="H65">
            <v>13.82</v>
          </cell>
          <cell r="I65">
            <v>0</v>
          </cell>
        </row>
        <row r="66">
          <cell r="A66" t="str">
            <v>5507-06</v>
          </cell>
          <cell r="B66" t="str">
            <v>접지용전선(GV)</v>
          </cell>
          <cell r="C66" t="str">
            <v xml:space="preserve"> 22.0MM2</v>
          </cell>
          <cell r="D66" t="str">
            <v>M</v>
          </cell>
          <cell r="E66">
            <v>980</v>
          </cell>
          <cell r="F66">
            <v>3.1E-2</v>
          </cell>
          <cell r="G66">
            <v>56143</v>
          </cell>
          <cell r="H66">
            <v>19.600000000000001</v>
          </cell>
          <cell r="I66">
            <v>0</v>
          </cell>
        </row>
        <row r="67">
          <cell r="A67" t="str">
            <v>5507-07</v>
          </cell>
          <cell r="B67" t="str">
            <v>접지용전선(GV)</v>
          </cell>
          <cell r="C67" t="str">
            <v xml:space="preserve"> 38.0MM2</v>
          </cell>
          <cell r="D67" t="str">
            <v>M</v>
          </cell>
          <cell r="E67">
            <v>1525</v>
          </cell>
          <cell r="F67">
            <v>3.1E-2</v>
          </cell>
          <cell r="G67">
            <v>56143</v>
          </cell>
          <cell r="H67">
            <v>30.5</v>
          </cell>
          <cell r="I67">
            <v>0</v>
          </cell>
        </row>
        <row r="68">
          <cell r="A68" t="str">
            <v>5507-08</v>
          </cell>
          <cell r="B68" t="str">
            <v>접지용전선(GV)</v>
          </cell>
          <cell r="C68" t="str">
            <v xml:space="preserve"> 60.0MM2</v>
          </cell>
          <cell r="D68" t="str">
            <v>M</v>
          </cell>
          <cell r="E68">
            <v>2357</v>
          </cell>
          <cell r="F68">
            <v>5.1999999999999998E-2</v>
          </cell>
          <cell r="G68">
            <v>56143</v>
          </cell>
          <cell r="H68">
            <v>47.14</v>
          </cell>
          <cell r="I68">
            <v>0</v>
          </cell>
        </row>
        <row r="69">
          <cell r="A69" t="str">
            <v>5507-09</v>
          </cell>
          <cell r="B69" t="str">
            <v>접지용전선(GV)</v>
          </cell>
          <cell r="C69" t="str">
            <v xml:space="preserve"> 100MM2</v>
          </cell>
          <cell r="D69" t="str">
            <v>M</v>
          </cell>
          <cell r="E69">
            <v>3757</v>
          </cell>
          <cell r="F69">
            <v>6.4000000000000001E-2</v>
          </cell>
          <cell r="G69">
            <v>56143</v>
          </cell>
          <cell r="H69">
            <v>75.14</v>
          </cell>
          <cell r="I69">
            <v>0</v>
          </cell>
        </row>
        <row r="70">
          <cell r="A70" t="str">
            <v>5507-10</v>
          </cell>
          <cell r="B70" t="str">
            <v>접지용전선(GV)</v>
          </cell>
          <cell r="C70" t="str">
            <v>150mm2</v>
          </cell>
          <cell r="D70" t="str">
            <v>M</v>
          </cell>
          <cell r="E70">
            <v>5700</v>
          </cell>
          <cell r="F70">
            <v>0.7</v>
          </cell>
          <cell r="G70">
            <v>56143</v>
          </cell>
          <cell r="H70">
            <v>114</v>
          </cell>
          <cell r="I70">
            <v>0</v>
          </cell>
        </row>
        <row r="71">
          <cell r="A71" t="str">
            <v>5507-11</v>
          </cell>
          <cell r="B71" t="str">
            <v>접지용전선(GV)</v>
          </cell>
          <cell r="C71" t="str">
            <v>200mm2</v>
          </cell>
          <cell r="D71" t="str">
            <v>M</v>
          </cell>
          <cell r="E71">
            <v>7200</v>
          </cell>
          <cell r="F71">
            <v>0.8</v>
          </cell>
          <cell r="G71">
            <v>56143</v>
          </cell>
          <cell r="H71">
            <v>144</v>
          </cell>
          <cell r="I71">
            <v>0</v>
          </cell>
        </row>
        <row r="72">
          <cell r="A72" t="str">
            <v>5507-12</v>
          </cell>
          <cell r="B72" t="str">
            <v>접지용전선(GV)</v>
          </cell>
          <cell r="C72" t="str">
            <v>250mm2</v>
          </cell>
          <cell r="D72" t="str">
            <v>M</v>
          </cell>
          <cell r="E72">
            <v>9800</v>
          </cell>
          <cell r="F72">
            <v>0.9</v>
          </cell>
          <cell r="G72">
            <v>56143</v>
          </cell>
          <cell r="H72">
            <v>196</v>
          </cell>
          <cell r="I72">
            <v>0</v>
          </cell>
        </row>
        <row r="73">
          <cell r="A73" t="str">
            <v>5507-13</v>
          </cell>
          <cell r="I73">
            <v>0</v>
          </cell>
        </row>
        <row r="74">
          <cell r="A74" t="str">
            <v>5507-14</v>
          </cell>
        </row>
        <row r="75">
          <cell r="A75" t="str">
            <v>5509-00</v>
          </cell>
          <cell r="B75" t="str">
            <v>인입용비닐절연전선(DV)-KSC 3315-</v>
          </cell>
        </row>
        <row r="76">
          <cell r="A76" t="str">
            <v>5509-01</v>
          </cell>
          <cell r="B76" t="str">
            <v>인입용비닐절연전선(DV)-2심</v>
          </cell>
          <cell r="C76" t="str">
            <v xml:space="preserve"> 2.0MM</v>
          </cell>
          <cell r="D76" t="str">
            <v>M</v>
          </cell>
          <cell r="E76">
            <v>274</v>
          </cell>
          <cell r="F76">
            <v>0.01</v>
          </cell>
          <cell r="G76">
            <v>56143</v>
          </cell>
          <cell r="H76">
            <v>5.48</v>
          </cell>
          <cell r="I76">
            <v>0</v>
          </cell>
        </row>
        <row r="77">
          <cell r="A77" t="str">
            <v>5509-02</v>
          </cell>
          <cell r="B77" t="str">
            <v>인입용비닐절연전선(DV)-2심</v>
          </cell>
          <cell r="C77" t="str">
            <v xml:space="preserve"> 2.6MM</v>
          </cell>
          <cell r="D77" t="str">
            <v>M</v>
          </cell>
          <cell r="E77">
            <v>458</v>
          </cell>
          <cell r="F77">
            <v>0.02</v>
          </cell>
          <cell r="G77">
            <v>56143</v>
          </cell>
          <cell r="H77">
            <v>9.16</v>
          </cell>
          <cell r="I77">
            <v>0</v>
          </cell>
        </row>
        <row r="78">
          <cell r="A78" t="str">
            <v>5509-03</v>
          </cell>
          <cell r="B78" t="str">
            <v>인입용비닐절연전선(DV)-2심</v>
          </cell>
          <cell r="C78" t="str">
            <v xml:space="preserve"> 3.2MM</v>
          </cell>
          <cell r="D78" t="str">
            <v>M</v>
          </cell>
          <cell r="E78">
            <v>675</v>
          </cell>
          <cell r="F78">
            <v>0.02</v>
          </cell>
          <cell r="G78">
            <v>56143</v>
          </cell>
          <cell r="H78">
            <v>13.5</v>
          </cell>
          <cell r="I78">
            <v>0</v>
          </cell>
        </row>
        <row r="79">
          <cell r="A79" t="str">
            <v>5509-11</v>
          </cell>
          <cell r="B79" t="str">
            <v>인입용비닐절연전선(DV)-3심</v>
          </cell>
          <cell r="C79" t="str">
            <v xml:space="preserve"> 2.0MM</v>
          </cell>
          <cell r="D79" t="str">
            <v>M</v>
          </cell>
          <cell r="E79">
            <v>428</v>
          </cell>
          <cell r="F79">
            <v>0.02</v>
          </cell>
          <cell r="G79">
            <v>56143</v>
          </cell>
          <cell r="H79">
            <v>8.56</v>
          </cell>
          <cell r="I79">
            <v>0</v>
          </cell>
        </row>
        <row r="80">
          <cell r="A80" t="str">
            <v>5509-12</v>
          </cell>
          <cell r="B80" t="str">
            <v>인입용비닐절연전선(DV)-3심</v>
          </cell>
          <cell r="C80" t="str">
            <v xml:space="preserve"> 2.6MM</v>
          </cell>
          <cell r="D80" t="str">
            <v>M</v>
          </cell>
          <cell r="E80">
            <v>699</v>
          </cell>
          <cell r="F80">
            <v>0.02</v>
          </cell>
          <cell r="G80">
            <v>56143</v>
          </cell>
          <cell r="H80">
            <v>13.98</v>
          </cell>
          <cell r="I80">
            <v>0</v>
          </cell>
        </row>
        <row r="81">
          <cell r="A81" t="str">
            <v>5509-13</v>
          </cell>
          <cell r="B81" t="str">
            <v>인입용비닐절연전선(DV)-3심</v>
          </cell>
          <cell r="C81" t="str">
            <v xml:space="preserve"> 3.2MM</v>
          </cell>
          <cell r="D81" t="str">
            <v>M</v>
          </cell>
          <cell r="E81">
            <v>1046</v>
          </cell>
          <cell r="F81">
            <v>0.02</v>
          </cell>
          <cell r="G81">
            <v>56143</v>
          </cell>
          <cell r="H81">
            <v>20.92</v>
          </cell>
          <cell r="I81">
            <v>0</v>
          </cell>
        </row>
        <row r="82">
          <cell r="A82" t="str">
            <v>5509-14</v>
          </cell>
        </row>
        <row r="83">
          <cell r="A83" t="str">
            <v>5511-00</v>
          </cell>
          <cell r="B83" t="str">
            <v>제어용 비닐절연비닐시스케이블(CVV)-KSC 3330-</v>
          </cell>
        </row>
        <row r="84">
          <cell r="A84" t="str">
            <v>5511-01</v>
          </cell>
          <cell r="B84" t="str">
            <v>제어용비닐케이블(CVV)</v>
          </cell>
          <cell r="C84" t="str">
            <v>1.25MM2*2C</v>
          </cell>
          <cell r="D84" t="str">
            <v>M</v>
          </cell>
          <cell r="E84">
            <v>320</v>
          </cell>
          <cell r="F84">
            <v>1.4E-2</v>
          </cell>
          <cell r="G84">
            <v>73973</v>
          </cell>
          <cell r="H84">
            <v>6.4</v>
          </cell>
          <cell r="I84">
            <v>0</v>
          </cell>
        </row>
        <row r="85">
          <cell r="A85" t="str">
            <v>5511-02</v>
          </cell>
          <cell r="B85" t="str">
            <v>제어용비닐케이블(CVV)</v>
          </cell>
          <cell r="C85" t="str">
            <v>1.25MM2*3C</v>
          </cell>
          <cell r="D85" t="str">
            <v>M</v>
          </cell>
          <cell r="E85">
            <v>381</v>
          </cell>
          <cell r="F85">
            <v>1.9E-2</v>
          </cell>
          <cell r="G85">
            <v>73973</v>
          </cell>
          <cell r="H85">
            <v>7.62</v>
          </cell>
          <cell r="I85">
            <v>0</v>
          </cell>
        </row>
        <row r="86">
          <cell r="A86" t="str">
            <v>5511-03</v>
          </cell>
          <cell r="B86" t="str">
            <v>제어용비닐케이블(CVV)</v>
          </cell>
          <cell r="C86" t="str">
            <v>1.25MM2*4C</v>
          </cell>
          <cell r="D86" t="str">
            <v>M</v>
          </cell>
          <cell r="E86">
            <v>449</v>
          </cell>
          <cell r="F86">
            <v>2.5999999999999999E-2</v>
          </cell>
          <cell r="G86">
            <v>73973</v>
          </cell>
          <cell r="H86">
            <v>8.98</v>
          </cell>
          <cell r="I86">
            <v>0</v>
          </cell>
        </row>
        <row r="87">
          <cell r="A87" t="str">
            <v>5511-04</v>
          </cell>
          <cell r="B87" t="str">
            <v>제어용비닐케이블(CVV)</v>
          </cell>
          <cell r="C87" t="str">
            <v>1.25MM2*5C</v>
          </cell>
          <cell r="D87" t="str">
            <v>M</v>
          </cell>
          <cell r="E87">
            <v>511</v>
          </cell>
          <cell r="F87">
            <v>3.2000000000000001E-2</v>
          </cell>
          <cell r="G87">
            <v>73973</v>
          </cell>
          <cell r="H87">
            <v>10.220000000000001</v>
          </cell>
          <cell r="I87">
            <v>0</v>
          </cell>
        </row>
        <row r="88">
          <cell r="A88" t="str">
            <v>5511-05</v>
          </cell>
          <cell r="B88" t="str">
            <v>제어용비닐케이블(CVV)</v>
          </cell>
          <cell r="C88" t="str">
            <v>1.25MM2*6C</v>
          </cell>
          <cell r="D88" t="str">
            <v>M</v>
          </cell>
          <cell r="E88">
            <v>566</v>
          </cell>
          <cell r="F88">
            <v>3.5000000000000003E-2</v>
          </cell>
          <cell r="G88">
            <v>73973</v>
          </cell>
          <cell r="H88">
            <v>11.32</v>
          </cell>
          <cell r="I88">
            <v>0</v>
          </cell>
        </row>
        <row r="89">
          <cell r="A89" t="str">
            <v>5511-06</v>
          </cell>
          <cell r="B89" t="str">
            <v>제어용비닐케이블(CVV)</v>
          </cell>
          <cell r="C89" t="str">
            <v>1.25MM2*7C</v>
          </cell>
          <cell r="D89" t="str">
            <v>M</v>
          </cell>
          <cell r="E89">
            <v>620</v>
          </cell>
          <cell r="F89">
            <v>3.9E-2</v>
          </cell>
          <cell r="G89">
            <v>73973</v>
          </cell>
          <cell r="H89">
            <v>12.4</v>
          </cell>
          <cell r="I89">
            <v>0</v>
          </cell>
        </row>
        <row r="90">
          <cell r="A90" t="str">
            <v>5511-11</v>
          </cell>
          <cell r="B90" t="str">
            <v>제어용비닐케이블(CVV)</v>
          </cell>
          <cell r="C90" t="str">
            <v>2.0MM2*2C</v>
          </cell>
          <cell r="D90" t="str">
            <v>M</v>
          </cell>
          <cell r="E90">
            <v>395</v>
          </cell>
          <cell r="F90">
            <v>1.4E-2</v>
          </cell>
          <cell r="G90">
            <v>73973</v>
          </cell>
          <cell r="H90">
            <v>7.9</v>
          </cell>
          <cell r="I90">
            <v>0</v>
          </cell>
        </row>
        <row r="91">
          <cell r="A91" t="str">
            <v>5511-12</v>
          </cell>
          <cell r="B91" t="str">
            <v>제어용비닐케이블(CVV)</v>
          </cell>
          <cell r="C91" t="str">
            <v>2.0MM2*3C</v>
          </cell>
          <cell r="D91" t="str">
            <v>M</v>
          </cell>
          <cell r="E91">
            <v>474</v>
          </cell>
          <cell r="F91">
            <v>1.9E-2</v>
          </cell>
          <cell r="G91">
            <v>73973</v>
          </cell>
          <cell r="H91">
            <v>9.48</v>
          </cell>
          <cell r="I91">
            <v>0</v>
          </cell>
        </row>
        <row r="92">
          <cell r="A92" t="str">
            <v>5511-13</v>
          </cell>
          <cell r="B92" t="str">
            <v>제어용비닐케이블(CVV)</v>
          </cell>
          <cell r="C92" t="str">
            <v>2.0MM2*4C</v>
          </cell>
          <cell r="D92" t="str">
            <v>M</v>
          </cell>
          <cell r="E92">
            <v>598</v>
          </cell>
          <cell r="F92">
            <v>2.5999999999999999E-2</v>
          </cell>
          <cell r="G92">
            <v>73973</v>
          </cell>
          <cell r="H92">
            <v>11.96</v>
          </cell>
          <cell r="I92">
            <v>0</v>
          </cell>
        </row>
        <row r="93">
          <cell r="A93" t="str">
            <v>5511-14</v>
          </cell>
          <cell r="B93" t="str">
            <v>제어용비닐케이블(CVV)</v>
          </cell>
          <cell r="C93" t="str">
            <v>2.0MM2*5C</v>
          </cell>
          <cell r="D93" t="str">
            <v>M</v>
          </cell>
          <cell r="E93">
            <v>695</v>
          </cell>
          <cell r="F93">
            <v>3.2000000000000001E-2</v>
          </cell>
          <cell r="G93">
            <v>73973</v>
          </cell>
          <cell r="H93">
            <v>13.9</v>
          </cell>
          <cell r="I93">
            <v>0</v>
          </cell>
        </row>
        <row r="94">
          <cell r="A94" t="str">
            <v>5511-15</v>
          </cell>
          <cell r="B94" t="str">
            <v>제어용비닐케이블(CVV)</v>
          </cell>
          <cell r="C94" t="str">
            <v>2.0MM2*6C</v>
          </cell>
          <cell r="D94" t="str">
            <v>M</v>
          </cell>
          <cell r="E94">
            <v>798</v>
          </cell>
          <cell r="F94">
            <v>3.5000000000000003E-2</v>
          </cell>
          <cell r="G94">
            <v>73973</v>
          </cell>
          <cell r="H94">
            <v>15.96</v>
          </cell>
          <cell r="I94">
            <v>0</v>
          </cell>
        </row>
        <row r="95">
          <cell r="A95" t="str">
            <v>5511-16</v>
          </cell>
          <cell r="B95" t="str">
            <v>제어용비닐케이블(CVV)</v>
          </cell>
          <cell r="C95" t="str">
            <v>2.0MM2*7C</v>
          </cell>
          <cell r="D95" t="str">
            <v>M</v>
          </cell>
          <cell r="E95">
            <v>880</v>
          </cell>
          <cell r="F95">
            <v>3.9E-2</v>
          </cell>
          <cell r="G95">
            <v>73973</v>
          </cell>
          <cell r="H95">
            <v>17.600000000000001</v>
          </cell>
          <cell r="I95">
            <v>0</v>
          </cell>
        </row>
        <row r="96">
          <cell r="A96" t="str">
            <v>5511-21</v>
          </cell>
          <cell r="B96" t="str">
            <v>제어용비닐케이블(CVV)</v>
          </cell>
          <cell r="C96" t="str">
            <v>3.5MM2* 2C</v>
          </cell>
          <cell r="D96" t="str">
            <v>M</v>
          </cell>
          <cell r="E96">
            <v>560</v>
          </cell>
          <cell r="F96">
            <v>0.02</v>
          </cell>
          <cell r="G96">
            <v>73973</v>
          </cell>
          <cell r="H96">
            <v>11.200000000000001</v>
          </cell>
          <cell r="I96">
            <v>0</v>
          </cell>
        </row>
        <row r="97">
          <cell r="A97" t="str">
            <v>5511-22</v>
          </cell>
          <cell r="B97" t="str">
            <v>제어용비닐케이블(CVV)</v>
          </cell>
          <cell r="C97" t="str">
            <v>3.5MM2* 3C</v>
          </cell>
          <cell r="D97" t="str">
            <v>M</v>
          </cell>
          <cell r="E97">
            <v>714</v>
          </cell>
          <cell r="F97">
            <v>2.5000000000000001E-2</v>
          </cell>
          <cell r="G97">
            <v>73973</v>
          </cell>
          <cell r="H97">
            <v>14.280000000000001</v>
          </cell>
          <cell r="I97">
            <v>0</v>
          </cell>
        </row>
        <row r="98">
          <cell r="A98" t="str">
            <v>5511-23</v>
          </cell>
          <cell r="B98" t="str">
            <v>제어용비닐케이블(CVV)</v>
          </cell>
          <cell r="C98" t="str">
            <v>3.5MM2* 4C</v>
          </cell>
          <cell r="D98" t="str">
            <v>M</v>
          </cell>
          <cell r="E98">
            <v>877</v>
          </cell>
          <cell r="F98">
            <v>0.03</v>
          </cell>
          <cell r="G98">
            <v>73973</v>
          </cell>
          <cell r="H98">
            <v>17.54</v>
          </cell>
          <cell r="I98">
            <v>0</v>
          </cell>
        </row>
        <row r="99">
          <cell r="A99" t="str">
            <v>5511-24</v>
          </cell>
          <cell r="B99" t="str">
            <v>제어용비닐케이블(CVV)</v>
          </cell>
          <cell r="C99" t="str">
            <v>3.5MM2* 5C</v>
          </cell>
          <cell r="D99" t="str">
            <v>M</v>
          </cell>
          <cell r="E99">
            <v>1050</v>
          </cell>
          <cell r="F99">
            <v>3.5000000000000003E-2</v>
          </cell>
          <cell r="G99">
            <v>73973</v>
          </cell>
          <cell r="H99">
            <v>21</v>
          </cell>
          <cell r="I99">
            <v>0</v>
          </cell>
        </row>
        <row r="100">
          <cell r="A100" t="str">
            <v>5511-25</v>
          </cell>
          <cell r="B100" t="str">
            <v>제어용비닐케이블(CVV)</v>
          </cell>
          <cell r="C100" t="str">
            <v>3.5MM2* 6C</v>
          </cell>
          <cell r="D100" t="str">
            <v>M</v>
          </cell>
          <cell r="E100">
            <v>1230</v>
          </cell>
          <cell r="F100">
            <v>0.04</v>
          </cell>
          <cell r="G100">
            <v>73973</v>
          </cell>
          <cell r="H100">
            <v>24.6</v>
          </cell>
          <cell r="I100">
            <v>0</v>
          </cell>
        </row>
        <row r="101">
          <cell r="A101" t="str">
            <v>5511-26</v>
          </cell>
          <cell r="B101" t="str">
            <v>제어용비닐케이블(CVV)</v>
          </cell>
          <cell r="C101" t="str">
            <v>3.5MM2* 7C</v>
          </cell>
          <cell r="D101" t="str">
            <v>M</v>
          </cell>
          <cell r="E101">
            <v>1360</v>
          </cell>
          <cell r="F101">
            <v>4.4999999999999998E-2</v>
          </cell>
          <cell r="G101">
            <v>73973</v>
          </cell>
          <cell r="H101">
            <v>27.2</v>
          </cell>
          <cell r="I101">
            <v>0</v>
          </cell>
        </row>
        <row r="102">
          <cell r="A102" t="str">
            <v>5511-31</v>
          </cell>
          <cell r="B102" t="str">
            <v>제어용비닐케이블(CVV)</v>
          </cell>
          <cell r="C102" t="str">
            <v>5.5MM2* 2C</v>
          </cell>
          <cell r="D102" t="str">
            <v>M</v>
          </cell>
          <cell r="E102">
            <v>780</v>
          </cell>
          <cell r="F102">
            <v>2.5000000000000001E-2</v>
          </cell>
          <cell r="G102">
            <v>73973</v>
          </cell>
          <cell r="H102">
            <v>15.6</v>
          </cell>
          <cell r="I102">
            <v>0</v>
          </cell>
        </row>
        <row r="103">
          <cell r="A103" t="str">
            <v>5511-32</v>
          </cell>
          <cell r="B103" t="str">
            <v>제어용비닐케이블(CVV)</v>
          </cell>
          <cell r="C103" t="str">
            <v>5.5MM2* 3C</v>
          </cell>
          <cell r="D103" t="str">
            <v>M</v>
          </cell>
          <cell r="E103">
            <v>1010</v>
          </cell>
          <cell r="F103">
            <v>0.03</v>
          </cell>
          <cell r="G103">
            <v>73973</v>
          </cell>
          <cell r="H103">
            <v>20.2</v>
          </cell>
          <cell r="I103">
            <v>0</v>
          </cell>
        </row>
        <row r="104">
          <cell r="A104" t="str">
            <v>5511-33</v>
          </cell>
          <cell r="B104" t="str">
            <v>제어용비닐케이블(CVV)</v>
          </cell>
          <cell r="C104" t="str">
            <v>5.5MM2* 4C</v>
          </cell>
          <cell r="D104" t="str">
            <v>M</v>
          </cell>
          <cell r="E104">
            <v>1260</v>
          </cell>
          <cell r="F104">
            <v>3.5000000000000003E-2</v>
          </cell>
          <cell r="G104">
            <v>73973</v>
          </cell>
          <cell r="H104">
            <v>25.2</v>
          </cell>
          <cell r="I104">
            <v>0</v>
          </cell>
        </row>
        <row r="105">
          <cell r="A105" t="str">
            <v>5511-34</v>
          </cell>
          <cell r="B105" t="str">
            <v>제어용비닐케이블(CVV)</v>
          </cell>
          <cell r="C105" t="str">
            <v>5.5MM2* 5C</v>
          </cell>
          <cell r="D105" t="str">
            <v>M</v>
          </cell>
          <cell r="E105">
            <v>1520</v>
          </cell>
          <cell r="F105">
            <v>0.04</v>
          </cell>
          <cell r="G105">
            <v>73973</v>
          </cell>
          <cell r="H105">
            <v>30.400000000000002</v>
          </cell>
          <cell r="I105">
            <v>0</v>
          </cell>
        </row>
        <row r="106">
          <cell r="A106" t="str">
            <v>5511-35</v>
          </cell>
          <cell r="B106" t="str">
            <v>제어용비닐케이블(CVV)</v>
          </cell>
          <cell r="C106" t="str">
            <v>5.5MM2* 6C</v>
          </cell>
          <cell r="D106" t="str">
            <v>M</v>
          </cell>
          <cell r="E106">
            <v>1850</v>
          </cell>
          <cell r="F106">
            <v>4.4999999999999998E-2</v>
          </cell>
          <cell r="G106">
            <v>73973</v>
          </cell>
          <cell r="H106">
            <v>37</v>
          </cell>
          <cell r="I106">
            <v>0</v>
          </cell>
        </row>
        <row r="107">
          <cell r="A107" t="str">
            <v>5511-36</v>
          </cell>
          <cell r="B107" t="str">
            <v>제어용비닐케이블(CVV)</v>
          </cell>
          <cell r="C107" t="str">
            <v>5.5MM2* 7C</v>
          </cell>
          <cell r="D107" t="str">
            <v>M</v>
          </cell>
          <cell r="E107">
            <v>2010</v>
          </cell>
          <cell r="F107">
            <v>0.05</v>
          </cell>
          <cell r="G107">
            <v>73973</v>
          </cell>
          <cell r="H107">
            <v>40.200000000000003</v>
          </cell>
          <cell r="I107">
            <v>0</v>
          </cell>
        </row>
        <row r="108">
          <cell r="A108" t="str">
            <v>5511-41</v>
          </cell>
          <cell r="B108" t="str">
            <v>제어용비닐케이블(CVV)</v>
          </cell>
          <cell r="C108" t="str">
            <v>8.0MM2* 2C</v>
          </cell>
          <cell r="D108" t="str">
            <v>M</v>
          </cell>
          <cell r="E108">
            <v>1040</v>
          </cell>
          <cell r="F108">
            <v>0.03</v>
          </cell>
          <cell r="G108">
            <v>73973</v>
          </cell>
          <cell r="H108">
            <v>20.8</v>
          </cell>
          <cell r="I108">
            <v>0</v>
          </cell>
        </row>
        <row r="109">
          <cell r="A109" t="str">
            <v>5511-42</v>
          </cell>
          <cell r="B109" t="str">
            <v>제어용비닐케이블(CVV)</v>
          </cell>
          <cell r="C109" t="str">
            <v>8.0MM2* 3C</v>
          </cell>
          <cell r="D109" t="str">
            <v>M</v>
          </cell>
          <cell r="E109">
            <v>1400</v>
          </cell>
          <cell r="F109">
            <v>3.5000000000000003E-2</v>
          </cell>
          <cell r="G109">
            <v>73973</v>
          </cell>
          <cell r="H109">
            <v>28</v>
          </cell>
          <cell r="I109">
            <v>0</v>
          </cell>
        </row>
        <row r="110">
          <cell r="A110" t="str">
            <v>5511-43</v>
          </cell>
          <cell r="B110" t="str">
            <v>제어용비닐케이블(CVV)</v>
          </cell>
          <cell r="C110" t="str">
            <v>8.0MM2* 4C</v>
          </cell>
          <cell r="D110" t="str">
            <v>M</v>
          </cell>
          <cell r="E110">
            <v>1720</v>
          </cell>
          <cell r="F110">
            <v>0.04</v>
          </cell>
          <cell r="G110">
            <v>73973</v>
          </cell>
          <cell r="H110">
            <v>34.4</v>
          </cell>
          <cell r="I110">
            <v>0</v>
          </cell>
        </row>
        <row r="111">
          <cell r="A111" t="str">
            <v>5511-44</v>
          </cell>
          <cell r="B111" t="str">
            <v>제어용비닐케이블(CVV)</v>
          </cell>
          <cell r="C111" t="str">
            <v>8.0MM2* 5C</v>
          </cell>
          <cell r="D111" t="str">
            <v>M</v>
          </cell>
          <cell r="E111">
            <v>2080</v>
          </cell>
          <cell r="F111">
            <v>4.4999999999999998E-2</v>
          </cell>
          <cell r="G111">
            <v>73973</v>
          </cell>
          <cell r="H111">
            <v>41.6</v>
          </cell>
          <cell r="I111">
            <v>0</v>
          </cell>
        </row>
        <row r="112">
          <cell r="A112" t="str">
            <v>5511-45</v>
          </cell>
          <cell r="B112" t="str">
            <v>제어용비닐케이블(CVV)</v>
          </cell>
          <cell r="C112" t="str">
            <v>8.0MM2* 6C</v>
          </cell>
          <cell r="D112" t="str">
            <v>M</v>
          </cell>
          <cell r="E112">
            <v>2510</v>
          </cell>
          <cell r="F112">
            <v>0.05</v>
          </cell>
          <cell r="G112">
            <v>73973</v>
          </cell>
          <cell r="H112">
            <v>50.2</v>
          </cell>
          <cell r="I112">
            <v>0</v>
          </cell>
        </row>
        <row r="113">
          <cell r="A113" t="str">
            <v>5511-46</v>
          </cell>
          <cell r="B113" t="str">
            <v>제어용비닐케이블(CVV)</v>
          </cell>
          <cell r="C113" t="str">
            <v>8.0MM2* 7C</v>
          </cell>
          <cell r="D113" t="str">
            <v>M</v>
          </cell>
          <cell r="E113">
            <v>2760</v>
          </cell>
          <cell r="F113">
            <v>5.5E-2</v>
          </cell>
          <cell r="G113">
            <v>73973</v>
          </cell>
          <cell r="H113">
            <v>55.2</v>
          </cell>
          <cell r="I113">
            <v>0</v>
          </cell>
        </row>
        <row r="114">
          <cell r="A114" t="str">
            <v>5517-00</v>
          </cell>
          <cell r="B114" t="str">
            <v>내 화 전 선 (FR-8)</v>
          </cell>
        </row>
        <row r="115">
          <cell r="A115" t="str">
            <v>5517-01</v>
          </cell>
          <cell r="B115" t="str">
            <v>내화전선 FR-8</v>
          </cell>
          <cell r="C115" t="str">
            <v>1C/2.0mm2</v>
          </cell>
          <cell r="D115" t="str">
            <v>M</v>
          </cell>
          <cell r="E115">
            <v>524</v>
          </cell>
          <cell r="F115">
            <v>0.01</v>
          </cell>
          <cell r="G115">
            <v>56143</v>
          </cell>
          <cell r="H115">
            <v>10.48</v>
          </cell>
          <cell r="I115">
            <v>0</v>
          </cell>
        </row>
        <row r="116">
          <cell r="A116" t="str">
            <v>5517-02</v>
          </cell>
          <cell r="B116" t="str">
            <v>내화전선 FR-8</v>
          </cell>
          <cell r="C116" t="str">
            <v>1C/3.5mm2</v>
          </cell>
          <cell r="D116" t="str">
            <v>M</v>
          </cell>
          <cell r="E116">
            <v>660</v>
          </cell>
          <cell r="F116">
            <v>0.01</v>
          </cell>
          <cell r="G116">
            <v>56143</v>
          </cell>
          <cell r="H116">
            <v>13.200000000000001</v>
          </cell>
          <cell r="I116">
            <v>0</v>
          </cell>
        </row>
        <row r="117">
          <cell r="A117" t="str">
            <v>5517-03</v>
          </cell>
          <cell r="B117" t="str">
            <v>내화전선 FR-8</v>
          </cell>
          <cell r="C117" t="str">
            <v>1C/5.5mm2</v>
          </cell>
          <cell r="D117" t="str">
            <v>M</v>
          </cell>
          <cell r="E117">
            <v>786</v>
          </cell>
          <cell r="F117">
            <v>0.01</v>
          </cell>
          <cell r="G117">
            <v>56143</v>
          </cell>
          <cell r="H117">
            <v>15.72</v>
          </cell>
          <cell r="I117">
            <v>0</v>
          </cell>
        </row>
        <row r="118">
          <cell r="A118" t="str">
            <v>5517-04</v>
          </cell>
          <cell r="B118" t="str">
            <v>내화전선 FR-8</v>
          </cell>
          <cell r="C118" t="str">
            <v>1C/8.0mm2</v>
          </cell>
          <cell r="D118" t="str">
            <v>M</v>
          </cell>
          <cell r="E118">
            <v>1010</v>
          </cell>
          <cell r="F118">
            <v>0.01</v>
          </cell>
          <cell r="G118">
            <v>56143</v>
          </cell>
          <cell r="H118">
            <v>20.2</v>
          </cell>
          <cell r="I118">
            <v>0</v>
          </cell>
        </row>
        <row r="119">
          <cell r="A119" t="str">
            <v>5517-05</v>
          </cell>
          <cell r="B119" t="str">
            <v>내화전선 FR-8</v>
          </cell>
          <cell r="C119" t="str">
            <v>1C/14mm2</v>
          </cell>
          <cell r="D119" t="str">
            <v>M</v>
          </cell>
          <cell r="E119">
            <v>1120</v>
          </cell>
          <cell r="F119">
            <v>0.01</v>
          </cell>
          <cell r="G119">
            <v>56143</v>
          </cell>
          <cell r="H119">
            <v>22.400000000000002</v>
          </cell>
          <cell r="I119">
            <v>0</v>
          </cell>
        </row>
        <row r="120">
          <cell r="A120" t="str">
            <v>5517-06</v>
          </cell>
          <cell r="B120" t="str">
            <v>내화전선 FR-8</v>
          </cell>
          <cell r="C120" t="str">
            <v>1C/22mm2</v>
          </cell>
          <cell r="D120" t="str">
            <v>M</v>
          </cell>
          <cell r="E120">
            <v>1510</v>
          </cell>
          <cell r="F120">
            <v>0.01</v>
          </cell>
          <cell r="G120">
            <v>56143</v>
          </cell>
          <cell r="H120">
            <v>30.2</v>
          </cell>
          <cell r="I120">
            <v>0</v>
          </cell>
        </row>
        <row r="121">
          <cell r="A121" t="str">
            <v>5517-07</v>
          </cell>
          <cell r="B121" t="str">
            <v>내화전선 FR-8</v>
          </cell>
          <cell r="C121" t="str">
            <v>1C/38mm2</v>
          </cell>
          <cell r="D121" t="str">
            <v>M</v>
          </cell>
          <cell r="E121">
            <v>2255</v>
          </cell>
          <cell r="F121">
            <v>0.01</v>
          </cell>
          <cell r="G121">
            <v>56143</v>
          </cell>
          <cell r="H121">
            <v>45.1</v>
          </cell>
          <cell r="I121">
            <v>0</v>
          </cell>
        </row>
        <row r="122">
          <cell r="A122" t="str">
            <v>5517-08</v>
          </cell>
          <cell r="B122" t="str">
            <v>내화전선 FR-8</v>
          </cell>
          <cell r="C122" t="str">
            <v>1C/60mm2</v>
          </cell>
          <cell r="D122" t="str">
            <v>M</v>
          </cell>
          <cell r="E122">
            <v>3320</v>
          </cell>
          <cell r="F122">
            <v>0.01</v>
          </cell>
          <cell r="G122">
            <v>56143</v>
          </cell>
          <cell r="H122">
            <v>66.400000000000006</v>
          </cell>
          <cell r="I122">
            <v>0</v>
          </cell>
        </row>
        <row r="123">
          <cell r="A123" t="str">
            <v>5517-11</v>
          </cell>
          <cell r="B123" t="str">
            <v>내화전선 FR-8</v>
          </cell>
          <cell r="C123" t="str">
            <v>1C/100MM2</v>
          </cell>
          <cell r="D123" t="str">
            <v>M</v>
          </cell>
          <cell r="E123">
            <v>5043</v>
          </cell>
          <cell r="F123">
            <v>6.4000000000000001E-2</v>
          </cell>
          <cell r="G123">
            <v>56143</v>
          </cell>
          <cell r="H123">
            <v>100.86</v>
          </cell>
          <cell r="I123">
            <v>0</v>
          </cell>
        </row>
        <row r="124">
          <cell r="A124" t="str">
            <v>5517-12</v>
          </cell>
          <cell r="B124" t="str">
            <v>내화전선 FR-8</v>
          </cell>
          <cell r="C124" t="str">
            <v>1C/150MM2</v>
          </cell>
          <cell r="D124" t="str">
            <v>M</v>
          </cell>
          <cell r="E124">
            <v>7227</v>
          </cell>
          <cell r="F124">
            <v>8.7999999999999995E-2</v>
          </cell>
          <cell r="G124">
            <v>56143</v>
          </cell>
          <cell r="H124">
            <v>144.54</v>
          </cell>
          <cell r="I124">
            <v>0</v>
          </cell>
        </row>
        <row r="125">
          <cell r="A125" t="str">
            <v>5517-13</v>
          </cell>
          <cell r="B125" t="str">
            <v>내화전선 FR-8</v>
          </cell>
          <cell r="C125" t="str">
            <v>1C/200MM2</v>
          </cell>
          <cell r="D125" t="str">
            <v>M</v>
          </cell>
          <cell r="E125">
            <v>9247</v>
          </cell>
          <cell r="F125">
            <v>0.107</v>
          </cell>
          <cell r="G125">
            <v>56143</v>
          </cell>
          <cell r="H125">
            <v>184.94</v>
          </cell>
          <cell r="I125">
            <v>0</v>
          </cell>
        </row>
        <row r="126">
          <cell r="A126" t="str">
            <v>5517-14</v>
          </cell>
          <cell r="B126" t="str">
            <v>내화전선 FR-8</v>
          </cell>
          <cell r="C126" t="str">
            <v>1C/250MM2</v>
          </cell>
          <cell r="D126" t="str">
            <v>M</v>
          </cell>
          <cell r="E126">
            <v>11218</v>
          </cell>
          <cell r="F126">
            <v>0.13</v>
          </cell>
          <cell r="G126">
            <v>56143</v>
          </cell>
          <cell r="H126">
            <v>224.36</v>
          </cell>
          <cell r="I126">
            <v>0</v>
          </cell>
        </row>
        <row r="127">
          <cell r="A127" t="str">
            <v>5517-21</v>
          </cell>
          <cell r="B127" t="str">
            <v>내화전선 FR-8</v>
          </cell>
          <cell r="C127" t="str">
            <v>2C/2.0mm2</v>
          </cell>
          <cell r="D127" t="str">
            <v>M</v>
          </cell>
          <cell r="E127">
            <v>1060</v>
          </cell>
          <cell r="F127">
            <v>1.4999999999999999E-2</v>
          </cell>
          <cell r="G127">
            <v>56143</v>
          </cell>
          <cell r="H127">
            <v>21.2</v>
          </cell>
          <cell r="I127">
            <v>0</v>
          </cell>
        </row>
        <row r="128">
          <cell r="A128" t="str">
            <v>5517-22</v>
          </cell>
          <cell r="B128" t="str">
            <v>내화전선 FR-8</v>
          </cell>
          <cell r="C128" t="str">
            <v>2C/3.5mm2</v>
          </cell>
          <cell r="D128" t="str">
            <v>M</v>
          </cell>
          <cell r="E128">
            <v>1480</v>
          </cell>
          <cell r="F128">
            <v>1.4999999999999999E-2</v>
          </cell>
          <cell r="G128">
            <v>56143</v>
          </cell>
          <cell r="H128">
            <v>29.6</v>
          </cell>
          <cell r="I128">
            <v>0</v>
          </cell>
        </row>
        <row r="129">
          <cell r="A129" t="str">
            <v>5517-23</v>
          </cell>
          <cell r="B129" t="str">
            <v>내화전선 FR-8</v>
          </cell>
          <cell r="C129" t="str">
            <v>2C/5.5mm2</v>
          </cell>
          <cell r="D129" t="str">
            <v>M</v>
          </cell>
          <cell r="E129">
            <v>1880</v>
          </cell>
          <cell r="F129">
            <v>1.4999999999999999E-2</v>
          </cell>
          <cell r="G129">
            <v>56143</v>
          </cell>
          <cell r="H129">
            <v>37.6</v>
          </cell>
          <cell r="I129">
            <v>0</v>
          </cell>
        </row>
        <row r="130">
          <cell r="A130" t="str">
            <v>5517-24</v>
          </cell>
          <cell r="B130" t="str">
            <v>내화전선 FR-8</v>
          </cell>
          <cell r="C130" t="str">
            <v>2C/8.0mm2</v>
          </cell>
          <cell r="D130" t="str">
            <v>M</v>
          </cell>
          <cell r="E130">
            <v>2180</v>
          </cell>
          <cell r="F130">
            <v>1.4999999999999999E-2</v>
          </cell>
          <cell r="G130">
            <v>56143</v>
          </cell>
          <cell r="H130">
            <v>43.6</v>
          </cell>
          <cell r="I130">
            <v>0</v>
          </cell>
        </row>
        <row r="131">
          <cell r="A131" t="str">
            <v>5517-25</v>
          </cell>
          <cell r="B131" t="str">
            <v>내화전선 FR-8</v>
          </cell>
          <cell r="C131" t="str">
            <v>2C/14mm2</v>
          </cell>
          <cell r="D131" t="str">
            <v>M</v>
          </cell>
          <cell r="E131">
            <v>2430</v>
          </cell>
          <cell r="F131">
            <v>1.4999999999999999E-2</v>
          </cell>
          <cell r="G131">
            <v>56143</v>
          </cell>
          <cell r="H131">
            <v>48.6</v>
          </cell>
          <cell r="I131">
            <v>0</v>
          </cell>
        </row>
        <row r="132">
          <cell r="A132" t="str">
            <v>5517-26</v>
          </cell>
          <cell r="B132" t="str">
            <v>내화전선 FR-8</v>
          </cell>
          <cell r="C132" t="str">
            <v>2C/22mm2</v>
          </cell>
          <cell r="D132" t="str">
            <v>M</v>
          </cell>
          <cell r="E132">
            <v>3300</v>
          </cell>
          <cell r="F132">
            <v>1.4999999999999999E-2</v>
          </cell>
          <cell r="G132">
            <v>56143</v>
          </cell>
          <cell r="H132">
            <v>66</v>
          </cell>
          <cell r="I132">
            <v>0</v>
          </cell>
        </row>
        <row r="133">
          <cell r="A133" t="str">
            <v>5517-27</v>
          </cell>
          <cell r="B133" t="str">
            <v>내화전선 FR-8</v>
          </cell>
          <cell r="C133" t="str">
            <v>2C/38mm2</v>
          </cell>
          <cell r="D133" t="str">
            <v>M</v>
          </cell>
          <cell r="E133">
            <v>4850</v>
          </cell>
          <cell r="F133">
            <v>1.4999999999999999E-2</v>
          </cell>
          <cell r="G133">
            <v>56143</v>
          </cell>
          <cell r="H133">
            <v>97</v>
          </cell>
          <cell r="I133">
            <v>0</v>
          </cell>
        </row>
        <row r="134">
          <cell r="A134" t="str">
            <v>5517-28</v>
          </cell>
          <cell r="B134" t="str">
            <v>내화전선 FR-8</v>
          </cell>
          <cell r="C134" t="str">
            <v>2C/60mm2</v>
          </cell>
          <cell r="D134" t="str">
            <v>M</v>
          </cell>
          <cell r="E134">
            <v>7200</v>
          </cell>
          <cell r="F134">
            <v>1.4999999999999999E-2</v>
          </cell>
          <cell r="G134">
            <v>56143</v>
          </cell>
          <cell r="H134">
            <v>144</v>
          </cell>
          <cell r="I134">
            <v>0</v>
          </cell>
        </row>
        <row r="135">
          <cell r="A135" t="str">
            <v>5517-29</v>
          </cell>
          <cell r="B135" t="str">
            <v>내화전선 FR-8</v>
          </cell>
          <cell r="C135" t="str">
            <v>2C/100MM2</v>
          </cell>
          <cell r="D135" t="str">
            <v>M</v>
          </cell>
          <cell r="E135">
            <v>11100</v>
          </cell>
          <cell r="F135">
            <v>0.08</v>
          </cell>
          <cell r="G135">
            <v>56143</v>
          </cell>
          <cell r="H135">
            <v>222</v>
          </cell>
          <cell r="I135">
            <v>0</v>
          </cell>
        </row>
        <row r="136">
          <cell r="A136" t="str">
            <v>5517-30</v>
          </cell>
          <cell r="B136" t="str">
            <v>내화전선 FR-8</v>
          </cell>
          <cell r="C136" t="str">
            <v>2C/150MM2</v>
          </cell>
          <cell r="D136" t="str">
            <v>M</v>
          </cell>
          <cell r="E136">
            <v>15640</v>
          </cell>
          <cell r="F136">
            <v>0.09</v>
          </cell>
          <cell r="G136">
            <v>56143</v>
          </cell>
          <cell r="H136">
            <v>312.8</v>
          </cell>
          <cell r="I136">
            <v>0</v>
          </cell>
        </row>
        <row r="137">
          <cell r="A137" t="str">
            <v>5517-31</v>
          </cell>
          <cell r="B137" t="str">
            <v>내화전선 FR-8</v>
          </cell>
          <cell r="C137" t="str">
            <v>2C/200MM2</v>
          </cell>
          <cell r="D137" t="str">
            <v>M</v>
          </cell>
          <cell r="E137">
            <v>20450</v>
          </cell>
          <cell r="F137">
            <v>0.12</v>
          </cell>
          <cell r="G137">
            <v>56143</v>
          </cell>
          <cell r="H137">
            <v>409</v>
          </cell>
          <cell r="I137">
            <v>0</v>
          </cell>
        </row>
        <row r="138">
          <cell r="A138" t="str">
            <v>5517-32</v>
          </cell>
          <cell r="B138" t="str">
            <v>내화전선 FR-8</v>
          </cell>
          <cell r="C138" t="str">
            <v>2C/250MM2</v>
          </cell>
          <cell r="D138" t="str">
            <v>M</v>
          </cell>
          <cell r="E138">
            <v>24810</v>
          </cell>
          <cell r="F138">
            <v>0.15</v>
          </cell>
          <cell r="G138">
            <v>56143</v>
          </cell>
          <cell r="H138">
            <v>496.2</v>
          </cell>
          <cell r="I138">
            <v>0</v>
          </cell>
        </row>
        <row r="139">
          <cell r="A139" t="str">
            <v>5517-41</v>
          </cell>
          <cell r="B139" t="str">
            <v>내화전선 FR-8</v>
          </cell>
          <cell r="C139" t="str">
            <v>3C/2.0mm2</v>
          </cell>
          <cell r="D139" t="str">
            <v>M</v>
          </cell>
          <cell r="E139">
            <v>1630</v>
          </cell>
          <cell r="F139">
            <v>0.02</v>
          </cell>
          <cell r="G139">
            <v>56143</v>
          </cell>
          <cell r="H139">
            <v>32.6</v>
          </cell>
          <cell r="I139">
            <v>0</v>
          </cell>
        </row>
        <row r="140">
          <cell r="A140" t="str">
            <v>5517-42</v>
          </cell>
          <cell r="B140" t="str">
            <v>내화전선 FR-8</v>
          </cell>
          <cell r="C140" t="str">
            <v>3C/3.5mm2</v>
          </cell>
          <cell r="D140" t="str">
            <v>M</v>
          </cell>
          <cell r="E140">
            <v>1987</v>
          </cell>
          <cell r="F140">
            <v>0.02</v>
          </cell>
          <cell r="G140">
            <v>56143</v>
          </cell>
          <cell r="H140">
            <v>39.74</v>
          </cell>
          <cell r="I140">
            <v>0</v>
          </cell>
        </row>
        <row r="141">
          <cell r="A141" t="str">
            <v>5517-43</v>
          </cell>
          <cell r="B141" t="str">
            <v>내화전선 FR-8</v>
          </cell>
          <cell r="C141" t="str">
            <v>3C/5.5MM2</v>
          </cell>
          <cell r="D141" t="str">
            <v>M</v>
          </cell>
          <cell r="E141">
            <v>2489</v>
          </cell>
          <cell r="F141">
            <v>3.1E-2</v>
          </cell>
          <cell r="G141">
            <v>56143</v>
          </cell>
          <cell r="H141">
            <v>49.78</v>
          </cell>
          <cell r="I141">
            <v>0</v>
          </cell>
        </row>
        <row r="142">
          <cell r="A142" t="str">
            <v>5517-44</v>
          </cell>
          <cell r="B142" t="str">
            <v>내화전선 FR-8</v>
          </cell>
          <cell r="C142" t="str">
            <v>3C/8.0mm2</v>
          </cell>
          <cell r="D142" t="str">
            <v>M</v>
          </cell>
          <cell r="E142">
            <v>2930</v>
          </cell>
          <cell r="F142">
            <v>3.1E-2</v>
          </cell>
          <cell r="G142">
            <v>56143</v>
          </cell>
          <cell r="H142">
            <v>58.6</v>
          </cell>
          <cell r="I142">
            <v>0</v>
          </cell>
        </row>
        <row r="143">
          <cell r="A143" t="str">
            <v>5517-45</v>
          </cell>
          <cell r="B143" t="str">
            <v>내화전선 FR-8</v>
          </cell>
          <cell r="C143" t="str">
            <v>3C/14mm2</v>
          </cell>
          <cell r="D143" t="str">
            <v>M</v>
          </cell>
          <cell r="E143">
            <v>3130</v>
          </cell>
          <cell r="F143">
            <v>3.1E-2</v>
          </cell>
          <cell r="G143">
            <v>56143</v>
          </cell>
          <cell r="H143">
            <v>62.6</v>
          </cell>
          <cell r="I143">
            <v>0</v>
          </cell>
        </row>
        <row r="144">
          <cell r="A144" t="str">
            <v>5517-46</v>
          </cell>
          <cell r="B144" t="str">
            <v>내화전선 FR-8</v>
          </cell>
          <cell r="C144" t="str">
            <v>3C/22mm2</v>
          </cell>
          <cell r="D144" t="str">
            <v>M</v>
          </cell>
          <cell r="E144">
            <v>4250</v>
          </cell>
          <cell r="F144">
            <v>3.1E-2</v>
          </cell>
          <cell r="G144">
            <v>56143</v>
          </cell>
          <cell r="H144">
            <v>85</v>
          </cell>
          <cell r="I144">
            <v>0</v>
          </cell>
        </row>
        <row r="145">
          <cell r="A145" t="str">
            <v>5517-47</v>
          </cell>
          <cell r="B145" t="str">
            <v>내화전선 FR-8</v>
          </cell>
          <cell r="C145" t="str">
            <v>3C/38mm2</v>
          </cell>
          <cell r="D145" t="str">
            <v>M</v>
          </cell>
          <cell r="E145">
            <v>6610</v>
          </cell>
          <cell r="F145">
            <v>3.1E-2</v>
          </cell>
          <cell r="G145">
            <v>56143</v>
          </cell>
          <cell r="H145">
            <v>132.19999999999999</v>
          </cell>
          <cell r="I145">
            <v>0</v>
          </cell>
        </row>
        <row r="146">
          <cell r="A146" t="str">
            <v>5517-48</v>
          </cell>
          <cell r="B146" t="str">
            <v>내화전선 FR-8</v>
          </cell>
          <cell r="C146" t="str">
            <v>3C/60mm2</v>
          </cell>
          <cell r="D146" t="str">
            <v>M</v>
          </cell>
          <cell r="E146">
            <v>10120</v>
          </cell>
          <cell r="F146">
            <v>3.1E-2</v>
          </cell>
          <cell r="G146">
            <v>56143</v>
          </cell>
          <cell r="H146">
            <v>202.4</v>
          </cell>
          <cell r="I146">
            <v>0</v>
          </cell>
        </row>
        <row r="147">
          <cell r="A147" t="str">
            <v>5517-49</v>
          </cell>
          <cell r="B147" t="str">
            <v>내화전선 FR-8</v>
          </cell>
          <cell r="C147" t="str">
            <v>3C/100MM2</v>
          </cell>
          <cell r="D147" t="str">
            <v>M</v>
          </cell>
          <cell r="E147">
            <v>16187</v>
          </cell>
          <cell r="F147">
            <v>0.16</v>
          </cell>
          <cell r="G147">
            <v>56143</v>
          </cell>
          <cell r="H147">
            <v>323.74</v>
          </cell>
          <cell r="I147">
            <v>0</v>
          </cell>
        </row>
        <row r="148">
          <cell r="A148" t="str">
            <v>5517-50</v>
          </cell>
          <cell r="B148" t="str">
            <v>내화전선 FR-8</v>
          </cell>
          <cell r="C148" t="str">
            <v>3C/150MM2</v>
          </cell>
          <cell r="D148" t="str">
            <v>M</v>
          </cell>
          <cell r="E148">
            <v>22902</v>
          </cell>
          <cell r="F148">
            <v>0.2</v>
          </cell>
          <cell r="G148">
            <v>56143</v>
          </cell>
          <cell r="H148">
            <v>458.04</v>
          </cell>
          <cell r="I148">
            <v>0</v>
          </cell>
        </row>
        <row r="149">
          <cell r="A149" t="str">
            <v>5517-51</v>
          </cell>
          <cell r="B149" t="str">
            <v>내화전선 FR-8</v>
          </cell>
          <cell r="C149" t="str">
            <v>3C/200MM2</v>
          </cell>
          <cell r="D149" t="str">
            <v>M</v>
          </cell>
          <cell r="E149">
            <v>30354</v>
          </cell>
          <cell r="F149">
            <v>0.3</v>
          </cell>
          <cell r="G149">
            <v>56143</v>
          </cell>
          <cell r="H149">
            <v>607.08000000000004</v>
          </cell>
          <cell r="I149">
            <v>0</v>
          </cell>
        </row>
        <row r="150">
          <cell r="A150" t="str">
            <v>5517-52</v>
          </cell>
          <cell r="B150" t="str">
            <v>내화전선 FR-8</v>
          </cell>
          <cell r="C150" t="str">
            <v>3C/250MM2</v>
          </cell>
          <cell r="D150" t="str">
            <v>M</v>
          </cell>
          <cell r="E150">
            <v>35923</v>
          </cell>
          <cell r="F150">
            <v>0.3</v>
          </cell>
          <cell r="G150">
            <v>56143</v>
          </cell>
          <cell r="H150">
            <v>718.46</v>
          </cell>
          <cell r="I150">
            <v>0</v>
          </cell>
        </row>
        <row r="151">
          <cell r="A151" t="str">
            <v>5517-61</v>
          </cell>
          <cell r="B151" t="str">
            <v>내화전선 FR-8</v>
          </cell>
          <cell r="C151" t="str">
            <v>4C/2.0mm2</v>
          </cell>
          <cell r="D151" t="str">
            <v>M</v>
          </cell>
          <cell r="E151">
            <v>2040</v>
          </cell>
          <cell r="F151">
            <v>0.02</v>
          </cell>
          <cell r="G151">
            <v>56143</v>
          </cell>
          <cell r="H151">
            <v>40.800000000000004</v>
          </cell>
          <cell r="I151">
            <v>0</v>
          </cell>
        </row>
        <row r="152">
          <cell r="A152" t="str">
            <v>5517-62</v>
          </cell>
          <cell r="B152" t="str">
            <v>내화전선 FR-8</v>
          </cell>
          <cell r="C152" t="str">
            <v>4C/3.5mm2</v>
          </cell>
          <cell r="D152" t="str">
            <v>M</v>
          </cell>
          <cell r="E152">
            <v>2480</v>
          </cell>
          <cell r="F152">
            <v>3.1E-2</v>
          </cell>
          <cell r="G152">
            <v>56143</v>
          </cell>
          <cell r="H152">
            <v>49.6</v>
          </cell>
          <cell r="I152">
            <v>0</v>
          </cell>
        </row>
        <row r="153">
          <cell r="A153" t="str">
            <v>5517-63</v>
          </cell>
          <cell r="B153" t="str">
            <v>내화전선 FR-8</v>
          </cell>
          <cell r="C153" t="str">
            <v>4C/5.5MM2</v>
          </cell>
          <cell r="D153" t="str">
            <v>M</v>
          </cell>
          <cell r="E153">
            <v>3180</v>
          </cell>
          <cell r="F153">
            <v>3.1E-2</v>
          </cell>
          <cell r="G153">
            <v>56143</v>
          </cell>
          <cell r="H153">
            <v>63.6</v>
          </cell>
          <cell r="I153">
            <v>0</v>
          </cell>
        </row>
        <row r="154">
          <cell r="A154" t="str">
            <v>5517-64</v>
          </cell>
          <cell r="B154" t="str">
            <v>내화전선 FR-8</v>
          </cell>
          <cell r="C154" t="str">
            <v>4C/8.0mm2</v>
          </cell>
          <cell r="D154" t="str">
            <v>M</v>
          </cell>
          <cell r="E154">
            <v>3690</v>
          </cell>
          <cell r="F154">
            <v>3.1E-2</v>
          </cell>
          <cell r="G154">
            <v>56143</v>
          </cell>
          <cell r="H154">
            <v>73.8</v>
          </cell>
          <cell r="I154">
            <v>0</v>
          </cell>
        </row>
        <row r="155">
          <cell r="A155" t="str">
            <v>5517-65</v>
          </cell>
          <cell r="B155" t="str">
            <v>내화전선 FR-8</v>
          </cell>
          <cell r="C155" t="str">
            <v>4C/14mm2</v>
          </cell>
          <cell r="D155" t="str">
            <v>M</v>
          </cell>
          <cell r="E155">
            <v>3940</v>
          </cell>
          <cell r="F155">
            <v>3.1E-2</v>
          </cell>
          <cell r="G155">
            <v>56143</v>
          </cell>
          <cell r="H155">
            <v>78.8</v>
          </cell>
          <cell r="I155">
            <v>0</v>
          </cell>
        </row>
        <row r="156">
          <cell r="A156" t="str">
            <v>5517-66</v>
          </cell>
          <cell r="B156" t="str">
            <v>내화전선 FR-8</v>
          </cell>
          <cell r="C156" t="str">
            <v>4C/22mm2</v>
          </cell>
          <cell r="D156" t="str">
            <v>M</v>
          </cell>
          <cell r="E156">
            <v>5630</v>
          </cell>
          <cell r="F156">
            <v>3.1E-2</v>
          </cell>
          <cell r="G156">
            <v>56143</v>
          </cell>
          <cell r="H156">
            <v>112.60000000000001</v>
          </cell>
          <cell r="I156">
            <v>0</v>
          </cell>
        </row>
        <row r="157">
          <cell r="A157" t="str">
            <v>5517-67</v>
          </cell>
          <cell r="B157" t="str">
            <v>내화전선 FR-8</v>
          </cell>
          <cell r="C157" t="str">
            <v>4C/38mm2</v>
          </cell>
          <cell r="D157" t="str">
            <v>M</v>
          </cell>
          <cell r="E157">
            <v>8890</v>
          </cell>
          <cell r="F157">
            <v>3.1E-2</v>
          </cell>
          <cell r="G157">
            <v>56143</v>
          </cell>
          <cell r="H157">
            <v>177.8</v>
          </cell>
          <cell r="I157">
            <v>0</v>
          </cell>
        </row>
        <row r="158">
          <cell r="A158" t="str">
            <v>5517-68</v>
          </cell>
          <cell r="B158" t="str">
            <v>내화전선 FR-8</v>
          </cell>
          <cell r="C158" t="str">
            <v>4C/60mm2</v>
          </cell>
          <cell r="D158" t="str">
            <v>M</v>
          </cell>
          <cell r="E158">
            <v>13160</v>
          </cell>
          <cell r="F158">
            <v>0.16</v>
          </cell>
          <cell r="G158">
            <v>56143</v>
          </cell>
          <cell r="H158">
            <v>263.2</v>
          </cell>
          <cell r="I158">
            <v>0</v>
          </cell>
        </row>
        <row r="159">
          <cell r="A159" t="str">
            <v>5517-69</v>
          </cell>
          <cell r="B159" t="str">
            <v>내화전선 FR-8</v>
          </cell>
          <cell r="C159" t="str">
            <v>4C/100MM2</v>
          </cell>
          <cell r="D159" t="str">
            <v>M</v>
          </cell>
          <cell r="E159">
            <v>21280</v>
          </cell>
          <cell r="F159">
            <v>0.2</v>
          </cell>
          <cell r="G159">
            <v>56143</v>
          </cell>
          <cell r="H159">
            <v>425.6</v>
          </cell>
          <cell r="I159">
            <v>0</v>
          </cell>
        </row>
        <row r="160">
          <cell r="A160" t="str">
            <v>5517-70</v>
          </cell>
          <cell r="B160" t="str">
            <v>내화전선 FR-8</v>
          </cell>
          <cell r="C160" t="str">
            <v>4C/150MM2</v>
          </cell>
          <cell r="D160" t="str">
            <v>M</v>
          </cell>
          <cell r="E160">
            <v>30400</v>
          </cell>
          <cell r="F160">
            <v>0.3</v>
          </cell>
          <cell r="G160">
            <v>56143</v>
          </cell>
          <cell r="H160">
            <v>608</v>
          </cell>
          <cell r="I160">
            <v>0</v>
          </cell>
        </row>
        <row r="161">
          <cell r="A161" t="str">
            <v>5517-71</v>
          </cell>
          <cell r="B161" t="str">
            <v>내화전선 FR-8</v>
          </cell>
          <cell r="C161" t="str">
            <v>4C/200MM2</v>
          </cell>
          <cell r="D161" t="str">
            <v>M</v>
          </cell>
          <cell r="E161">
            <v>37310</v>
          </cell>
          <cell r="F161">
            <v>0.3</v>
          </cell>
          <cell r="G161">
            <v>56143</v>
          </cell>
          <cell r="H161">
            <v>746.2</v>
          </cell>
          <cell r="I161">
            <v>0</v>
          </cell>
        </row>
        <row r="162">
          <cell r="A162" t="str">
            <v>5517-72</v>
          </cell>
          <cell r="B162" t="str">
            <v>내화전선 FR-8</v>
          </cell>
          <cell r="C162" t="str">
            <v>4C/250MM2</v>
          </cell>
          <cell r="D162" t="str">
            <v>M</v>
          </cell>
          <cell r="E162">
            <v>45770</v>
          </cell>
          <cell r="F162">
            <v>0.35</v>
          </cell>
          <cell r="G162">
            <v>56143</v>
          </cell>
          <cell r="H162">
            <v>915.4</v>
          </cell>
          <cell r="I162">
            <v>0</v>
          </cell>
        </row>
        <row r="163">
          <cell r="A163" t="str">
            <v>5517-73</v>
          </cell>
        </row>
        <row r="164">
          <cell r="A164" t="str">
            <v>5517-74</v>
          </cell>
        </row>
        <row r="165">
          <cell r="A165" t="str">
            <v>5519-00</v>
          </cell>
          <cell r="B165" t="str">
            <v>600V가교PE절연 비닐시스케이블(CV)-KSC 3611-</v>
          </cell>
        </row>
        <row r="166">
          <cell r="A166" t="str">
            <v>5519-01</v>
          </cell>
          <cell r="B166" t="str">
            <v>600V가교PE절연케이블(CV)</v>
          </cell>
          <cell r="C166" t="str">
            <v>2.0MM2*1C</v>
          </cell>
          <cell r="D166" t="str">
            <v>M</v>
          </cell>
          <cell r="E166">
            <v>170</v>
          </cell>
          <cell r="F166">
            <v>0.02</v>
          </cell>
          <cell r="G166">
            <v>73973</v>
          </cell>
          <cell r="H166">
            <v>3.4</v>
          </cell>
          <cell r="I166">
            <v>0</v>
          </cell>
        </row>
        <row r="167">
          <cell r="A167" t="str">
            <v>5519-02</v>
          </cell>
          <cell r="B167" t="str">
            <v>600V가교PE절연케이블(CV)</v>
          </cell>
          <cell r="C167" t="str">
            <v>2.0MM2*2C</v>
          </cell>
          <cell r="D167" t="str">
            <v>M</v>
          </cell>
          <cell r="E167">
            <v>397</v>
          </cell>
          <cell r="F167">
            <v>0.02</v>
          </cell>
          <cell r="G167">
            <v>73973</v>
          </cell>
          <cell r="H167">
            <v>7.94</v>
          </cell>
          <cell r="I167">
            <v>0</v>
          </cell>
        </row>
        <row r="168">
          <cell r="A168" t="str">
            <v>5519-03</v>
          </cell>
          <cell r="B168" t="str">
            <v>600V가교PE절연케이블(CV)</v>
          </cell>
          <cell r="C168" t="str">
            <v>2.0MM2*3C</v>
          </cell>
          <cell r="D168" t="str">
            <v>M</v>
          </cell>
          <cell r="E168">
            <v>495</v>
          </cell>
          <cell r="F168">
            <v>0.02</v>
          </cell>
          <cell r="G168">
            <v>73973</v>
          </cell>
          <cell r="H168">
            <v>9.9</v>
          </cell>
          <cell r="I168">
            <v>0</v>
          </cell>
        </row>
        <row r="169">
          <cell r="A169" t="str">
            <v>5519-04</v>
          </cell>
          <cell r="B169" t="str">
            <v>600V가교PE절연케이블(CV)</v>
          </cell>
          <cell r="C169" t="str">
            <v>2.0MM2*4C</v>
          </cell>
          <cell r="D169" t="str">
            <v>M</v>
          </cell>
          <cell r="E169">
            <v>610</v>
          </cell>
          <cell r="F169">
            <v>0.02</v>
          </cell>
          <cell r="G169">
            <v>73973</v>
          </cell>
          <cell r="H169">
            <v>12.200000000000001</v>
          </cell>
          <cell r="I169">
            <v>0</v>
          </cell>
        </row>
        <row r="170">
          <cell r="A170" t="str">
            <v>5519-06</v>
          </cell>
          <cell r="B170" t="str">
            <v>600V가교PE절연케이블(CV)</v>
          </cell>
          <cell r="C170" t="str">
            <v>3.5MM2*1C</v>
          </cell>
          <cell r="D170" t="str">
            <v>M</v>
          </cell>
          <cell r="E170">
            <v>232</v>
          </cell>
          <cell r="F170">
            <v>0.02</v>
          </cell>
          <cell r="G170">
            <v>73973</v>
          </cell>
          <cell r="H170">
            <v>4.6399999999999997</v>
          </cell>
          <cell r="I170">
            <v>0</v>
          </cell>
        </row>
        <row r="171">
          <cell r="A171" t="str">
            <v>5519-07</v>
          </cell>
          <cell r="B171" t="str">
            <v>600V가교PE절연케이블(CV)</v>
          </cell>
          <cell r="C171" t="str">
            <v>3.5MM2*2C</v>
          </cell>
          <cell r="D171" t="str">
            <v>M</v>
          </cell>
          <cell r="E171">
            <v>533</v>
          </cell>
          <cell r="F171">
            <v>0.02</v>
          </cell>
          <cell r="G171">
            <v>73973</v>
          </cell>
          <cell r="H171">
            <v>10.66</v>
          </cell>
          <cell r="I171">
            <v>0</v>
          </cell>
        </row>
        <row r="172">
          <cell r="A172" t="str">
            <v>5519-08</v>
          </cell>
          <cell r="B172" t="str">
            <v>600V가교PE절연케이블(CV)</v>
          </cell>
          <cell r="C172" t="str">
            <v>3.5MM2*3C</v>
          </cell>
          <cell r="D172" t="str">
            <v>M</v>
          </cell>
          <cell r="E172">
            <v>708</v>
          </cell>
          <cell r="F172">
            <v>0.02</v>
          </cell>
          <cell r="G172">
            <v>73973</v>
          </cell>
          <cell r="H172">
            <v>14.16</v>
          </cell>
          <cell r="I172">
            <v>0</v>
          </cell>
        </row>
        <row r="173">
          <cell r="A173" t="str">
            <v>5519-09</v>
          </cell>
          <cell r="B173" t="str">
            <v>600V가교PE절연케이블(CV)</v>
          </cell>
          <cell r="C173" t="str">
            <v>3.5MM2*4C</v>
          </cell>
          <cell r="D173" t="str">
            <v>M</v>
          </cell>
          <cell r="E173">
            <v>856</v>
          </cell>
          <cell r="F173">
            <v>0.02</v>
          </cell>
          <cell r="G173">
            <v>73973</v>
          </cell>
          <cell r="H173">
            <v>17.12</v>
          </cell>
          <cell r="I173">
            <v>0</v>
          </cell>
        </row>
        <row r="174">
          <cell r="A174" t="str">
            <v>5519-11</v>
          </cell>
          <cell r="B174" t="str">
            <v>600V가교PE절연케이블(CV)</v>
          </cell>
          <cell r="C174" t="str">
            <v>5.5MM2*1C</v>
          </cell>
          <cell r="D174" t="str">
            <v>M</v>
          </cell>
          <cell r="E174">
            <v>320</v>
          </cell>
          <cell r="F174">
            <v>0.02</v>
          </cell>
          <cell r="G174">
            <v>73973</v>
          </cell>
          <cell r="H174">
            <v>6.4</v>
          </cell>
          <cell r="I174">
            <v>0</v>
          </cell>
        </row>
        <row r="175">
          <cell r="A175" t="str">
            <v>5519-12</v>
          </cell>
          <cell r="B175" t="str">
            <v>600V가교PE절연케이블(CV)</v>
          </cell>
          <cell r="C175" t="str">
            <v>5.5MM2*2C</v>
          </cell>
          <cell r="D175" t="str">
            <v>M</v>
          </cell>
          <cell r="E175">
            <v>731</v>
          </cell>
          <cell r="F175">
            <v>0.02</v>
          </cell>
          <cell r="G175">
            <v>73973</v>
          </cell>
          <cell r="H175">
            <v>14.620000000000001</v>
          </cell>
          <cell r="I175">
            <v>0</v>
          </cell>
        </row>
        <row r="176">
          <cell r="A176" t="str">
            <v>5519-13</v>
          </cell>
          <cell r="B176" t="str">
            <v>600V가교PE절연케이블(CV)</v>
          </cell>
          <cell r="C176" t="str">
            <v>5.5MM2*3C</v>
          </cell>
          <cell r="D176" t="str">
            <v>M</v>
          </cell>
          <cell r="E176">
            <v>975</v>
          </cell>
          <cell r="F176">
            <v>2.5999999999999999E-2</v>
          </cell>
          <cell r="G176">
            <v>73973</v>
          </cell>
          <cell r="H176">
            <v>19.5</v>
          </cell>
          <cell r="I176">
            <v>0</v>
          </cell>
        </row>
        <row r="177">
          <cell r="A177" t="str">
            <v>5519-14</v>
          </cell>
          <cell r="B177" t="str">
            <v>600V가교PE절연케이블(CV)</v>
          </cell>
          <cell r="C177" t="str">
            <v>5.5MM2*4C</v>
          </cell>
          <cell r="D177" t="str">
            <v>M</v>
          </cell>
          <cell r="E177">
            <v>1218</v>
          </cell>
          <cell r="F177">
            <v>3.4000000000000002E-2</v>
          </cell>
          <cell r="G177">
            <v>73973</v>
          </cell>
          <cell r="H177">
            <v>24.36</v>
          </cell>
          <cell r="I177">
            <v>0</v>
          </cell>
        </row>
        <row r="178">
          <cell r="A178" t="str">
            <v>5519-16</v>
          </cell>
          <cell r="B178" t="str">
            <v>600V가교PE절연케이블(CV)</v>
          </cell>
          <cell r="C178" t="str">
            <v>8.0mm2*1C</v>
          </cell>
          <cell r="D178" t="str">
            <v>M</v>
          </cell>
          <cell r="E178">
            <v>430</v>
          </cell>
          <cell r="F178">
            <v>0.02</v>
          </cell>
          <cell r="G178">
            <v>73973</v>
          </cell>
          <cell r="H178">
            <v>8.6</v>
          </cell>
          <cell r="I178">
            <v>0</v>
          </cell>
        </row>
        <row r="179">
          <cell r="A179" t="str">
            <v>5519-17</v>
          </cell>
          <cell r="B179" t="str">
            <v>600V가교PE절연케이블(CV)</v>
          </cell>
          <cell r="C179" t="str">
            <v>8.0mm2*2C</v>
          </cell>
          <cell r="D179" t="str">
            <v>M</v>
          </cell>
          <cell r="E179">
            <v>975</v>
          </cell>
          <cell r="F179">
            <v>2.5999999999999999E-2</v>
          </cell>
          <cell r="G179">
            <v>73973</v>
          </cell>
          <cell r="H179">
            <v>19.5</v>
          </cell>
          <cell r="I179">
            <v>0</v>
          </cell>
        </row>
        <row r="180">
          <cell r="A180" t="str">
            <v>5519-18</v>
          </cell>
          <cell r="B180" t="str">
            <v>600V가교PE절연케이블(CV)</v>
          </cell>
          <cell r="C180" t="str">
            <v>8.0mm2*3C</v>
          </cell>
          <cell r="D180" t="str">
            <v>M</v>
          </cell>
          <cell r="E180">
            <v>1270</v>
          </cell>
          <cell r="F180">
            <v>3.4000000000000002E-2</v>
          </cell>
          <cell r="G180">
            <v>73973</v>
          </cell>
          <cell r="H180">
            <v>25.400000000000002</v>
          </cell>
          <cell r="I180">
            <v>0</v>
          </cell>
        </row>
        <row r="181">
          <cell r="A181" t="str">
            <v>5519-19</v>
          </cell>
          <cell r="B181" t="str">
            <v>600V가교PE절연케이블(CV)</v>
          </cell>
          <cell r="C181" t="str">
            <v>8.0mm2*4C</v>
          </cell>
          <cell r="D181" t="str">
            <v>M</v>
          </cell>
          <cell r="E181">
            <v>1610</v>
          </cell>
          <cell r="F181">
            <v>0.04</v>
          </cell>
          <cell r="G181">
            <v>73973</v>
          </cell>
          <cell r="H181">
            <v>32.200000000000003</v>
          </cell>
          <cell r="I181">
            <v>0</v>
          </cell>
        </row>
        <row r="182">
          <cell r="A182" t="str">
            <v>5519-21</v>
          </cell>
          <cell r="B182" t="str">
            <v>600V가교PE절연케이블(CV)</v>
          </cell>
          <cell r="C182" t="str">
            <v>14MM2*1C</v>
          </cell>
          <cell r="D182" t="str">
            <v>M</v>
          </cell>
          <cell r="E182">
            <v>650</v>
          </cell>
          <cell r="F182">
            <v>0.2</v>
          </cell>
          <cell r="G182">
            <v>73973</v>
          </cell>
          <cell r="H182">
            <v>13</v>
          </cell>
          <cell r="I182">
            <v>0</v>
          </cell>
        </row>
        <row r="183">
          <cell r="A183" t="str">
            <v>5519-22</v>
          </cell>
          <cell r="B183" t="str">
            <v>600V가교PE절연케이블(CV)</v>
          </cell>
          <cell r="C183" t="str">
            <v>14MM2*2C</v>
          </cell>
          <cell r="D183" t="str">
            <v>M</v>
          </cell>
          <cell r="E183">
            <v>1444</v>
          </cell>
          <cell r="F183">
            <v>0.03</v>
          </cell>
          <cell r="G183">
            <v>73973</v>
          </cell>
          <cell r="H183">
            <v>28.88</v>
          </cell>
          <cell r="I183">
            <v>0</v>
          </cell>
        </row>
        <row r="184">
          <cell r="A184" t="str">
            <v>5519-23</v>
          </cell>
          <cell r="B184" t="str">
            <v>600V가교PE절연케이블(CV)</v>
          </cell>
          <cell r="C184" t="str">
            <v>14MM2*3C</v>
          </cell>
          <cell r="D184" t="str">
            <v>M</v>
          </cell>
          <cell r="E184">
            <v>1973</v>
          </cell>
          <cell r="F184">
            <v>4.2999999999999997E-2</v>
          </cell>
          <cell r="G184">
            <v>73973</v>
          </cell>
          <cell r="H184">
            <v>39.46</v>
          </cell>
          <cell r="I184">
            <v>0</v>
          </cell>
        </row>
        <row r="185">
          <cell r="A185" t="str">
            <v>5519-24</v>
          </cell>
          <cell r="B185" t="str">
            <v>600V가교PE절연케이블(CV)</v>
          </cell>
          <cell r="C185" t="str">
            <v>14MM2*4C</v>
          </cell>
          <cell r="D185" t="str">
            <v>M</v>
          </cell>
          <cell r="E185">
            <v>2510</v>
          </cell>
          <cell r="F185">
            <v>4.9000000000000002E-2</v>
          </cell>
          <cell r="G185">
            <v>73973</v>
          </cell>
          <cell r="H185">
            <v>50.2</v>
          </cell>
          <cell r="I185">
            <v>0</v>
          </cell>
        </row>
        <row r="186">
          <cell r="A186" t="str">
            <v>5519-26</v>
          </cell>
          <cell r="B186" t="str">
            <v>600V가교PE절연케이블(CV)</v>
          </cell>
          <cell r="C186" t="str">
            <v>22MM2*1C</v>
          </cell>
          <cell r="D186" t="str">
            <v>M</v>
          </cell>
          <cell r="E186">
            <v>939</v>
          </cell>
          <cell r="F186">
            <v>2.5999999999999999E-2</v>
          </cell>
          <cell r="G186">
            <v>73973</v>
          </cell>
          <cell r="H186">
            <v>18.78</v>
          </cell>
          <cell r="I186">
            <v>0</v>
          </cell>
        </row>
        <row r="187">
          <cell r="A187" t="str">
            <v>5519-27</v>
          </cell>
          <cell r="B187" t="str">
            <v>600V가교PE절연케이블(CV)</v>
          </cell>
          <cell r="C187" t="str">
            <v>22MM2*2C</v>
          </cell>
          <cell r="D187" t="str">
            <v>M</v>
          </cell>
          <cell r="E187">
            <v>2056</v>
          </cell>
          <cell r="F187">
            <v>4.2999999999999997E-2</v>
          </cell>
          <cell r="G187">
            <v>73973</v>
          </cell>
          <cell r="H187">
            <v>41.12</v>
          </cell>
          <cell r="I187">
            <v>0</v>
          </cell>
        </row>
        <row r="188">
          <cell r="A188" t="str">
            <v>5519-28</v>
          </cell>
          <cell r="B188" t="str">
            <v>600V가교PE절연케이블(CV)</v>
          </cell>
          <cell r="C188" t="str">
            <v>22MM2*3C</v>
          </cell>
          <cell r="D188" t="str">
            <v>M</v>
          </cell>
          <cell r="E188">
            <v>2840</v>
          </cell>
          <cell r="F188">
            <v>0.06</v>
          </cell>
          <cell r="G188">
            <v>73973</v>
          </cell>
          <cell r="H188">
            <v>56.800000000000004</v>
          </cell>
          <cell r="I188">
            <v>0</v>
          </cell>
        </row>
        <row r="189">
          <cell r="A189" t="str">
            <v>5519-29</v>
          </cell>
          <cell r="B189" t="str">
            <v>600V가교PE절연케이블(CV)</v>
          </cell>
          <cell r="C189" t="str">
            <v>22MM2*4C</v>
          </cell>
          <cell r="D189" t="str">
            <v>M</v>
          </cell>
          <cell r="E189">
            <v>3737</v>
          </cell>
          <cell r="F189">
            <v>7.0999999999999994E-2</v>
          </cell>
          <cell r="G189">
            <v>73973</v>
          </cell>
          <cell r="H189">
            <v>74.739999999999995</v>
          </cell>
          <cell r="I189">
            <v>0</v>
          </cell>
        </row>
        <row r="190">
          <cell r="A190" t="str">
            <v>5519-31</v>
          </cell>
          <cell r="B190" t="str">
            <v>600V가교PE절연케이블(CV)</v>
          </cell>
          <cell r="C190" t="str">
            <v>38MM2*1C</v>
          </cell>
          <cell r="D190" t="str">
            <v>M</v>
          </cell>
          <cell r="E190">
            <v>1469</v>
          </cell>
          <cell r="F190">
            <v>3.5999999999999997E-2</v>
          </cell>
          <cell r="G190">
            <v>73973</v>
          </cell>
          <cell r="H190">
            <v>29.38</v>
          </cell>
          <cell r="I190">
            <v>0</v>
          </cell>
        </row>
        <row r="191">
          <cell r="A191" t="str">
            <v>5519-32</v>
          </cell>
          <cell r="B191" t="str">
            <v>600V가교PE절연케이블(CV)</v>
          </cell>
          <cell r="C191" t="str">
            <v>38MM2*2C</v>
          </cell>
          <cell r="D191" t="str">
            <v>M</v>
          </cell>
          <cell r="E191">
            <v>3413</v>
          </cell>
          <cell r="F191">
            <v>0.06</v>
          </cell>
          <cell r="G191">
            <v>73973</v>
          </cell>
          <cell r="H191">
            <v>68.260000000000005</v>
          </cell>
          <cell r="I191">
            <v>0</v>
          </cell>
        </row>
        <row r="192">
          <cell r="A192" t="str">
            <v>5519-33</v>
          </cell>
          <cell r="B192" t="str">
            <v>600V가교PE절연케이블(CV)</v>
          </cell>
          <cell r="C192" t="str">
            <v>38MM2*3C</v>
          </cell>
          <cell r="D192" t="str">
            <v>M</v>
          </cell>
          <cell r="E192">
            <v>4567</v>
          </cell>
          <cell r="F192">
            <v>8.4000000000000005E-2</v>
          </cell>
          <cell r="G192">
            <v>73973</v>
          </cell>
          <cell r="H192">
            <v>91.34</v>
          </cell>
          <cell r="I192">
            <v>0</v>
          </cell>
        </row>
        <row r="193">
          <cell r="A193" t="str">
            <v>5519-34</v>
          </cell>
          <cell r="B193" t="str">
            <v>600V가교PE절연케이블(CV)</v>
          </cell>
          <cell r="C193" t="str">
            <v>38MM2*4C</v>
          </cell>
          <cell r="D193" t="str">
            <v>M</v>
          </cell>
          <cell r="E193">
            <v>5953</v>
          </cell>
          <cell r="F193">
            <v>9.7000000000000003E-2</v>
          </cell>
          <cell r="G193">
            <v>73973</v>
          </cell>
          <cell r="H193">
            <v>119.06</v>
          </cell>
          <cell r="I193">
            <v>0</v>
          </cell>
        </row>
        <row r="194">
          <cell r="A194" t="str">
            <v>5519-36</v>
          </cell>
          <cell r="B194" t="str">
            <v>600V가교PE절연케이블(CV)</v>
          </cell>
          <cell r="C194" t="str">
            <v>60mm2*1C</v>
          </cell>
          <cell r="D194" t="str">
            <v>M</v>
          </cell>
          <cell r="E194">
            <v>2300</v>
          </cell>
          <cell r="F194">
            <v>0.06</v>
          </cell>
          <cell r="G194">
            <v>73973</v>
          </cell>
          <cell r="H194">
            <v>46</v>
          </cell>
          <cell r="I194">
            <v>0</v>
          </cell>
        </row>
        <row r="195">
          <cell r="A195" t="str">
            <v>5519-37</v>
          </cell>
          <cell r="B195" t="str">
            <v>600V가교PE절연케이블(CV)</v>
          </cell>
          <cell r="C195" t="str">
            <v>60mm2*2C</v>
          </cell>
          <cell r="D195" t="str">
            <v>M</v>
          </cell>
          <cell r="E195">
            <v>5320</v>
          </cell>
          <cell r="F195">
            <v>8.4000000000000005E-2</v>
          </cell>
          <cell r="G195">
            <v>73973</v>
          </cell>
          <cell r="H195">
            <v>106.4</v>
          </cell>
          <cell r="I195">
            <v>0</v>
          </cell>
        </row>
        <row r="196">
          <cell r="A196" t="str">
            <v>5519-38</v>
          </cell>
          <cell r="B196" t="str">
            <v>600V가교PE절연케이블(CV)</v>
          </cell>
          <cell r="C196" t="str">
            <v>60mm2*3C</v>
          </cell>
          <cell r="D196" t="str">
            <v>M</v>
          </cell>
          <cell r="E196">
            <v>7240</v>
          </cell>
          <cell r="F196">
            <v>9.7000000000000003E-2</v>
          </cell>
          <cell r="G196">
            <v>73973</v>
          </cell>
          <cell r="H196">
            <v>144.80000000000001</v>
          </cell>
          <cell r="I196">
            <v>0</v>
          </cell>
        </row>
        <row r="197">
          <cell r="A197" t="str">
            <v>5519-39</v>
          </cell>
          <cell r="B197" t="str">
            <v>600V가교PE절연케이블(CV)</v>
          </cell>
          <cell r="C197" t="str">
            <v>60mm2*4C</v>
          </cell>
          <cell r="D197" t="str">
            <v>M</v>
          </cell>
          <cell r="E197">
            <v>9420</v>
          </cell>
          <cell r="F197">
            <v>0.12</v>
          </cell>
          <cell r="G197">
            <v>73973</v>
          </cell>
          <cell r="H197">
            <v>188.4</v>
          </cell>
          <cell r="I197">
            <v>0</v>
          </cell>
        </row>
        <row r="198">
          <cell r="A198" t="str">
            <v>5519-41</v>
          </cell>
          <cell r="B198" t="str">
            <v>600V가교PE절연케이블(CV)</v>
          </cell>
          <cell r="C198" t="str">
            <v>100MM2*1C</v>
          </cell>
          <cell r="D198" t="str">
            <v>M</v>
          </cell>
          <cell r="E198">
            <v>3724</v>
          </cell>
          <cell r="F198">
            <v>7.0999999999999994E-2</v>
          </cell>
          <cell r="G198">
            <v>73973</v>
          </cell>
          <cell r="H198">
            <v>74.48</v>
          </cell>
          <cell r="I198">
            <v>0</v>
          </cell>
        </row>
        <row r="199">
          <cell r="A199" t="str">
            <v>5519-42</v>
          </cell>
          <cell r="B199" t="str">
            <v>600V가교PE절연케이블(CV)</v>
          </cell>
          <cell r="C199" t="str">
            <v>100MM2*2C</v>
          </cell>
          <cell r="D199" t="str">
            <v>M</v>
          </cell>
          <cell r="E199">
            <v>8248</v>
          </cell>
          <cell r="F199">
            <v>0.11700000000000001</v>
          </cell>
          <cell r="G199">
            <v>73973</v>
          </cell>
          <cell r="H199">
            <v>164.96</v>
          </cell>
          <cell r="I199">
            <v>0</v>
          </cell>
        </row>
        <row r="200">
          <cell r="A200" t="str">
            <v>5519-43</v>
          </cell>
          <cell r="B200" t="str">
            <v>600V가교PE절연케이블(CV)</v>
          </cell>
          <cell r="C200" t="str">
            <v>100MM2*3C</v>
          </cell>
          <cell r="D200" t="str">
            <v>M</v>
          </cell>
          <cell r="E200">
            <v>11672</v>
          </cell>
          <cell r="F200">
            <v>0.17199999999999999</v>
          </cell>
          <cell r="G200">
            <v>73973</v>
          </cell>
          <cell r="H200">
            <v>233.44</v>
          </cell>
          <cell r="I200">
            <v>0</v>
          </cell>
        </row>
        <row r="201">
          <cell r="A201" t="str">
            <v>5519-44</v>
          </cell>
          <cell r="B201" t="str">
            <v>600V가교PE절연케이블(CV)</v>
          </cell>
          <cell r="C201" t="str">
            <v>100MM2*4C</v>
          </cell>
          <cell r="D201" t="str">
            <v>M</v>
          </cell>
          <cell r="E201">
            <v>15847</v>
          </cell>
          <cell r="F201">
            <v>0.20499999999999999</v>
          </cell>
          <cell r="G201">
            <v>73973</v>
          </cell>
          <cell r="H201">
            <v>316.94</v>
          </cell>
          <cell r="I201">
            <v>0</v>
          </cell>
        </row>
        <row r="202">
          <cell r="A202" t="str">
            <v>5519-46</v>
          </cell>
          <cell r="B202" t="str">
            <v>600V가교PE절연케이블(CV)</v>
          </cell>
          <cell r="C202" t="str">
            <v>200MM2*1C</v>
          </cell>
          <cell r="D202" t="str">
            <v>M</v>
          </cell>
          <cell r="E202">
            <v>7666</v>
          </cell>
          <cell r="F202">
            <v>0.11700000000000001</v>
          </cell>
          <cell r="G202">
            <v>73973</v>
          </cell>
          <cell r="H202">
            <v>153.32</v>
          </cell>
          <cell r="I202">
            <v>0</v>
          </cell>
        </row>
        <row r="203">
          <cell r="A203" t="str">
            <v>5519-47</v>
          </cell>
          <cell r="B203" t="str">
            <v>600V가교PE절연케이블(CV)</v>
          </cell>
          <cell r="C203" t="str">
            <v>200MM2*2C</v>
          </cell>
          <cell r="D203" t="str">
            <v>M</v>
          </cell>
          <cell r="E203">
            <v>15950</v>
          </cell>
          <cell r="F203">
            <v>0.20499999999999999</v>
          </cell>
          <cell r="G203">
            <v>73973</v>
          </cell>
          <cell r="H203">
            <v>319</v>
          </cell>
          <cell r="I203">
            <v>0</v>
          </cell>
        </row>
        <row r="204">
          <cell r="A204" t="str">
            <v>5519-48</v>
          </cell>
          <cell r="B204" t="str">
            <v>600V가교PE절연케이블(CV)</v>
          </cell>
          <cell r="C204" t="str">
            <v>200MM2*3C</v>
          </cell>
          <cell r="D204" t="str">
            <v>M</v>
          </cell>
          <cell r="E204">
            <v>23189</v>
          </cell>
          <cell r="F204">
            <v>0.27700000000000002</v>
          </cell>
          <cell r="G204">
            <v>73973</v>
          </cell>
          <cell r="H204">
            <v>463.78000000000003</v>
          </cell>
          <cell r="I204">
            <v>0</v>
          </cell>
        </row>
        <row r="205">
          <cell r="A205" t="str">
            <v>5519-49</v>
          </cell>
          <cell r="B205" t="str">
            <v>600V가교PE절연케이블(CV)</v>
          </cell>
          <cell r="C205" t="str">
            <v>200MM2*4C</v>
          </cell>
          <cell r="D205" t="str">
            <v>M</v>
          </cell>
          <cell r="E205">
            <v>30376</v>
          </cell>
          <cell r="F205">
            <v>0.35899999999999999</v>
          </cell>
          <cell r="G205">
            <v>73973</v>
          </cell>
          <cell r="H205">
            <v>607.52</v>
          </cell>
          <cell r="I205">
            <v>0</v>
          </cell>
        </row>
        <row r="206">
          <cell r="A206" t="str">
            <v>5519-51</v>
          </cell>
          <cell r="B206" t="str">
            <v>600V가교PE절연케이블(CV)</v>
          </cell>
          <cell r="C206" t="str">
            <v>250MM2*1C</v>
          </cell>
          <cell r="D206" t="str">
            <v>M</v>
          </cell>
          <cell r="E206">
            <v>9362</v>
          </cell>
          <cell r="F206">
            <v>0.14199999999999999</v>
          </cell>
          <cell r="G206">
            <v>73973</v>
          </cell>
          <cell r="H206">
            <v>187.24</v>
          </cell>
          <cell r="I206">
            <v>0</v>
          </cell>
        </row>
        <row r="207">
          <cell r="A207" t="str">
            <v>5519-52</v>
          </cell>
          <cell r="B207" t="str">
            <v>600V가교PE절연케이블(CV)</v>
          </cell>
          <cell r="C207" t="str">
            <v>250MM2*2C</v>
          </cell>
          <cell r="D207" t="str">
            <v>M</v>
          </cell>
          <cell r="E207">
            <v>15950</v>
          </cell>
          <cell r="F207">
            <v>0.24</v>
          </cell>
          <cell r="G207">
            <v>73973</v>
          </cell>
          <cell r="H207">
            <v>319</v>
          </cell>
          <cell r="I207">
            <v>0</v>
          </cell>
        </row>
        <row r="208">
          <cell r="A208" t="str">
            <v>5519-53</v>
          </cell>
          <cell r="B208" t="str">
            <v>600V가교PE절연케이블(CV)</v>
          </cell>
          <cell r="C208" t="str">
            <v>250MM2*3C</v>
          </cell>
          <cell r="D208" t="str">
            <v>M</v>
          </cell>
          <cell r="E208">
            <v>28331</v>
          </cell>
          <cell r="F208">
            <v>0.35899999999999999</v>
          </cell>
          <cell r="G208">
            <v>73973</v>
          </cell>
          <cell r="H208">
            <v>566.62</v>
          </cell>
          <cell r="I208">
            <v>0</v>
          </cell>
        </row>
        <row r="209">
          <cell r="A209" t="str">
            <v>5519-54</v>
          </cell>
          <cell r="B209" t="str">
            <v>600V가교PE절연케이블(CV)</v>
          </cell>
          <cell r="C209" t="str">
            <v>250MM2*4C</v>
          </cell>
          <cell r="D209" t="str">
            <v>M</v>
          </cell>
          <cell r="E209">
            <v>37382</v>
          </cell>
          <cell r="F209">
            <v>0.40600000000000003</v>
          </cell>
          <cell r="G209">
            <v>73973</v>
          </cell>
          <cell r="H209">
            <v>747.64</v>
          </cell>
          <cell r="I209">
            <v>0</v>
          </cell>
        </row>
        <row r="210">
          <cell r="A210" t="str">
            <v>5519-55</v>
          </cell>
        </row>
        <row r="211">
          <cell r="A211" t="str">
            <v>5523-00</v>
          </cell>
          <cell r="B211" t="str">
            <v>내 열 전 선 (FR-3)</v>
          </cell>
        </row>
        <row r="212">
          <cell r="A212" t="str">
            <v>5523-01</v>
          </cell>
          <cell r="B212" t="str">
            <v>내열전선 FR-3</v>
          </cell>
          <cell r="C212" t="str">
            <v>1.2mm*2C</v>
          </cell>
          <cell r="D212" t="str">
            <v>M</v>
          </cell>
          <cell r="E212">
            <v>641</v>
          </cell>
          <cell r="F212">
            <v>0.01</v>
          </cell>
          <cell r="G212">
            <v>56143</v>
          </cell>
          <cell r="H212">
            <v>12.82</v>
          </cell>
          <cell r="I212">
            <v>0</v>
          </cell>
        </row>
        <row r="213">
          <cell r="A213" t="str">
            <v>5523-02</v>
          </cell>
          <cell r="B213" t="str">
            <v>내열전선 FR-3</v>
          </cell>
          <cell r="C213" t="str">
            <v>1.2mm*3C</v>
          </cell>
          <cell r="D213" t="str">
            <v>M</v>
          </cell>
          <cell r="E213">
            <v>762</v>
          </cell>
          <cell r="F213">
            <v>0.01</v>
          </cell>
          <cell r="G213">
            <v>56143</v>
          </cell>
          <cell r="H213">
            <v>15.24</v>
          </cell>
          <cell r="I213">
            <v>0</v>
          </cell>
        </row>
        <row r="214">
          <cell r="A214" t="str">
            <v>5523-03</v>
          </cell>
          <cell r="B214" t="str">
            <v>내열전선 FR-3</v>
          </cell>
          <cell r="C214" t="str">
            <v>1.2mm*4C</v>
          </cell>
          <cell r="D214" t="str">
            <v>M</v>
          </cell>
          <cell r="E214">
            <v>890</v>
          </cell>
          <cell r="F214">
            <v>0.01</v>
          </cell>
          <cell r="G214">
            <v>56143</v>
          </cell>
          <cell r="H214">
            <v>17.8</v>
          </cell>
          <cell r="I214">
            <v>0</v>
          </cell>
        </row>
        <row r="215">
          <cell r="A215" t="str">
            <v>5523-04</v>
          </cell>
          <cell r="B215" t="str">
            <v>내열전선 FR-3</v>
          </cell>
          <cell r="C215" t="str">
            <v>1.2mm*5C</v>
          </cell>
          <cell r="D215" t="str">
            <v>M</v>
          </cell>
          <cell r="E215">
            <v>1015</v>
          </cell>
          <cell r="F215">
            <v>1.4999999999999999E-2</v>
          </cell>
          <cell r="G215">
            <v>56143</v>
          </cell>
          <cell r="H215">
            <v>20.3</v>
          </cell>
          <cell r="I215">
            <v>0</v>
          </cell>
        </row>
        <row r="216">
          <cell r="A216" t="str">
            <v>5523-05</v>
          </cell>
          <cell r="B216" t="str">
            <v>내열전선 FR-3</v>
          </cell>
          <cell r="C216" t="str">
            <v>1.2mm*6C</v>
          </cell>
          <cell r="D216" t="str">
            <v>M</v>
          </cell>
          <cell r="E216">
            <v>1120</v>
          </cell>
          <cell r="F216">
            <v>1.4999999999999999E-2</v>
          </cell>
          <cell r="G216">
            <v>56143</v>
          </cell>
          <cell r="H216">
            <v>22.400000000000002</v>
          </cell>
          <cell r="I216">
            <v>0</v>
          </cell>
        </row>
        <row r="217">
          <cell r="A217" t="str">
            <v>5523-06</v>
          </cell>
          <cell r="B217" t="str">
            <v>내열전선 FR-3</v>
          </cell>
          <cell r="C217" t="str">
            <v>1.2mm*7C</v>
          </cell>
          <cell r="D217" t="str">
            <v>M</v>
          </cell>
          <cell r="E217">
            <v>12230</v>
          </cell>
          <cell r="F217">
            <v>1.4999999999999999E-2</v>
          </cell>
          <cell r="G217">
            <v>56143</v>
          </cell>
          <cell r="H217">
            <v>244.6</v>
          </cell>
          <cell r="I217">
            <v>0</v>
          </cell>
        </row>
        <row r="218">
          <cell r="A218" t="str">
            <v>5523-07</v>
          </cell>
          <cell r="B218" t="str">
            <v>내열전선 FR-3</v>
          </cell>
          <cell r="C218" t="str">
            <v>1.2mm*8C</v>
          </cell>
          <cell r="D218" t="str">
            <v>M</v>
          </cell>
          <cell r="E218">
            <v>1455</v>
          </cell>
          <cell r="F218">
            <v>0.02</v>
          </cell>
          <cell r="G218">
            <v>56143</v>
          </cell>
          <cell r="H218">
            <v>29.1</v>
          </cell>
          <cell r="I218">
            <v>0</v>
          </cell>
        </row>
        <row r="219">
          <cell r="A219" t="str">
            <v>5523-08</v>
          </cell>
          <cell r="B219" t="str">
            <v>내열전선 FR-3</v>
          </cell>
          <cell r="C219" t="str">
            <v>1.2mm*10C</v>
          </cell>
          <cell r="D219" t="str">
            <v>M</v>
          </cell>
          <cell r="E219">
            <v>1550</v>
          </cell>
          <cell r="F219">
            <v>0.02</v>
          </cell>
          <cell r="G219">
            <v>56143</v>
          </cell>
          <cell r="H219">
            <v>31</v>
          </cell>
          <cell r="I219">
            <v>0</v>
          </cell>
        </row>
        <row r="220">
          <cell r="A220" t="str">
            <v>5523-09</v>
          </cell>
          <cell r="B220" t="str">
            <v>내열전선 FR-3</v>
          </cell>
          <cell r="C220" t="str">
            <v>1.2mm*12C</v>
          </cell>
          <cell r="D220" t="str">
            <v>M</v>
          </cell>
          <cell r="E220">
            <v>1720</v>
          </cell>
          <cell r="F220">
            <v>0.02</v>
          </cell>
          <cell r="G220">
            <v>56143</v>
          </cell>
          <cell r="H220">
            <v>34.4</v>
          </cell>
          <cell r="I220">
            <v>0</v>
          </cell>
        </row>
        <row r="221">
          <cell r="A221" t="str">
            <v>5523-11</v>
          </cell>
          <cell r="B221" t="str">
            <v>내열전선 FR-3</v>
          </cell>
          <cell r="C221" t="str">
            <v>1.6mm*2C</v>
          </cell>
          <cell r="D221" t="str">
            <v>M</v>
          </cell>
          <cell r="E221">
            <v>710</v>
          </cell>
          <cell r="F221">
            <v>1.4999999999999999E-2</v>
          </cell>
          <cell r="G221">
            <v>56143</v>
          </cell>
          <cell r="H221">
            <v>14.200000000000001</v>
          </cell>
          <cell r="I221">
            <v>0</v>
          </cell>
        </row>
        <row r="222">
          <cell r="A222" t="str">
            <v>5523-12</v>
          </cell>
          <cell r="B222" t="str">
            <v>내열전선 FR-3</v>
          </cell>
          <cell r="C222" t="str">
            <v>1.6mm*3C</v>
          </cell>
          <cell r="D222" t="str">
            <v>M</v>
          </cell>
          <cell r="E222">
            <v>840</v>
          </cell>
          <cell r="F222">
            <v>1.4999999999999999E-2</v>
          </cell>
          <cell r="G222">
            <v>56143</v>
          </cell>
          <cell r="H222">
            <v>16.8</v>
          </cell>
          <cell r="I222">
            <v>0</v>
          </cell>
        </row>
        <row r="223">
          <cell r="A223" t="str">
            <v>5523-13</v>
          </cell>
          <cell r="B223" t="str">
            <v>내열전선 FR-3</v>
          </cell>
          <cell r="C223" t="str">
            <v>1.6mm*4C</v>
          </cell>
          <cell r="D223" t="str">
            <v>M</v>
          </cell>
          <cell r="E223">
            <v>1020</v>
          </cell>
          <cell r="F223">
            <v>1.4999999999999999E-2</v>
          </cell>
          <cell r="G223">
            <v>56143</v>
          </cell>
          <cell r="H223">
            <v>20.400000000000002</v>
          </cell>
          <cell r="I223">
            <v>0</v>
          </cell>
        </row>
        <row r="224">
          <cell r="A224" t="str">
            <v>5523-14</v>
          </cell>
          <cell r="B224" t="str">
            <v>내열전선 FR-3</v>
          </cell>
          <cell r="C224" t="str">
            <v>1.6mm*5C</v>
          </cell>
          <cell r="D224" t="str">
            <v>M</v>
          </cell>
          <cell r="E224">
            <v>1180</v>
          </cell>
          <cell r="F224">
            <v>0.02</v>
          </cell>
          <cell r="G224">
            <v>56143</v>
          </cell>
          <cell r="H224">
            <v>23.6</v>
          </cell>
          <cell r="I224">
            <v>0</v>
          </cell>
        </row>
        <row r="225">
          <cell r="A225" t="str">
            <v>5523-15</v>
          </cell>
          <cell r="B225" t="str">
            <v>내열전선 FR-3</v>
          </cell>
          <cell r="C225" t="str">
            <v>1.6mm*6C</v>
          </cell>
          <cell r="D225" t="str">
            <v>M</v>
          </cell>
          <cell r="E225">
            <v>1340</v>
          </cell>
          <cell r="F225">
            <v>0.02</v>
          </cell>
          <cell r="G225">
            <v>56143</v>
          </cell>
          <cell r="H225">
            <v>26.8</v>
          </cell>
          <cell r="I225">
            <v>0</v>
          </cell>
        </row>
        <row r="226">
          <cell r="A226" t="str">
            <v>5523-16</v>
          </cell>
          <cell r="B226" t="str">
            <v>내열전선 FR-3</v>
          </cell>
          <cell r="C226" t="str">
            <v>1.6mm*7C</v>
          </cell>
          <cell r="D226" t="str">
            <v>M</v>
          </cell>
          <cell r="E226">
            <v>1460</v>
          </cell>
          <cell r="F226">
            <v>0.02</v>
          </cell>
          <cell r="G226">
            <v>56143</v>
          </cell>
          <cell r="H226">
            <v>29.2</v>
          </cell>
          <cell r="I226">
            <v>0</v>
          </cell>
        </row>
        <row r="227">
          <cell r="A227" t="str">
            <v>5523-17</v>
          </cell>
          <cell r="B227" t="str">
            <v>내열전선 FR-3</v>
          </cell>
          <cell r="C227" t="str">
            <v>1.6mm*8C</v>
          </cell>
          <cell r="D227" t="str">
            <v>M</v>
          </cell>
          <cell r="E227">
            <v>1620</v>
          </cell>
          <cell r="F227">
            <v>0.02</v>
          </cell>
          <cell r="G227">
            <v>56143</v>
          </cell>
          <cell r="H227">
            <v>32.4</v>
          </cell>
          <cell r="I227">
            <v>0</v>
          </cell>
        </row>
        <row r="228">
          <cell r="A228" t="str">
            <v>5523-18</v>
          </cell>
          <cell r="B228" t="str">
            <v>내열전선 FR-3</v>
          </cell>
          <cell r="C228" t="str">
            <v>1.6mm*10C</v>
          </cell>
          <cell r="D228" t="str">
            <v>M</v>
          </cell>
          <cell r="E228">
            <v>1980</v>
          </cell>
          <cell r="F228">
            <v>3.1E-2</v>
          </cell>
          <cell r="G228">
            <v>56143</v>
          </cell>
          <cell r="H228">
            <v>39.6</v>
          </cell>
          <cell r="I228">
            <v>0</v>
          </cell>
        </row>
        <row r="229">
          <cell r="A229" t="str">
            <v>5523-19</v>
          </cell>
          <cell r="B229" t="str">
            <v>내열전선 FR-3</v>
          </cell>
          <cell r="C229" t="str">
            <v>1.6mm*12C</v>
          </cell>
          <cell r="D229" t="str">
            <v>M</v>
          </cell>
          <cell r="E229">
            <v>2185</v>
          </cell>
          <cell r="F229">
            <v>3.5000000000000003E-2</v>
          </cell>
          <cell r="G229">
            <v>56143</v>
          </cell>
          <cell r="H229">
            <v>43.7</v>
          </cell>
        </row>
        <row r="230">
          <cell r="A230" t="str">
            <v>5523-21</v>
          </cell>
          <cell r="B230" t="str">
            <v>내열전선 FR-3</v>
          </cell>
          <cell r="C230" t="str">
            <v>2.0mm2*2C</v>
          </cell>
          <cell r="D230" t="str">
            <v>M</v>
          </cell>
          <cell r="E230">
            <v>845</v>
          </cell>
          <cell r="F230">
            <v>1.4999999999999999E-2</v>
          </cell>
          <cell r="G230">
            <v>56143</v>
          </cell>
          <cell r="H230">
            <v>16.899999999999999</v>
          </cell>
          <cell r="I230">
            <v>0</v>
          </cell>
        </row>
        <row r="231">
          <cell r="A231" t="str">
            <v>5523-22</v>
          </cell>
          <cell r="B231" t="str">
            <v>내열전선 FR-3</v>
          </cell>
          <cell r="C231" t="str">
            <v>2.0mm2*3C</v>
          </cell>
          <cell r="D231" t="str">
            <v>M</v>
          </cell>
          <cell r="E231">
            <v>1055</v>
          </cell>
          <cell r="F231">
            <v>1.4999999999999999E-2</v>
          </cell>
          <cell r="G231">
            <v>56143</v>
          </cell>
          <cell r="H231">
            <v>21.1</v>
          </cell>
          <cell r="I231">
            <v>0</v>
          </cell>
        </row>
        <row r="232">
          <cell r="A232" t="str">
            <v>5523-23</v>
          </cell>
          <cell r="B232" t="str">
            <v>내열전선 FR-3</v>
          </cell>
          <cell r="C232" t="str">
            <v>2.0mm2*4C</v>
          </cell>
          <cell r="D232" t="str">
            <v>M</v>
          </cell>
          <cell r="E232">
            <v>1230</v>
          </cell>
          <cell r="F232">
            <v>0.02</v>
          </cell>
          <cell r="G232">
            <v>56143</v>
          </cell>
          <cell r="H232">
            <v>24.6</v>
          </cell>
          <cell r="I232">
            <v>0</v>
          </cell>
        </row>
        <row r="233">
          <cell r="A233" t="str">
            <v>5523-24</v>
          </cell>
          <cell r="B233" t="str">
            <v>내열전선 FR-3</v>
          </cell>
          <cell r="C233" t="str">
            <v>2.0mm2*5C</v>
          </cell>
          <cell r="D233" t="str">
            <v>M</v>
          </cell>
          <cell r="E233">
            <v>1450</v>
          </cell>
          <cell r="F233">
            <v>0.02</v>
          </cell>
          <cell r="G233">
            <v>56143</v>
          </cell>
          <cell r="H233">
            <v>29</v>
          </cell>
          <cell r="I233">
            <v>0</v>
          </cell>
        </row>
        <row r="234">
          <cell r="A234" t="str">
            <v>5523-25</v>
          </cell>
          <cell r="B234" t="str">
            <v>내열전선 FR-3</v>
          </cell>
          <cell r="C234" t="str">
            <v>2.0mm2*6C</v>
          </cell>
          <cell r="D234" t="str">
            <v>M</v>
          </cell>
          <cell r="E234">
            <v>1720</v>
          </cell>
          <cell r="F234">
            <v>0.02</v>
          </cell>
          <cell r="G234">
            <v>56143</v>
          </cell>
          <cell r="H234">
            <v>34.4</v>
          </cell>
          <cell r="I234">
            <v>0</v>
          </cell>
        </row>
        <row r="235">
          <cell r="A235" t="str">
            <v>5523-26</v>
          </cell>
          <cell r="B235" t="str">
            <v>내열전선 FR-3</v>
          </cell>
          <cell r="C235" t="str">
            <v>2.0mm2*7C</v>
          </cell>
          <cell r="D235" t="str">
            <v>M</v>
          </cell>
          <cell r="E235">
            <v>1880</v>
          </cell>
          <cell r="F235">
            <v>0.02</v>
          </cell>
          <cell r="G235">
            <v>56143</v>
          </cell>
          <cell r="H235">
            <v>37.6</v>
          </cell>
          <cell r="I235">
            <v>0</v>
          </cell>
        </row>
        <row r="236">
          <cell r="A236" t="str">
            <v>5523-27</v>
          </cell>
          <cell r="B236" t="str">
            <v>내열전선 FR-3</v>
          </cell>
          <cell r="C236" t="str">
            <v>2.0mm2*8C</v>
          </cell>
          <cell r="D236" t="str">
            <v>M</v>
          </cell>
          <cell r="E236">
            <v>2040</v>
          </cell>
          <cell r="F236">
            <v>3.1E-2</v>
          </cell>
          <cell r="G236">
            <v>56143</v>
          </cell>
          <cell r="H236">
            <v>40.800000000000004</v>
          </cell>
          <cell r="I236">
            <v>0</v>
          </cell>
        </row>
        <row r="237">
          <cell r="A237" t="str">
            <v>5523-28</v>
          </cell>
          <cell r="B237" t="str">
            <v>내열전선 FR-3</v>
          </cell>
          <cell r="C237" t="str">
            <v>2.0mm2*10C</v>
          </cell>
          <cell r="D237" t="str">
            <v>M</v>
          </cell>
          <cell r="E237">
            <v>2480</v>
          </cell>
          <cell r="F237">
            <v>3.5000000000000003E-2</v>
          </cell>
          <cell r="G237">
            <v>56143</v>
          </cell>
          <cell r="H237">
            <v>49.6</v>
          </cell>
          <cell r="I237">
            <v>0</v>
          </cell>
        </row>
        <row r="238">
          <cell r="A238" t="str">
            <v>5523-29</v>
          </cell>
          <cell r="B238" t="str">
            <v>내열전선 FR-3</v>
          </cell>
          <cell r="C238" t="str">
            <v>2.0mm2*12C</v>
          </cell>
          <cell r="D238" t="str">
            <v>M</v>
          </cell>
          <cell r="E238">
            <v>2790</v>
          </cell>
          <cell r="F238">
            <v>3.5000000000000003E-2</v>
          </cell>
          <cell r="G238">
            <v>56143</v>
          </cell>
          <cell r="H238">
            <v>55.800000000000004</v>
          </cell>
          <cell r="I238">
            <v>0</v>
          </cell>
        </row>
        <row r="239">
          <cell r="A239" t="str">
            <v>5523-31</v>
          </cell>
          <cell r="B239" t="str">
            <v>내열전선 FR-3</v>
          </cell>
          <cell r="C239" t="str">
            <v>3.5mm2*2C</v>
          </cell>
          <cell r="D239" t="str">
            <v>M</v>
          </cell>
          <cell r="E239">
            <v>925</v>
          </cell>
          <cell r="F239">
            <v>1.4999999999999999E-2</v>
          </cell>
          <cell r="G239">
            <v>56143</v>
          </cell>
          <cell r="H239">
            <v>18.5</v>
          </cell>
          <cell r="I239">
            <v>0</v>
          </cell>
        </row>
        <row r="240">
          <cell r="A240" t="str">
            <v>5523-32</v>
          </cell>
          <cell r="B240" t="str">
            <v>내열전선 FR-3</v>
          </cell>
          <cell r="C240" t="str">
            <v>3.5mm2*3C</v>
          </cell>
          <cell r="D240" t="str">
            <v>M</v>
          </cell>
          <cell r="E240">
            <v>1250</v>
          </cell>
          <cell r="F240">
            <v>0.02</v>
          </cell>
          <cell r="G240">
            <v>56143</v>
          </cell>
          <cell r="H240">
            <v>25</v>
          </cell>
          <cell r="I240">
            <v>0</v>
          </cell>
        </row>
        <row r="241">
          <cell r="A241" t="str">
            <v>5523-33</v>
          </cell>
          <cell r="B241" t="str">
            <v>내열전선 FR-3</v>
          </cell>
          <cell r="C241" t="str">
            <v>3.5mm2*4C</v>
          </cell>
          <cell r="D241" t="str">
            <v>M</v>
          </cell>
          <cell r="E241">
            <v>1495</v>
          </cell>
          <cell r="F241">
            <v>0.02</v>
          </cell>
          <cell r="G241">
            <v>56143</v>
          </cell>
          <cell r="H241">
            <v>29.900000000000002</v>
          </cell>
          <cell r="I241">
            <v>0</v>
          </cell>
        </row>
        <row r="242">
          <cell r="A242" t="str">
            <v>5523-34</v>
          </cell>
          <cell r="B242" t="str">
            <v>내열전선 FR-3</v>
          </cell>
          <cell r="C242" t="str">
            <v>3.5mm2*5C</v>
          </cell>
          <cell r="D242" t="str">
            <v>M</v>
          </cell>
          <cell r="E242">
            <v>1810</v>
          </cell>
          <cell r="F242">
            <v>0.02</v>
          </cell>
          <cell r="G242">
            <v>56143</v>
          </cell>
          <cell r="H242">
            <v>36.200000000000003</v>
          </cell>
          <cell r="I242">
            <v>0</v>
          </cell>
        </row>
        <row r="243">
          <cell r="A243" t="str">
            <v>5523-35</v>
          </cell>
          <cell r="B243" t="str">
            <v>내열전선 FR-3</v>
          </cell>
          <cell r="C243" t="str">
            <v>3.5mm2*6C</v>
          </cell>
          <cell r="D243" t="str">
            <v>M</v>
          </cell>
          <cell r="E243">
            <v>2010</v>
          </cell>
          <cell r="F243">
            <v>0.02</v>
          </cell>
          <cell r="G243">
            <v>56143</v>
          </cell>
          <cell r="H243">
            <v>40.200000000000003</v>
          </cell>
          <cell r="I243">
            <v>0</v>
          </cell>
        </row>
        <row r="244">
          <cell r="A244" t="str">
            <v>5523-36</v>
          </cell>
          <cell r="B244" t="str">
            <v>내열전선 FR-3</v>
          </cell>
          <cell r="C244" t="str">
            <v>3.5mm2*7C</v>
          </cell>
          <cell r="D244" t="str">
            <v>M</v>
          </cell>
          <cell r="E244">
            <v>2210</v>
          </cell>
          <cell r="F244">
            <v>3.1E-2</v>
          </cell>
          <cell r="G244">
            <v>56143</v>
          </cell>
          <cell r="H244">
            <v>44.2</v>
          </cell>
          <cell r="I244">
            <v>0</v>
          </cell>
        </row>
        <row r="245">
          <cell r="A245" t="str">
            <v>5523-37</v>
          </cell>
          <cell r="B245" t="str">
            <v>내열전선 FR-3</v>
          </cell>
          <cell r="C245" t="str">
            <v>3.5mm2*8C</v>
          </cell>
          <cell r="D245" t="str">
            <v>M</v>
          </cell>
          <cell r="E245">
            <v>2430</v>
          </cell>
          <cell r="F245">
            <v>3.5000000000000003E-2</v>
          </cell>
          <cell r="G245">
            <v>56143</v>
          </cell>
          <cell r="H245">
            <v>48.6</v>
          </cell>
          <cell r="I245">
            <v>0</v>
          </cell>
        </row>
        <row r="246">
          <cell r="A246" t="str">
            <v>5523-38</v>
          </cell>
          <cell r="B246" t="str">
            <v>내열전선 FR-3</v>
          </cell>
          <cell r="C246" t="str">
            <v>3.5mm2*10C</v>
          </cell>
          <cell r="D246" t="str">
            <v>M</v>
          </cell>
          <cell r="E246">
            <v>2890</v>
          </cell>
          <cell r="F246">
            <v>3.5000000000000003E-2</v>
          </cell>
          <cell r="G246">
            <v>56143</v>
          </cell>
          <cell r="H246">
            <v>57.800000000000004</v>
          </cell>
          <cell r="I246">
            <v>0</v>
          </cell>
        </row>
        <row r="247">
          <cell r="A247" t="str">
            <v>5523-39</v>
          </cell>
          <cell r="B247" t="str">
            <v>내열전선 FR-3</v>
          </cell>
          <cell r="C247" t="str">
            <v>3.5mm2*12C</v>
          </cell>
          <cell r="D247" t="str">
            <v>M</v>
          </cell>
          <cell r="E247">
            <v>3260</v>
          </cell>
          <cell r="F247">
            <v>0.04</v>
          </cell>
          <cell r="G247">
            <v>56143</v>
          </cell>
          <cell r="H247">
            <v>65.2</v>
          </cell>
          <cell r="I247">
            <v>0</v>
          </cell>
        </row>
        <row r="248">
          <cell r="A248" t="str">
            <v>5523-40</v>
          </cell>
          <cell r="D248" t="str">
            <v>M</v>
          </cell>
        </row>
        <row r="249">
          <cell r="A249" t="str">
            <v>5525-00</v>
          </cell>
          <cell r="B249" t="str">
            <v>22.9KV동심중성선 수밀형 전력케이블(CN/CV-W)</v>
          </cell>
        </row>
        <row r="250">
          <cell r="A250" t="str">
            <v>5525-01</v>
          </cell>
          <cell r="B250" t="str">
            <v>22.9KV 동심중성선 케이블</v>
          </cell>
          <cell r="C250" t="str">
            <v>38mm2*1C</v>
          </cell>
          <cell r="D250" t="str">
            <v>M</v>
          </cell>
          <cell r="E250">
            <v>7150</v>
          </cell>
          <cell r="F250">
            <v>4.9000000000000002E-2</v>
          </cell>
          <cell r="G250">
            <v>73973</v>
          </cell>
          <cell r="H250">
            <v>143</v>
          </cell>
          <cell r="I250">
            <v>0</v>
          </cell>
        </row>
        <row r="251">
          <cell r="A251" t="str">
            <v>5525-02</v>
          </cell>
          <cell r="B251" t="str">
            <v>22.9KV 동심중성선 케이블</v>
          </cell>
          <cell r="C251" t="str">
            <v>60mm2*1C</v>
          </cell>
          <cell r="D251" t="str">
            <v>M</v>
          </cell>
          <cell r="E251">
            <v>7900</v>
          </cell>
          <cell r="F251">
            <v>0.06</v>
          </cell>
          <cell r="G251">
            <v>73973</v>
          </cell>
          <cell r="H251">
            <v>158</v>
          </cell>
          <cell r="I251">
            <v>0</v>
          </cell>
        </row>
        <row r="252">
          <cell r="A252" t="str">
            <v>5525-03</v>
          </cell>
          <cell r="B252" t="str">
            <v>22.9KV 동심중성선 케이블</v>
          </cell>
          <cell r="C252" t="str">
            <v>100MM2*1C</v>
          </cell>
          <cell r="D252" t="str">
            <v>M</v>
          </cell>
          <cell r="E252">
            <v>9230</v>
          </cell>
          <cell r="F252">
            <v>7.0000000000000007E-2</v>
          </cell>
          <cell r="G252">
            <v>73973</v>
          </cell>
          <cell r="H252">
            <v>184.6</v>
          </cell>
          <cell r="I252">
            <v>0</v>
          </cell>
        </row>
        <row r="253">
          <cell r="A253" t="str">
            <v>5525-04</v>
          </cell>
          <cell r="B253" t="str">
            <v>22.9KV 동심중성선 케이블</v>
          </cell>
          <cell r="C253" t="str">
            <v>150mm2*1C</v>
          </cell>
          <cell r="D253" t="str">
            <v>M</v>
          </cell>
          <cell r="E253">
            <v>13900</v>
          </cell>
          <cell r="F253">
            <v>0.08</v>
          </cell>
          <cell r="G253">
            <v>73973</v>
          </cell>
          <cell r="H253">
            <v>278</v>
          </cell>
          <cell r="I253">
            <v>0</v>
          </cell>
        </row>
        <row r="254">
          <cell r="A254" t="str">
            <v>5525-05</v>
          </cell>
          <cell r="B254" t="str">
            <v>22.9KV 동심중성선 케이블</v>
          </cell>
          <cell r="C254" t="str">
            <v>200MM2*1C</v>
          </cell>
          <cell r="D254" t="str">
            <v>M</v>
          </cell>
          <cell r="E254">
            <v>15250</v>
          </cell>
          <cell r="F254">
            <v>0.12</v>
          </cell>
          <cell r="G254">
            <v>73973</v>
          </cell>
          <cell r="H254">
            <v>305</v>
          </cell>
          <cell r="I254">
            <v>0</v>
          </cell>
        </row>
        <row r="255">
          <cell r="A255" t="str">
            <v>5525-06</v>
          </cell>
          <cell r="B255" t="str">
            <v>22.9KV 동심중성선 케이블</v>
          </cell>
          <cell r="C255" t="str">
            <v>325mm2*1C</v>
          </cell>
          <cell r="D255" t="str">
            <v>M</v>
          </cell>
          <cell r="E255">
            <v>22540</v>
          </cell>
          <cell r="F255">
            <v>0.15</v>
          </cell>
          <cell r="G255">
            <v>73973</v>
          </cell>
          <cell r="H255">
            <v>450.8</v>
          </cell>
          <cell r="I255">
            <v>0</v>
          </cell>
        </row>
        <row r="256">
          <cell r="A256" t="str">
            <v>5547-00</v>
          </cell>
          <cell r="B256" t="str">
            <v>UTP 케 이 블</v>
          </cell>
        </row>
        <row r="257">
          <cell r="A257" t="str">
            <v>5547-01</v>
          </cell>
          <cell r="B257" t="str">
            <v>UTP 케이블 -CAT6</v>
          </cell>
          <cell r="C257" t="str">
            <v>0.5* 4P</v>
          </cell>
          <cell r="D257" t="str">
            <v>M</v>
          </cell>
          <cell r="E257">
            <v>260</v>
          </cell>
          <cell r="F257">
            <v>0.02</v>
          </cell>
          <cell r="G257">
            <v>95424</v>
          </cell>
          <cell r="H257">
            <v>5.2</v>
          </cell>
          <cell r="I257">
            <v>0</v>
          </cell>
        </row>
        <row r="258">
          <cell r="A258" t="str">
            <v>5547-11</v>
          </cell>
          <cell r="B258" t="str">
            <v>UTP 케이블 -CAT5</v>
          </cell>
          <cell r="C258" t="str">
            <v>0.5* 2P</v>
          </cell>
          <cell r="E258">
            <v>150</v>
          </cell>
          <cell r="F258">
            <v>0.02</v>
          </cell>
          <cell r="G258">
            <v>95424</v>
          </cell>
          <cell r="H258">
            <v>3</v>
          </cell>
          <cell r="I258">
            <v>0</v>
          </cell>
        </row>
        <row r="259">
          <cell r="A259" t="str">
            <v>5547-12</v>
          </cell>
          <cell r="B259" t="str">
            <v>UTP 케이블 -CAT5</v>
          </cell>
          <cell r="C259" t="str">
            <v>0.5* 4P</v>
          </cell>
          <cell r="D259" t="str">
            <v>M</v>
          </cell>
          <cell r="E259">
            <v>240</v>
          </cell>
          <cell r="F259">
            <v>0.02</v>
          </cell>
          <cell r="G259">
            <v>95424</v>
          </cell>
          <cell r="H259">
            <v>4.8</v>
          </cell>
          <cell r="I259">
            <v>0</v>
          </cell>
        </row>
        <row r="260">
          <cell r="A260" t="str">
            <v>5547-13</v>
          </cell>
          <cell r="B260" t="str">
            <v>UTP 케이블 -CAT5</v>
          </cell>
          <cell r="C260" t="str">
            <v>0.5*25P</v>
          </cell>
          <cell r="D260" t="str">
            <v>M</v>
          </cell>
          <cell r="E260">
            <v>2100</v>
          </cell>
          <cell r="F260">
            <v>0.02</v>
          </cell>
          <cell r="G260">
            <v>95424</v>
          </cell>
          <cell r="H260">
            <v>42</v>
          </cell>
          <cell r="I260">
            <v>0</v>
          </cell>
        </row>
        <row r="261">
          <cell r="A261" t="str">
            <v>5547-14</v>
          </cell>
          <cell r="B261" t="str">
            <v>UTP 케이블 -CAT5</v>
          </cell>
          <cell r="C261" t="str">
            <v>0.5*50p</v>
          </cell>
          <cell r="D261" t="str">
            <v>M</v>
          </cell>
          <cell r="E261">
            <v>3700</v>
          </cell>
          <cell r="F261">
            <v>0.03</v>
          </cell>
          <cell r="G261">
            <v>95424</v>
          </cell>
          <cell r="H261">
            <v>74</v>
          </cell>
          <cell r="I261">
            <v>0</v>
          </cell>
        </row>
        <row r="262">
          <cell r="A262" t="str">
            <v>5547-15</v>
          </cell>
          <cell r="B262" t="str">
            <v>UTP 케이블 -CAT5</v>
          </cell>
          <cell r="C262" t="str">
            <v>0.5*75P</v>
          </cell>
          <cell r="D262" t="str">
            <v>M</v>
          </cell>
          <cell r="E262">
            <v>5200</v>
          </cell>
          <cell r="F262">
            <v>0.03</v>
          </cell>
          <cell r="G262">
            <v>95424</v>
          </cell>
          <cell r="H262">
            <v>104</v>
          </cell>
          <cell r="I262">
            <v>0</v>
          </cell>
        </row>
        <row r="263">
          <cell r="A263" t="str">
            <v>5547-16</v>
          </cell>
          <cell r="B263" t="str">
            <v>UTP 케이블 -CAT5</v>
          </cell>
          <cell r="C263" t="str">
            <v>0.5*100P</v>
          </cell>
          <cell r="D263" t="str">
            <v>M</v>
          </cell>
          <cell r="E263">
            <v>6500</v>
          </cell>
          <cell r="F263">
            <v>3.5000000000000003E-2</v>
          </cell>
          <cell r="G263">
            <v>95424</v>
          </cell>
          <cell r="H263">
            <v>130</v>
          </cell>
          <cell r="I263">
            <v>0</v>
          </cell>
        </row>
        <row r="264">
          <cell r="A264" t="str">
            <v>5547-21</v>
          </cell>
          <cell r="B264" t="str">
            <v>UTP 케이블 -CAT3</v>
          </cell>
          <cell r="C264" t="str">
            <v>0.5*2P</v>
          </cell>
          <cell r="D264" t="str">
            <v>M</v>
          </cell>
          <cell r="E264">
            <v>145</v>
          </cell>
          <cell r="F264">
            <v>0.02</v>
          </cell>
          <cell r="G264">
            <v>95424</v>
          </cell>
          <cell r="H264">
            <v>2.9</v>
          </cell>
          <cell r="I264">
            <v>0</v>
          </cell>
        </row>
        <row r="265">
          <cell r="A265" t="str">
            <v>5547-22</v>
          </cell>
          <cell r="B265" t="str">
            <v>UTP 케이블 -CAT3</v>
          </cell>
          <cell r="C265" t="str">
            <v>0.5*4P</v>
          </cell>
          <cell r="D265" t="str">
            <v>M</v>
          </cell>
          <cell r="E265">
            <v>170</v>
          </cell>
          <cell r="F265">
            <v>0.02</v>
          </cell>
          <cell r="G265">
            <v>95424</v>
          </cell>
          <cell r="H265">
            <v>3.4</v>
          </cell>
          <cell r="I265">
            <v>0</v>
          </cell>
        </row>
        <row r="266">
          <cell r="A266" t="str">
            <v>5547-23</v>
          </cell>
          <cell r="B266" t="str">
            <v>UTP 케이블 -CAT3</v>
          </cell>
          <cell r="C266" t="str">
            <v>0.5*25P</v>
          </cell>
          <cell r="D266" t="str">
            <v>M</v>
          </cell>
          <cell r="E266">
            <v>1082</v>
          </cell>
          <cell r="F266">
            <v>0.02</v>
          </cell>
          <cell r="G266">
            <v>95424</v>
          </cell>
          <cell r="H266">
            <v>21.64</v>
          </cell>
          <cell r="I266">
            <v>0</v>
          </cell>
        </row>
        <row r="267">
          <cell r="A267" t="str">
            <v>5547-24</v>
          </cell>
          <cell r="B267" t="str">
            <v>UTP 케이블 -CAT3</v>
          </cell>
          <cell r="C267" t="str">
            <v>0.5*50p</v>
          </cell>
          <cell r="D267" t="str">
            <v>M</v>
          </cell>
          <cell r="E267">
            <v>1755</v>
          </cell>
          <cell r="F267">
            <v>0.03</v>
          </cell>
          <cell r="G267">
            <v>95424</v>
          </cell>
          <cell r="H267">
            <v>35.1</v>
          </cell>
          <cell r="I267">
            <v>0</v>
          </cell>
        </row>
        <row r="268">
          <cell r="A268" t="str">
            <v>5547-25</v>
          </cell>
          <cell r="B268" t="str">
            <v>UTP 케이블 -CAT3</v>
          </cell>
          <cell r="C268" t="str">
            <v>0.5*100P</v>
          </cell>
          <cell r="D268" t="str">
            <v>M</v>
          </cell>
          <cell r="E268">
            <v>2914</v>
          </cell>
          <cell r="F268">
            <v>3.5000000000000003E-2</v>
          </cell>
          <cell r="G268">
            <v>95424</v>
          </cell>
          <cell r="H268">
            <v>58.28</v>
          </cell>
          <cell r="I268">
            <v>0</v>
          </cell>
        </row>
        <row r="269">
          <cell r="A269" t="str">
            <v>5547-26</v>
          </cell>
          <cell r="B269" t="str">
            <v>UTP 케이블 -CAT3</v>
          </cell>
          <cell r="C269" t="str">
            <v>0.5*200P</v>
          </cell>
          <cell r="D269" t="str">
            <v>M</v>
          </cell>
          <cell r="E269">
            <v>5126</v>
          </cell>
          <cell r="F269">
            <v>0.05</v>
          </cell>
          <cell r="G269">
            <v>95424</v>
          </cell>
          <cell r="H269">
            <v>102.52</v>
          </cell>
          <cell r="I269">
            <v>0</v>
          </cell>
        </row>
        <row r="270">
          <cell r="A270" t="str">
            <v>5547-27</v>
          </cell>
          <cell r="B270" t="str">
            <v>UTP 케이블 -CAT3</v>
          </cell>
          <cell r="C270" t="str">
            <v>0.5*300P</v>
          </cell>
          <cell r="D270" t="str">
            <v>M</v>
          </cell>
          <cell r="E270">
            <v>8281</v>
          </cell>
          <cell r="F270">
            <v>0.06</v>
          </cell>
          <cell r="G270">
            <v>95424</v>
          </cell>
          <cell r="H270">
            <v>165.62</v>
          </cell>
          <cell r="I270">
            <v>0</v>
          </cell>
        </row>
        <row r="271">
          <cell r="A271" t="str">
            <v>5547-28</v>
          </cell>
          <cell r="B271" t="str">
            <v>UTP 케이블 -CAT3</v>
          </cell>
          <cell r="C271" t="str">
            <v>0.5*400P</v>
          </cell>
          <cell r="D271" t="str">
            <v>M</v>
          </cell>
          <cell r="E271">
            <v>11940</v>
          </cell>
          <cell r="F271">
            <v>7.0000000000000007E-2</v>
          </cell>
          <cell r="G271">
            <v>95424</v>
          </cell>
          <cell r="H271">
            <v>238.8</v>
          </cell>
          <cell r="I271">
            <v>0</v>
          </cell>
        </row>
        <row r="272">
          <cell r="A272" t="str">
            <v>5551-00</v>
          </cell>
          <cell r="B272" t="str">
            <v>LAN 케이블 및 접속자재</v>
          </cell>
        </row>
        <row r="273">
          <cell r="A273" t="str">
            <v>5551-01</v>
          </cell>
          <cell r="B273" t="str">
            <v>LAN CABLE -UTP CAT6</v>
          </cell>
          <cell r="C273" t="str">
            <v>0.5*4P</v>
          </cell>
          <cell r="D273" t="str">
            <v>EA</v>
          </cell>
          <cell r="E273">
            <v>370</v>
          </cell>
          <cell r="F273">
            <v>0.02</v>
          </cell>
          <cell r="G273">
            <v>95424</v>
          </cell>
          <cell r="H273">
            <v>7.4</v>
          </cell>
          <cell r="I273">
            <v>0</v>
          </cell>
        </row>
        <row r="274">
          <cell r="A274" t="str">
            <v>5551-11</v>
          </cell>
          <cell r="B274" t="str">
            <v>LAN CABLE -UTP CAT5</v>
          </cell>
          <cell r="C274" t="str">
            <v>0.5*2P</v>
          </cell>
          <cell r="D274" t="str">
            <v>EA</v>
          </cell>
          <cell r="E274">
            <v>155</v>
          </cell>
          <cell r="F274">
            <v>0.02</v>
          </cell>
          <cell r="G274">
            <v>95424</v>
          </cell>
          <cell r="H274">
            <v>3.1</v>
          </cell>
          <cell r="I274">
            <v>0</v>
          </cell>
        </row>
        <row r="275">
          <cell r="A275" t="str">
            <v>5551-12</v>
          </cell>
          <cell r="B275" t="str">
            <v>LAN CABLE -UTP CAT5</v>
          </cell>
          <cell r="C275" t="str">
            <v>0.5*4P</v>
          </cell>
          <cell r="D275" t="str">
            <v>EA</v>
          </cell>
          <cell r="E275">
            <v>188</v>
          </cell>
          <cell r="F275">
            <v>0.02</v>
          </cell>
          <cell r="G275">
            <v>95424</v>
          </cell>
          <cell r="H275">
            <v>3.7600000000000002</v>
          </cell>
          <cell r="I275">
            <v>0</v>
          </cell>
        </row>
        <row r="276">
          <cell r="A276" t="str">
            <v>5551-13</v>
          </cell>
          <cell r="B276" t="str">
            <v>LAN CABLE -UTP CAT5</v>
          </cell>
          <cell r="C276" t="str">
            <v>0.5*25P</v>
          </cell>
          <cell r="D276" t="str">
            <v>EA</v>
          </cell>
          <cell r="E276">
            <v>2030</v>
          </cell>
          <cell r="F276">
            <v>0.2</v>
          </cell>
          <cell r="G276">
            <v>95424</v>
          </cell>
          <cell r="H276">
            <v>40.6</v>
          </cell>
          <cell r="I276">
            <v>0</v>
          </cell>
        </row>
        <row r="277">
          <cell r="A277" t="str">
            <v>5551-21</v>
          </cell>
          <cell r="B277" t="str">
            <v>LAN CABLE -UTP CAT3</v>
          </cell>
          <cell r="C277" t="str">
            <v>0.5*2P</v>
          </cell>
          <cell r="D277" t="str">
            <v>EA</v>
          </cell>
          <cell r="E277">
            <v>140</v>
          </cell>
          <cell r="F277">
            <v>0.02</v>
          </cell>
          <cell r="G277">
            <v>95424</v>
          </cell>
          <cell r="H277">
            <v>2.8000000000000003</v>
          </cell>
          <cell r="I277">
            <v>0</v>
          </cell>
        </row>
        <row r="278">
          <cell r="A278" t="str">
            <v>5551-22</v>
          </cell>
          <cell r="B278" t="str">
            <v>LAN CABLE -UTP CAT3</v>
          </cell>
          <cell r="C278" t="str">
            <v>0.5*4P</v>
          </cell>
          <cell r="D278" t="str">
            <v>EA</v>
          </cell>
          <cell r="E278">
            <v>175</v>
          </cell>
          <cell r="F278">
            <v>0.02</v>
          </cell>
          <cell r="G278">
            <v>95424</v>
          </cell>
          <cell r="H278">
            <v>3.5</v>
          </cell>
          <cell r="I278">
            <v>0</v>
          </cell>
        </row>
        <row r="279">
          <cell r="A279" t="str">
            <v>5551-23</v>
          </cell>
          <cell r="B279" t="str">
            <v>LAN CABLE -UTP CAT3</v>
          </cell>
          <cell r="C279" t="str">
            <v>0.5*25P</v>
          </cell>
          <cell r="D279" t="str">
            <v>EA</v>
          </cell>
          <cell r="E279">
            <v>1410</v>
          </cell>
          <cell r="F279">
            <v>0.02</v>
          </cell>
          <cell r="G279">
            <v>95424</v>
          </cell>
          <cell r="H279">
            <v>28.2</v>
          </cell>
          <cell r="I279">
            <v>0</v>
          </cell>
        </row>
        <row r="280">
          <cell r="A280" t="str">
            <v>5551-24</v>
          </cell>
          <cell r="B280" t="str">
            <v>LAN CABLE -UTP CAT3</v>
          </cell>
          <cell r="C280" t="str">
            <v>0.5*50p</v>
          </cell>
          <cell r="D280" t="str">
            <v>EA</v>
          </cell>
          <cell r="E280">
            <v>2380</v>
          </cell>
          <cell r="F280">
            <v>0.03</v>
          </cell>
          <cell r="G280">
            <v>95424</v>
          </cell>
          <cell r="H280">
            <v>47.6</v>
          </cell>
          <cell r="I280">
            <v>0</v>
          </cell>
        </row>
        <row r="281">
          <cell r="A281" t="str">
            <v>5551-25</v>
          </cell>
          <cell r="B281" t="str">
            <v>LAN CABLE -UTP CAT3</v>
          </cell>
          <cell r="C281" t="str">
            <v>0.5*100P</v>
          </cell>
          <cell r="D281" t="str">
            <v>EA</v>
          </cell>
          <cell r="E281">
            <v>4140</v>
          </cell>
          <cell r="F281">
            <v>3.5000000000000003E-2</v>
          </cell>
          <cell r="G281">
            <v>95424</v>
          </cell>
          <cell r="H281">
            <v>82.8</v>
          </cell>
          <cell r="I281">
            <v>0</v>
          </cell>
        </row>
        <row r="282">
          <cell r="A282" t="str">
            <v>5551-26</v>
          </cell>
          <cell r="B282" t="str">
            <v>LAN CABLE -UTP CAT3</v>
          </cell>
          <cell r="C282" t="str">
            <v>0.5*200P</v>
          </cell>
          <cell r="D282" t="str">
            <v>EA</v>
          </cell>
          <cell r="E282">
            <v>7580</v>
          </cell>
          <cell r="F282">
            <v>0.05</v>
          </cell>
          <cell r="G282">
            <v>95424</v>
          </cell>
          <cell r="H282">
            <v>151.6</v>
          </cell>
          <cell r="I282">
            <v>0</v>
          </cell>
        </row>
        <row r="283">
          <cell r="A283" t="str">
            <v>5551-27</v>
          </cell>
          <cell r="B283" t="str">
            <v>LAN CABLE -UTP CAT3</v>
          </cell>
          <cell r="C283" t="str">
            <v>0.5*300P</v>
          </cell>
          <cell r="D283" t="str">
            <v>EA</v>
          </cell>
          <cell r="E283">
            <v>10920</v>
          </cell>
          <cell r="F283">
            <v>0.06</v>
          </cell>
          <cell r="G283">
            <v>95424</v>
          </cell>
          <cell r="H283">
            <v>218.4</v>
          </cell>
          <cell r="I283">
            <v>0</v>
          </cell>
        </row>
        <row r="284">
          <cell r="A284" t="str">
            <v>5551-28</v>
          </cell>
          <cell r="B284" t="str">
            <v>LAN CABLE -UTP CAT3</v>
          </cell>
          <cell r="C284" t="str">
            <v>0.5*400P</v>
          </cell>
          <cell r="D284" t="str">
            <v>EA</v>
          </cell>
          <cell r="E284">
            <v>14090</v>
          </cell>
          <cell r="F284">
            <v>7.0000000000000007E-2</v>
          </cell>
          <cell r="G284">
            <v>95424</v>
          </cell>
          <cell r="H284">
            <v>281.8</v>
          </cell>
          <cell r="I284">
            <v>0</v>
          </cell>
        </row>
        <row r="285">
          <cell r="A285" t="str">
            <v>5551-29</v>
          </cell>
          <cell r="B285" t="str">
            <v>4PIN 모듈러잭</v>
          </cell>
          <cell r="D285" t="str">
            <v>EA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A286" t="str">
            <v>5551-51</v>
          </cell>
          <cell r="B286" t="str">
            <v>8PIN 모듈러잭 CAT6</v>
          </cell>
          <cell r="C286" t="str">
            <v>HD660xx</v>
          </cell>
          <cell r="D286" t="str">
            <v>EA</v>
          </cell>
          <cell r="E286">
            <v>8200</v>
          </cell>
          <cell r="F286">
            <v>7.0000000000000007E-2</v>
          </cell>
          <cell r="G286">
            <v>0</v>
          </cell>
          <cell r="H286">
            <v>0</v>
          </cell>
          <cell r="I286">
            <v>0</v>
          </cell>
        </row>
        <row r="287">
          <cell r="A287" t="str">
            <v>5551-52</v>
          </cell>
          <cell r="B287" t="str">
            <v>8PIN 모듈러잭 CAT5</v>
          </cell>
          <cell r="C287" t="str">
            <v>HD58xx</v>
          </cell>
          <cell r="D287" t="str">
            <v>EA</v>
          </cell>
          <cell r="E287">
            <v>5830</v>
          </cell>
          <cell r="F287">
            <v>7.0000000000000007E-2</v>
          </cell>
          <cell r="G287">
            <v>0</v>
          </cell>
          <cell r="H287">
            <v>0</v>
          </cell>
          <cell r="I287">
            <v>0</v>
          </cell>
        </row>
        <row r="288">
          <cell r="A288" t="str">
            <v>5551-53</v>
          </cell>
          <cell r="B288" t="str">
            <v>8PIN 모듈러잭 CAT3</v>
          </cell>
          <cell r="C288" t="str">
            <v>HD38xx</v>
          </cell>
          <cell r="D288" t="str">
            <v>EA</v>
          </cell>
          <cell r="E288">
            <v>5100</v>
          </cell>
          <cell r="F288">
            <v>7.0000000000000007E-2</v>
          </cell>
          <cell r="G288">
            <v>0</v>
          </cell>
          <cell r="H288">
            <v>0</v>
          </cell>
          <cell r="I288">
            <v>0</v>
          </cell>
        </row>
        <row r="289">
          <cell r="A289" t="str">
            <v>5551-54</v>
          </cell>
          <cell r="B289" t="str">
            <v>8PIN Modular Plug</v>
          </cell>
          <cell r="D289" t="str">
            <v>EA</v>
          </cell>
          <cell r="E289">
            <v>310</v>
          </cell>
          <cell r="F289">
            <v>7.0000000000000007E-2</v>
          </cell>
          <cell r="G289">
            <v>0</v>
          </cell>
          <cell r="H289">
            <v>0</v>
          </cell>
          <cell r="I289">
            <v>0</v>
          </cell>
        </row>
        <row r="290">
          <cell r="A290" t="str">
            <v>5551-55</v>
          </cell>
          <cell r="B290" t="str">
            <v>PLATE(1~6구)</v>
          </cell>
          <cell r="C290" t="str">
            <v>FPLxx</v>
          </cell>
          <cell r="D290" t="str">
            <v>EA</v>
          </cell>
          <cell r="E290">
            <v>1950</v>
          </cell>
          <cell r="F290">
            <v>7.0000000000000007E-2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>5551-56</v>
          </cell>
        </row>
        <row r="292">
          <cell r="A292" t="str">
            <v>5551-56</v>
          </cell>
          <cell r="B292" t="str">
            <v>110블럭 100Pr</v>
          </cell>
          <cell r="D292" t="str">
            <v>EA</v>
          </cell>
          <cell r="E292">
            <v>33500</v>
          </cell>
          <cell r="F292">
            <v>7.0000000000000007E-2</v>
          </cell>
          <cell r="G292">
            <v>0</v>
          </cell>
          <cell r="H292">
            <v>0</v>
          </cell>
          <cell r="I292">
            <v>0</v>
          </cell>
        </row>
        <row r="293">
          <cell r="A293" t="str">
            <v>5551-57</v>
          </cell>
          <cell r="B293" t="str">
            <v>110블럭 300Pr</v>
          </cell>
          <cell r="D293" t="str">
            <v>EA</v>
          </cell>
          <cell r="E293">
            <v>83600</v>
          </cell>
          <cell r="F293">
            <v>7.0000000000000007E-2</v>
          </cell>
          <cell r="G293">
            <v>0</v>
          </cell>
          <cell r="H293">
            <v>0</v>
          </cell>
          <cell r="I293">
            <v>0</v>
          </cell>
        </row>
        <row r="294">
          <cell r="A294" t="str">
            <v>5551-58</v>
          </cell>
          <cell r="D294" t="str">
            <v>EA</v>
          </cell>
        </row>
        <row r="295">
          <cell r="A295" t="str">
            <v>5551-61</v>
          </cell>
          <cell r="B295" t="str">
            <v>패치판넬 24Port Cat5.</v>
          </cell>
          <cell r="D295" t="str">
            <v>EA</v>
          </cell>
          <cell r="E295">
            <v>154480</v>
          </cell>
          <cell r="F295">
            <v>7.0000000000000007E-2</v>
          </cell>
          <cell r="G295">
            <v>0</v>
          </cell>
          <cell r="H295">
            <v>0</v>
          </cell>
          <cell r="I295">
            <v>0</v>
          </cell>
        </row>
        <row r="296">
          <cell r="A296" t="str">
            <v>5551-62</v>
          </cell>
          <cell r="B296" t="str">
            <v>패치판넬 48Port Cat5.</v>
          </cell>
          <cell r="D296" t="str">
            <v>EA</v>
          </cell>
          <cell r="E296">
            <v>311250</v>
          </cell>
          <cell r="F296">
            <v>7.0000000000000007E-2</v>
          </cell>
          <cell r="G296">
            <v>0</v>
          </cell>
          <cell r="H296">
            <v>0</v>
          </cell>
          <cell r="I296">
            <v>0</v>
          </cell>
        </row>
        <row r="297">
          <cell r="A297" t="str">
            <v>5551-63</v>
          </cell>
          <cell r="B297" t="str">
            <v>패치판넬 24Port Cat6.</v>
          </cell>
          <cell r="D297" t="str">
            <v>EA</v>
          </cell>
          <cell r="E297">
            <v>201250</v>
          </cell>
          <cell r="F297">
            <v>7.0000000000000007E-2</v>
          </cell>
          <cell r="G297">
            <v>0</v>
          </cell>
          <cell r="H297">
            <v>0</v>
          </cell>
          <cell r="I297">
            <v>0</v>
          </cell>
        </row>
        <row r="298">
          <cell r="A298" t="str">
            <v>5551-64</v>
          </cell>
          <cell r="B298" t="str">
            <v>패치판넬 48Port Cat6.</v>
          </cell>
          <cell r="D298" t="str">
            <v>EA</v>
          </cell>
          <cell r="E298">
            <v>404840</v>
          </cell>
          <cell r="F298">
            <v>7.0000000000000007E-2</v>
          </cell>
          <cell r="G298">
            <v>0</v>
          </cell>
          <cell r="H298">
            <v>0</v>
          </cell>
          <cell r="I298">
            <v>0</v>
          </cell>
        </row>
        <row r="299">
          <cell r="A299" t="str">
            <v>5551-62</v>
          </cell>
        </row>
        <row r="300">
          <cell r="A300" t="str">
            <v>5563-00</v>
          </cell>
          <cell r="B300" t="str">
            <v>국 내 케 이 블(SWV-SH)</v>
          </cell>
        </row>
        <row r="301">
          <cell r="A301" t="str">
            <v>5563-01</v>
          </cell>
          <cell r="B301" t="str">
            <v>국내케이블</v>
          </cell>
          <cell r="C301" t="str">
            <v>2연-10C</v>
          </cell>
          <cell r="D301" t="str">
            <v>M</v>
          </cell>
          <cell r="E301">
            <v>540</v>
          </cell>
          <cell r="F301">
            <v>0.03</v>
          </cell>
          <cell r="G301">
            <v>73973</v>
          </cell>
          <cell r="H301">
            <v>10.8</v>
          </cell>
          <cell r="I301">
            <v>0</v>
          </cell>
        </row>
        <row r="302">
          <cell r="A302" t="str">
            <v>5563-02</v>
          </cell>
          <cell r="B302" t="str">
            <v>국내케이블</v>
          </cell>
          <cell r="C302" t="str">
            <v>2연-20C</v>
          </cell>
          <cell r="D302" t="str">
            <v>M</v>
          </cell>
          <cell r="E302">
            <v>730</v>
          </cell>
          <cell r="F302">
            <v>0.03</v>
          </cell>
          <cell r="G302">
            <v>73973</v>
          </cell>
          <cell r="H302">
            <v>14.6</v>
          </cell>
          <cell r="I302">
            <v>0</v>
          </cell>
        </row>
        <row r="303">
          <cell r="A303" t="str">
            <v>5563-03</v>
          </cell>
          <cell r="B303" t="str">
            <v>국내케이블</v>
          </cell>
          <cell r="C303" t="str">
            <v>2연-24C</v>
          </cell>
          <cell r="D303" t="str">
            <v>M</v>
          </cell>
          <cell r="E303">
            <v>795</v>
          </cell>
          <cell r="F303">
            <v>5.5E-2</v>
          </cell>
          <cell r="G303">
            <v>73973</v>
          </cell>
          <cell r="H303">
            <v>15.9</v>
          </cell>
          <cell r="I303">
            <v>0</v>
          </cell>
        </row>
        <row r="304">
          <cell r="A304" t="str">
            <v>5563-04</v>
          </cell>
          <cell r="B304" t="str">
            <v>국내케이블</v>
          </cell>
          <cell r="C304" t="str">
            <v>2연-40C</v>
          </cell>
          <cell r="D304" t="str">
            <v>M</v>
          </cell>
          <cell r="E304">
            <v>1070</v>
          </cell>
          <cell r="F304">
            <v>9.1999999999999998E-2</v>
          </cell>
          <cell r="G304">
            <v>73973</v>
          </cell>
          <cell r="H304">
            <v>21.400000000000002</v>
          </cell>
          <cell r="I304">
            <v>0</v>
          </cell>
        </row>
        <row r="305">
          <cell r="A305" t="str">
            <v>5563-05</v>
          </cell>
          <cell r="B305" t="str">
            <v>국내케이블</v>
          </cell>
          <cell r="C305" t="str">
            <v>2연-50C</v>
          </cell>
          <cell r="D305" t="str">
            <v>M</v>
          </cell>
          <cell r="E305">
            <v>1240</v>
          </cell>
          <cell r="F305">
            <v>9.1999999999999998E-2</v>
          </cell>
          <cell r="G305">
            <v>73973</v>
          </cell>
          <cell r="H305">
            <v>24.8</v>
          </cell>
          <cell r="I305">
            <v>0</v>
          </cell>
        </row>
        <row r="306">
          <cell r="A306" t="str">
            <v>5563-06</v>
          </cell>
          <cell r="B306" t="str">
            <v>국내케이블</v>
          </cell>
          <cell r="C306" t="str">
            <v>2연-60C</v>
          </cell>
          <cell r="D306" t="str">
            <v>M</v>
          </cell>
          <cell r="E306">
            <v>1400</v>
          </cell>
          <cell r="F306">
            <v>9.1999999999999998E-2</v>
          </cell>
          <cell r="G306">
            <v>73973</v>
          </cell>
          <cell r="H306">
            <v>28</v>
          </cell>
          <cell r="I306">
            <v>0</v>
          </cell>
        </row>
        <row r="307">
          <cell r="A307" t="str">
            <v>5563-07</v>
          </cell>
          <cell r="B307" t="str">
            <v>국내케이블</v>
          </cell>
          <cell r="C307" t="str">
            <v>2연-64C</v>
          </cell>
          <cell r="D307" t="str">
            <v>M</v>
          </cell>
          <cell r="E307">
            <v>1490</v>
          </cell>
          <cell r="F307">
            <v>0.11</v>
          </cell>
          <cell r="G307">
            <v>73973</v>
          </cell>
          <cell r="H307">
            <v>29.8</v>
          </cell>
          <cell r="I307">
            <v>0</v>
          </cell>
        </row>
        <row r="308">
          <cell r="A308" t="str">
            <v>5563-08</v>
          </cell>
          <cell r="B308" t="str">
            <v>국내케이블</v>
          </cell>
          <cell r="C308" t="str">
            <v>2연-80C</v>
          </cell>
          <cell r="D308" t="str">
            <v>M</v>
          </cell>
          <cell r="E308">
            <v>1730</v>
          </cell>
          <cell r="F308">
            <v>0.11</v>
          </cell>
          <cell r="G308">
            <v>73973</v>
          </cell>
          <cell r="H308">
            <v>34.6</v>
          </cell>
          <cell r="I308">
            <v>0</v>
          </cell>
        </row>
        <row r="309">
          <cell r="A309" t="str">
            <v>5563-11</v>
          </cell>
          <cell r="B309" t="str">
            <v>국내케이블</v>
          </cell>
          <cell r="C309" t="str">
            <v>3연-15C</v>
          </cell>
          <cell r="D309" t="str">
            <v>M</v>
          </cell>
          <cell r="E309">
            <v>640</v>
          </cell>
          <cell r="F309">
            <v>5.5E-2</v>
          </cell>
          <cell r="G309">
            <v>73973</v>
          </cell>
          <cell r="H309">
            <v>12.8</v>
          </cell>
          <cell r="I309">
            <v>0</v>
          </cell>
        </row>
        <row r="310">
          <cell r="A310" t="str">
            <v>5563-12</v>
          </cell>
          <cell r="B310" t="str">
            <v>국내케이블</v>
          </cell>
          <cell r="C310" t="str">
            <v>3연-30C</v>
          </cell>
          <cell r="D310" t="str">
            <v>M</v>
          </cell>
          <cell r="E310">
            <v>920</v>
          </cell>
          <cell r="F310">
            <v>9.1999999999999998E-2</v>
          </cell>
          <cell r="G310">
            <v>73973</v>
          </cell>
          <cell r="H310">
            <v>18.400000000000002</v>
          </cell>
          <cell r="I310">
            <v>0</v>
          </cell>
        </row>
        <row r="311">
          <cell r="A311" t="str">
            <v>5563-13</v>
          </cell>
          <cell r="B311" t="str">
            <v>국내케이블</v>
          </cell>
          <cell r="C311" t="str">
            <v>3연-45C</v>
          </cell>
          <cell r="D311" t="str">
            <v>M</v>
          </cell>
          <cell r="E311">
            <v>1200</v>
          </cell>
          <cell r="F311">
            <v>9.1999999999999998E-2</v>
          </cell>
          <cell r="G311">
            <v>73973</v>
          </cell>
          <cell r="H311">
            <v>24</v>
          </cell>
          <cell r="I311">
            <v>0</v>
          </cell>
        </row>
        <row r="312">
          <cell r="A312" t="str">
            <v>5563-14</v>
          </cell>
          <cell r="B312" t="str">
            <v>국내케이블</v>
          </cell>
          <cell r="C312" t="str">
            <v>3연-60C</v>
          </cell>
          <cell r="D312" t="str">
            <v>M</v>
          </cell>
          <cell r="E312">
            <v>1450</v>
          </cell>
          <cell r="F312">
            <v>9.1999999999999998E-2</v>
          </cell>
          <cell r="G312">
            <v>73973</v>
          </cell>
          <cell r="H312">
            <v>29</v>
          </cell>
          <cell r="I312">
            <v>0</v>
          </cell>
        </row>
        <row r="313">
          <cell r="A313" t="str">
            <v>5563-15</v>
          </cell>
          <cell r="B313" t="str">
            <v>국내케이블</v>
          </cell>
          <cell r="C313" t="str">
            <v>3연-75C</v>
          </cell>
          <cell r="D313" t="str">
            <v>M</v>
          </cell>
          <cell r="E313">
            <v>1710</v>
          </cell>
          <cell r="F313">
            <v>0.11</v>
          </cell>
          <cell r="G313">
            <v>73973</v>
          </cell>
          <cell r="H313">
            <v>34.200000000000003</v>
          </cell>
          <cell r="I313">
            <v>0</v>
          </cell>
        </row>
        <row r="314">
          <cell r="A314" t="str">
            <v>5563-16</v>
          </cell>
        </row>
        <row r="315">
          <cell r="A315" t="str">
            <v>5565-00</v>
          </cell>
          <cell r="B315" t="str">
            <v>저 동 축 케 이 블(ECX)</v>
          </cell>
        </row>
        <row r="316">
          <cell r="A316" t="str">
            <v>5565-01</v>
          </cell>
          <cell r="B316" t="str">
            <v>동축케이블</v>
          </cell>
          <cell r="C316" t="str">
            <v>3C-2V</v>
          </cell>
          <cell r="D316" t="str">
            <v>M</v>
          </cell>
          <cell r="E316">
            <v>250</v>
          </cell>
          <cell r="F316">
            <v>0.02</v>
          </cell>
          <cell r="G316">
            <v>73973</v>
          </cell>
          <cell r="H316">
            <v>5</v>
          </cell>
          <cell r="I316">
            <v>0</v>
          </cell>
        </row>
        <row r="317">
          <cell r="A317" t="str">
            <v>5565-02</v>
          </cell>
          <cell r="B317" t="str">
            <v>동축케이블</v>
          </cell>
          <cell r="C317" t="str">
            <v>5C-2V</v>
          </cell>
          <cell r="D317" t="str">
            <v>M</v>
          </cell>
          <cell r="E317">
            <v>390</v>
          </cell>
          <cell r="F317">
            <v>0.02</v>
          </cell>
          <cell r="G317">
            <v>73973</v>
          </cell>
          <cell r="H317">
            <v>7.8</v>
          </cell>
          <cell r="I317">
            <v>0</v>
          </cell>
        </row>
        <row r="318">
          <cell r="A318" t="str">
            <v>5565-03</v>
          </cell>
          <cell r="B318" t="str">
            <v>동축케이블</v>
          </cell>
          <cell r="C318" t="str">
            <v>7C-2V</v>
          </cell>
          <cell r="D318" t="str">
            <v>M</v>
          </cell>
          <cell r="E318">
            <v>700</v>
          </cell>
          <cell r="F318">
            <v>0.02</v>
          </cell>
          <cell r="G318">
            <v>73973</v>
          </cell>
          <cell r="H318">
            <v>14</v>
          </cell>
          <cell r="I318">
            <v>0</v>
          </cell>
        </row>
        <row r="319">
          <cell r="A319" t="str">
            <v>5565-04</v>
          </cell>
          <cell r="B319" t="str">
            <v>동축케이블</v>
          </cell>
          <cell r="C319" t="str">
            <v>10C-2V</v>
          </cell>
          <cell r="D319" t="str">
            <v>M</v>
          </cell>
          <cell r="E319">
            <v>1050</v>
          </cell>
          <cell r="F319">
            <v>0.02</v>
          </cell>
          <cell r="G319">
            <v>73973</v>
          </cell>
          <cell r="H319">
            <v>21</v>
          </cell>
          <cell r="I319">
            <v>0</v>
          </cell>
        </row>
        <row r="320">
          <cell r="A320" t="str">
            <v>5565-05</v>
          </cell>
        </row>
        <row r="321">
          <cell r="A321" t="str">
            <v>5567-00</v>
          </cell>
          <cell r="B321" t="str">
            <v>PE 절연 비닐시이스 시내 쌍케이블(CPEV) -KSC 3603-</v>
          </cell>
        </row>
        <row r="322">
          <cell r="A322" t="str">
            <v>5567-01</v>
          </cell>
          <cell r="B322" t="str">
            <v>PE 절연 쌍케이블-0.5mm</v>
          </cell>
          <cell r="C322" t="str">
            <v>5p</v>
          </cell>
          <cell r="D322" t="str">
            <v>M</v>
          </cell>
          <cell r="E322">
            <v>505</v>
          </cell>
          <cell r="F322">
            <v>0.02</v>
          </cell>
          <cell r="G322">
            <v>73973</v>
          </cell>
          <cell r="H322">
            <v>10.1</v>
          </cell>
          <cell r="I322">
            <v>0</v>
          </cell>
        </row>
        <row r="323">
          <cell r="A323" t="str">
            <v>5567-02</v>
          </cell>
          <cell r="B323" t="str">
            <v>PE 절연 쌍케이블-0.5mm</v>
          </cell>
          <cell r="C323" t="str">
            <v>10p</v>
          </cell>
          <cell r="D323" t="str">
            <v>M</v>
          </cell>
          <cell r="E323">
            <v>640</v>
          </cell>
          <cell r="F323">
            <v>0.02</v>
          </cell>
          <cell r="G323">
            <v>73973</v>
          </cell>
          <cell r="H323">
            <v>12.8</v>
          </cell>
          <cell r="I323">
            <v>0</v>
          </cell>
        </row>
        <row r="324">
          <cell r="A324" t="str">
            <v>5567-03</v>
          </cell>
          <cell r="B324" t="str">
            <v>PE 절연 쌍케이블-0.5mm</v>
          </cell>
          <cell r="C324" t="str">
            <v>15p</v>
          </cell>
          <cell r="D324" t="str">
            <v>M</v>
          </cell>
          <cell r="E324">
            <v>750</v>
          </cell>
          <cell r="F324">
            <v>0.03</v>
          </cell>
          <cell r="G324">
            <v>73973</v>
          </cell>
          <cell r="H324">
            <v>15</v>
          </cell>
          <cell r="I324">
            <v>0</v>
          </cell>
        </row>
        <row r="325">
          <cell r="A325" t="str">
            <v>5567-04</v>
          </cell>
          <cell r="B325" t="str">
            <v>PE 절연 쌍케이블-0.5mm</v>
          </cell>
          <cell r="C325" t="str">
            <v>20p</v>
          </cell>
          <cell r="D325" t="str">
            <v>M</v>
          </cell>
          <cell r="E325">
            <v>880</v>
          </cell>
          <cell r="F325">
            <v>0.05</v>
          </cell>
          <cell r="G325">
            <v>73973</v>
          </cell>
          <cell r="H325">
            <v>17.600000000000001</v>
          </cell>
          <cell r="I325">
            <v>0</v>
          </cell>
        </row>
        <row r="326">
          <cell r="A326" t="str">
            <v>5567-05</v>
          </cell>
          <cell r="B326" t="str">
            <v>PE 절연 쌍케이블-0.5mm</v>
          </cell>
          <cell r="C326" t="str">
            <v>25p</v>
          </cell>
          <cell r="D326" t="str">
            <v>M</v>
          </cell>
          <cell r="E326">
            <v>1020</v>
          </cell>
          <cell r="F326">
            <v>0.05</v>
          </cell>
          <cell r="G326">
            <v>73973</v>
          </cell>
          <cell r="H326">
            <v>20.400000000000002</v>
          </cell>
          <cell r="I326">
            <v>0</v>
          </cell>
        </row>
        <row r="327">
          <cell r="A327" t="str">
            <v>5567-06</v>
          </cell>
          <cell r="B327" t="str">
            <v>PE 절연 쌍케이블-0.5mm</v>
          </cell>
          <cell r="C327" t="str">
            <v>30p</v>
          </cell>
          <cell r="D327" t="str">
            <v>M</v>
          </cell>
          <cell r="E327">
            <v>1140</v>
          </cell>
          <cell r="F327">
            <v>0.06</v>
          </cell>
          <cell r="G327">
            <v>73973</v>
          </cell>
          <cell r="H327">
            <v>22.8</v>
          </cell>
          <cell r="I327">
            <v>0</v>
          </cell>
        </row>
        <row r="328">
          <cell r="A328" t="str">
            <v>5567-07</v>
          </cell>
          <cell r="B328" t="str">
            <v>PE 절연 쌍케이블-0.5mm</v>
          </cell>
          <cell r="C328" t="str">
            <v>40p</v>
          </cell>
          <cell r="D328" t="str">
            <v>M</v>
          </cell>
          <cell r="E328">
            <v>1260</v>
          </cell>
          <cell r="F328">
            <v>0.06</v>
          </cell>
          <cell r="G328">
            <v>73973</v>
          </cell>
          <cell r="H328">
            <v>25.2</v>
          </cell>
          <cell r="I328">
            <v>0</v>
          </cell>
        </row>
        <row r="329">
          <cell r="A329" t="str">
            <v>5567-08</v>
          </cell>
          <cell r="B329" t="str">
            <v>PE 절연 쌍케이블-0.5mm</v>
          </cell>
          <cell r="C329" t="str">
            <v>50p</v>
          </cell>
          <cell r="D329" t="str">
            <v>M</v>
          </cell>
          <cell r="E329">
            <v>1670</v>
          </cell>
          <cell r="F329">
            <v>0.1</v>
          </cell>
          <cell r="G329">
            <v>73973</v>
          </cell>
          <cell r="H329">
            <v>33.4</v>
          </cell>
          <cell r="I329">
            <v>0</v>
          </cell>
        </row>
        <row r="330">
          <cell r="A330" t="str">
            <v>5567-09</v>
          </cell>
          <cell r="B330" t="str">
            <v>PE 절연 쌍케이블-0.5mm</v>
          </cell>
          <cell r="C330" t="str">
            <v>100p</v>
          </cell>
          <cell r="D330" t="str">
            <v>M</v>
          </cell>
          <cell r="E330">
            <v>2760</v>
          </cell>
          <cell r="F330">
            <v>0.14699999999999999</v>
          </cell>
          <cell r="G330">
            <v>73973</v>
          </cell>
          <cell r="H330">
            <v>55.2</v>
          </cell>
          <cell r="I330">
            <v>0</v>
          </cell>
        </row>
        <row r="331">
          <cell r="A331" t="str">
            <v>5567-10</v>
          </cell>
          <cell r="B331" t="str">
            <v>PE 절연 쌍케이블-0.5mm</v>
          </cell>
          <cell r="C331" t="str">
            <v>150p</v>
          </cell>
          <cell r="D331" t="str">
            <v>M</v>
          </cell>
          <cell r="E331">
            <v>3600</v>
          </cell>
          <cell r="F331">
            <v>0.14699999999999999</v>
          </cell>
          <cell r="G331">
            <v>73973</v>
          </cell>
          <cell r="H331">
            <v>72</v>
          </cell>
          <cell r="I331">
            <v>0</v>
          </cell>
        </row>
        <row r="332">
          <cell r="A332" t="str">
            <v>5567-11</v>
          </cell>
          <cell r="B332" t="str">
            <v>PE 절연 쌍케이블-0.5mm</v>
          </cell>
          <cell r="C332" t="str">
            <v>200p</v>
          </cell>
          <cell r="D332" t="str">
            <v>M</v>
          </cell>
          <cell r="E332">
            <v>4810</v>
          </cell>
          <cell r="F332">
            <v>0.19</v>
          </cell>
          <cell r="G332">
            <v>73973</v>
          </cell>
          <cell r="H332">
            <v>96.2</v>
          </cell>
          <cell r="I332">
            <v>0</v>
          </cell>
        </row>
        <row r="333">
          <cell r="A333" t="str">
            <v>5567-21</v>
          </cell>
          <cell r="B333" t="str">
            <v>PE 절연 쌍케이블-0.65mm</v>
          </cell>
          <cell r="C333" t="str">
            <v>5p</v>
          </cell>
          <cell r="D333" t="str">
            <v>M</v>
          </cell>
          <cell r="E333">
            <v>600</v>
          </cell>
          <cell r="F333">
            <v>0.02</v>
          </cell>
          <cell r="G333">
            <v>73973</v>
          </cell>
          <cell r="H333">
            <v>12</v>
          </cell>
          <cell r="I333">
            <v>0</v>
          </cell>
        </row>
        <row r="334">
          <cell r="A334" t="str">
            <v>5567-22</v>
          </cell>
          <cell r="B334" t="str">
            <v>PE 절연 쌍케이블-0.65mm</v>
          </cell>
          <cell r="C334" t="str">
            <v>10p</v>
          </cell>
          <cell r="D334" t="str">
            <v>M</v>
          </cell>
          <cell r="E334">
            <v>770</v>
          </cell>
          <cell r="F334">
            <v>0.02</v>
          </cell>
          <cell r="G334">
            <v>73973</v>
          </cell>
          <cell r="H334">
            <v>15.4</v>
          </cell>
          <cell r="I334">
            <v>0</v>
          </cell>
        </row>
        <row r="335">
          <cell r="A335" t="str">
            <v>5567-23</v>
          </cell>
          <cell r="B335" t="str">
            <v>PE 절연 쌍케이블-0.65mm</v>
          </cell>
          <cell r="C335" t="str">
            <v>15p</v>
          </cell>
          <cell r="D335" t="str">
            <v>M</v>
          </cell>
          <cell r="E335">
            <v>970</v>
          </cell>
          <cell r="F335">
            <v>0.03</v>
          </cell>
          <cell r="G335">
            <v>73973</v>
          </cell>
          <cell r="H335">
            <v>19.400000000000002</v>
          </cell>
          <cell r="I335">
            <v>0</v>
          </cell>
        </row>
        <row r="336">
          <cell r="A336" t="str">
            <v>5567-24</v>
          </cell>
          <cell r="B336" t="str">
            <v>PE 절연 쌍케이블-0.65mm</v>
          </cell>
          <cell r="C336" t="str">
            <v>20p</v>
          </cell>
          <cell r="D336" t="str">
            <v>M</v>
          </cell>
          <cell r="E336">
            <v>1150</v>
          </cell>
          <cell r="F336">
            <v>0.05</v>
          </cell>
          <cell r="G336">
            <v>73973</v>
          </cell>
          <cell r="H336">
            <v>23</v>
          </cell>
          <cell r="I336">
            <v>0</v>
          </cell>
        </row>
        <row r="337">
          <cell r="A337" t="str">
            <v>5567-25</v>
          </cell>
          <cell r="B337" t="str">
            <v>PE 절연 쌍케이블-0.65mm</v>
          </cell>
          <cell r="C337" t="str">
            <v>25p</v>
          </cell>
          <cell r="D337" t="str">
            <v>M</v>
          </cell>
          <cell r="E337">
            <v>1350</v>
          </cell>
          <cell r="F337">
            <v>0.05</v>
          </cell>
          <cell r="G337">
            <v>73973</v>
          </cell>
          <cell r="H337">
            <v>27</v>
          </cell>
          <cell r="I337">
            <v>0</v>
          </cell>
        </row>
        <row r="338">
          <cell r="A338" t="str">
            <v>5567-26</v>
          </cell>
          <cell r="B338" t="str">
            <v>PE 절연 쌍케이블-0.65mm</v>
          </cell>
          <cell r="C338" t="str">
            <v>30p</v>
          </cell>
          <cell r="D338" t="str">
            <v>M</v>
          </cell>
          <cell r="E338">
            <v>1560</v>
          </cell>
          <cell r="F338">
            <v>0.06</v>
          </cell>
          <cell r="G338">
            <v>73973</v>
          </cell>
          <cell r="H338">
            <v>31.2</v>
          </cell>
          <cell r="I338">
            <v>0</v>
          </cell>
        </row>
        <row r="339">
          <cell r="A339" t="str">
            <v>5567-27</v>
          </cell>
          <cell r="B339" t="str">
            <v>PE 절연 쌍케이블-0.65mm</v>
          </cell>
          <cell r="C339" t="str">
            <v>40p</v>
          </cell>
          <cell r="D339" t="str">
            <v>M</v>
          </cell>
          <cell r="E339">
            <v>1710</v>
          </cell>
          <cell r="F339">
            <v>0.06</v>
          </cell>
          <cell r="G339">
            <v>73973</v>
          </cell>
          <cell r="H339">
            <v>34.200000000000003</v>
          </cell>
          <cell r="I339">
            <v>0</v>
          </cell>
        </row>
        <row r="340">
          <cell r="A340" t="str">
            <v>5567-28</v>
          </cell>
          <cell r="B340" t="str">
            <v>PE 절연 쌍케이블-0.65mm</v>
          </cell>
          <cell r="C340" t="str">
            <v>50p</v>
          </cell>
          <cell r="D340" t="str">
            <v>M</v>
          </cell>
          <cell r="E340">
            <v>2230</v>
          </cell>
          <cell r="F340">
            <v>0.1</v>
          </cell>
          <cell r="G340">
            <v>73973</v>
          </cell>
          <cell r="H340">
            <v>44.6</v>
          </cell>
          <cell r="I340">
            <v>0</v>
          </cell>
        </row>
        <row r="341">
          <cell r="A341" t="str">
            <v>5567-29</v>
          </cell>
          <cell r="B341" t="str">
            <v>PE 절연 쌍케이블-0.65mm</v>
          </cell>
          <cell r="C341" t="str">
            <v>100p</v>
          </cell>
          <cell r="D341" t="str">
            <v>M</v>
          </cell>
          <cell r="E341">
            <v>3770</v>
          </cell>
          <cell r="F341">
            <v>0.14699999999999999</v>
          </cell>
          <cell r="G341">
            <v>73973</v>
          </cell>
          <cell r="H341">
            <v>75.400000000000006</v>
          </cell>
          <cell r="I341">
            <v>0</v>
          </cell>
        </row>
        <row r="342">
          <cell r="A342" t="str">
            <v>5567-30</v>
          </cell>
          <cell r="B342" t="str">
            <v>PE 절연 쌍케이블-0.65mm</v>
          </cell>
          <cell r="C342" t="str">
            <v>150p</v>
          </cell>
          <cell r="D342" t="str">
            <v>M</v>
          </cell>
          <cell r="E342">
            <v>5320</v>
          </cell>
          <cell r="F342">
            <v>0.14699999999999999</v>
          </cell>
          <cell r="G342">
            <v>73973</v>
          </cell>
          <cell r="H342">
            <v>106.4</v>
          </cell>
          <cell r="I342">
            <v>0</v>
          </cell>
        </row>
        <row r="343">
          <cell r="A343" t="str">
            <v>5567-31</v>
          </cell>
          <cell r="B343" t="str">
            <v>PE 절연 쌍케이블-0.65mm</v>
          </cell>
          <cell r="C343" t="str">
            <v>200p</v>
          </cell>
          <cell r="D343" t="str">
            <v>M</v>
          </cell>
          <cell r="E343">
            <v>7010</v>
          </cell>
          <cell r="F343">
            <v>0.19</v>
          </cell>
          <cell r="G343">
            <v>73973</v>
          </cell>
          <cell r="H343">
            <v>140.20000000000002</v>
          </cell>
          <cell r="I343">
            <v>0</v>
          </cell>
        </row>
        <row r="344">
          <cell r="A344" t="str">
            <v>5567-41</v>
          </cell>
          <cell r="B344" t="str">
            <v>PE 절연 쌍케이블-0.9mm</v>
          </cell>
          <cell r="C344" t="str">
            <v>5p</v>
          </cell>
          <cell r="D344" t="str">
            <v>M</v>
          </cell>
          <cell r="E344">
            <v>720</v>
          </cell>
          <cell r="F344">
            <v>0.02</v>
          </cell>
          <cell r="G344">
            <v>73973</v>
          </cell>
          <cell r="H344">
            <v>14.4</v>
          </cell>
          <cell r="I344">
            <v>0</v>
          </cell>
        </row>
        <row r="345">
          <cell r="A345" t="str">
            <v>5567-42</v>
          </cell>
          <cell r="B345" t="str">
            <v>PE 절연 쌍케이블-0.9mm</v>
          </cell>
          <cell r="C345" t="str">
            <v>10p</v>
          </cell>
          <cell r="D345" t="str">
            <v>M</v>
          </cell>
          <cell r="E345">
            <v>1150</v>
          </cell>
          <cell r="F345">
            <v>0.03</v>
          </cell>
          <cell r="G345">
            <v>73973</v>
          </cell>
          <cell r="H345">
            <v>23</v>
          </cell>
          <cell r="I345">
            <v>0</v>
          </cell>
        </row>
        <row r="346">
          <cell r="A346" t="str">
            <v>5567-43</v>
          </cell>
          <cell r="B346" t="str">
            <v>PE 절연 쌍케이블-0.9mm</v>
          </cell>
          <cell r="C346" t="str">
            <v>15p</v>
          </cell>
          <cell r="D346" t="str">
            <v>M</v>
          </cell>
          <cell r="E346">
            <v>1560</v>
          </cell>
          <cell r="F346">
            <v>0.05</v>
          </cell>
          <cell r="G346">
            <v>73973</v>
          </cell>
          <cell r="H346">
            <v>31.2</v>
          </cell>
          <cell r="I346">
            <v>0</v>
          </cell>
        </row>
        <row r="347">
          <cell r="A347" t="str">
            <v>5567-44</v>
          </cell>
          <cell r="B347" t="str">
            <v>PE 절연 쌍케이블-0.9mm</v>
          </cell>
          <cell r="C347" t="str">
            <v>20p</v>
          </cell>
          <cell r="D347" t="str">
            <v>M</v>
          </cell>
          <cell r="E347">
            <v>1870</v>
          </cell>
          <cell r="F347">
            <v>0.05</v>
          </cell>
          <cell r="G347">
            <v>73973</v>
          </cell>
          <cell r="H347">
            <v>37.4</v>
          </cell>
          <cell r="I347">
            <v>0</v>
          </cell>
        </row>
        <row r="348">
          <cell r="A348" t="str">
            <v>5567-45</v>
          </cell>
          <cell r="B348" t="str">
            <v>PE 절연 쌍케이블-0.9mm</v>
          </cell>
          <cell r="C348" t="str">
            <v>25p</v>
          </cell>
          <cell r="D348" t="str">
            <v>M</v>
          </cell>
          <cell r="E348">
            <v>2190</v>
          </cell>
          <cell r="F348">
            <v>0.06</v>
          </cell>
          <cell r="G348">
            <v>73973</v>
          </cell>
          <cell r="H348">
            <v>43.800000000000004</v>
          </cell>
          <cell r="I348">
            <v>0</v>
          </cell>
        </row>
        <row r="349">
          <cell r="A349" t="str">
            <v>5567-46</v>
          </cell>
          <cell r="B349" t="str">
            <v>PE 절연 쌍케이블-0.9mm</v>
          </cell>
          <cell r="C349" t="str">
            <v>30p</v>
          </cell>
          <cell r="D349" t="str">
            <v>M</v>
          </cell>
          <cell r="E349">
            <v>2550</v>
          </cell>
          <cell r="F349">
            <v>0.06</v>
          </cell>
          <cell r="G349">
            <v>73973</v>
          </cell>
          <cell r="H349">
            <v>51</v>
          </cell>
          <cell r="I349">
            <v>0</v>
          </cell>
        </row>
        <row r="350">
          <cell r="A350" t="str">
            <v>5567-47</v>
          </cell>
          <cell r="B350" t="str">
            <v>PE 절연 쌍케이블-0.9mm</v>
          </cell>
          <cell r="C350" t="str">
            <v>40p</v>
          </cell>
          <cell r="D350" t="str">
            <v>M</v>
          </cell>
          <cell r="E350">
            <v>3100</v>
          </cell>
          <cell r="F350">
            <v>0.1</v>
          </cell>
          <cell r="G350">
            <v>73973</v>
          </cell>
          <cell r="H350">
            <v>62</v>
          </cell>
          <cell r="I350">
            <v>0</v>
          </cell>
        </row>
        <row r="351">
          <cell r="A351" t="str">
            <v>5567-48</v>
          </cell>
          <cell r="B351" t="str">
            <v>PE 절연 쌍케이블-0.9mm</v>
          </cell>
          <cell r="C351" t="str">
            <v>50p</v>
          </cell>
          <cell r="D351" t="str">
            <v>M</v>
          </cell>
          <cell r="E351">
            <v>3910</v>
          </cell>
          <cell r="F351">
            <v>0.14699999999999999</v>
          </cell>
          <cell r="G351">
            <v>73973</v>
          </cell>
          <cell r="H351">
            <v>78.2</v>
          </cell>
          <cell r="I351">
            <v>0</v>
          </cell>
        </row>
        <row r="352">
          <cell r="A352" t="str">
            <v>5567-49</v>
          </cell>
          <cell r="B352" t="str">
            <v>PE 절연 쌍케이블-0.9mm</v>
          </cell>
          <cell r="C352" t="str">
            <v>100p</v>
          </cell>
          <cell r="D352" t="str">
            <v>M</v>
          </cell>
          <cell r="E352">
            <v>7010</v>
          </cell>
          <cell r="F352">
            <v>0.14699999999999999</v>
          </cell>
          <cell r="G352">
            <v>73973</v>
          </cell>
          <cell r="H352">
            <v>140.20000000000002</v>
          </cell>
          <cell r="I352">
            <v>0</v>
          </cell>
        </row>
        <row r="353">
          <cell r="A353" t="str">
            <v>5567-50</v>
          </cell>
          <cell r="B353" t="str">
            <v>PE 절연 쌍케이블-0.9mm</v>
          </cell>
          <cell r="C353" t="str">
            <v>150p</v>
          </cell>
          <cell r="D353" t="str">
            <v>M</v>
          </cell>
          <cell r="E353">
            <v>10160</v>
          </cell>
          <cell r="F353">
            <v>0.19</v>
          </cell>
          <cell r="G353">
            <v>73973</v>
          </cell>
          <cell r="H353">
            <v>203.20000000000002</v>
          </cell>
          <cell r="I353">
            <v>0</v>
          </cell>
        </row>
        <row r="354">
          <cell r="A354" t="str">
            <v>5567-51</v>
          </cell>
          <cell r="B354" t="str">
            <v>PE 절연 쌍케이블-0.9mm</v>
          </cell>
          <cell r="C354" t="str">
            <v>200p</v>
          </cell>
          <cell r="D354" t="str">
            <v>M</v>
          </cell>
          <cell r="E354">
            <v>13310</v>
          </cell>
          <cell r="F354">
            <v>0.2</v>
          </cell>
          <cell r="G354">
            <v>73973</v>
          </cell>
          <cell r="H354">
            <v>266.2</v>
          </cell>
          <cell r="I354">
            <v>0</v>
          </cell>
        </row>
        <row r="355">
          <cell r="A355" t="str">
            <v>5567-52</v>
          </cell>
        </row>
        <row r="356">
          <cell r="A356" t="str">
            <v>5582-00</v>
          </cell>
          <cell r="B356" t="str">
            <v>잠 바 선(TJV)</v>
          </cell>
        </row>
        <row r="357">
          <cell r="A357" t="str">
            <v>5582-01</v>
          </cell>
          <cell r="B357" t="str">
            <v>잠바선</v>
          </cell>
          <cell r="C357" t="str">
            <v>0.5mm*1C</v>
          </cell>
          <cell r="D357" t="str">
            <v>M</v>
          </cell>
          <cell r="E357">
            <v>20</v>
          </cell>
          <cell r="F357">
            <v>0.01</v>
          </cell>
          <cell r="G357">
            <v>63806</v>
          </cell>
          <cell r="H357">
            <v>0.4</v>
          </cell>
          <cell r="I357">
            <v>0</v>
          </cell>
        </row>
        <row r="358">
          <cell r="A358" t="str">
            <v>5582-02</v>
          </cell>
          <cell r="B358" t="str">
            <v>잠바선</v>
          </cell>
          <cell r="C358" t="str">
            <v>0.6mm*2C</v>
          </cell>
          <cell r="D358" t="str">
            <v>M</v>
          </cell>
          <cell r="E358">
            <v>45</v>
          </cell>
          <cell r="F358">
            <v>1.4E-2</v>
          </cell>
          <cell r="G358">
            <v>63806</v>
          </cell>
          <cell r="H358">
            <v>0.9</v>
          </cell>
          <cell r="I358">
            <v>0</v>
          </cell>
        </row>
        <row r="359">
          <cell r="A359" t="str">
            <v>5582-03</v>
          </cell>
          <cell r="B359" t="str">
            <v>잠바선</v>
          </cell>
          <cell r="C359" t="str">
            <v>0.6mm*3C</v>
          </cell>
          <cell r="D359" t="str">
            <v>M</v>
          </cell>
          <cell r="E359">
            <v>75</v>
          </cell>
          <cell r="F359">
            <v>1.9E-2</v>
          </cell>
          <cell r="G359">
            <v>63806</v>
          </cell>
          <cell r="H359">
            <v>1.5</v>
          </cell>
          <cell r="I359">
            <v>0</v>
          </cell>
        </row>
        <row r="360">
          <cell r="A360" t="str">
            <v>5582-04</v>
          </cell>
          <cell r="B360" t="str">
            <v>잠바선</v>
          </cell>
          <cell r="C360" t="str">
            <v>0.6mm*4C</v>
          </cell>
          <cell r="D360" t="str">
            <v>M</v>
          </cell>
          <cell r="E360">
            <v>110</v>
          </cell>
          <cell r="F360">
            <v>2.5999999999999999E-2</v>
          </cell>
          <cell r="G360">
            <v>63806</v>
          </cell>
          <cell r="H360">
            <v>2.2000000000000002</v>
          </cell>
          <cell r="I360">
            <v>0</v>
          </cell>
        </row>
        <row r="361">
          <cell r="A361" t="str">
            <v>5582-05</v>
          </cell>
        </row>
        <row r="362">
          <cell r="A362" t="str">
            <v>5583-00</v>
          </cell>
          <cell r="B362" t="str">
            <v>전 화 선(TIV-TOV)</v>
          </cell>
        </row>
        <row r="363">
          <cell r="A363" t="str">
            <v>5583-01</v>
          </cell>
          <cell r="B363" t="str">
            <v>전화선</v>
          </cell>
          <cell r="C363" t="str">
            <v>0.8mm*2C</v>
          </cell>
          <cell r="D363" t="str">
            <v>M</v>
          </cell>
          <cell r="E363">
            <v>70</v>
          </cell>
          <cell r="F363">
            <v>0.01</v>
          </cell>
          <cell r="G363">
            <v>63806</v>
          </cell>
          <cell r="H363">
            <v>1.4000000000000001</v>
          </cell>
          <cell r="I363">
            <v>0</v>
          </cell>
        </row>
        <row r="364">
          <cell r="A364" t="str">
            <v>5583-02</v>
          </cell>
          <cell r="B364" t="str">
            <v>전화선</v>
          </cell>
          <cell r="C364" t="str">
            <v>1.0mm*2C</v>
          </cell>
          <cell r="D364" t="str">
            <v>M</v>
          </cell>
          <cell r="E364">
            <v>95</v>
          </cell>
          <cell r="F364">
            <v>1.4E-2</v>
          </cell>
          <cell r="G364">
            <v>63806</v>
          </cell>
          <cell r="H364">
            <v>1.9000000000000001</v>
          </cell>
          <cell r="I364">
            <v>0</v>
          </cell>
        </row>
        <row r="365">
          <cell r="A365" t="str">
            <v>5583-03</v>
          </cell>
          <cell r="B365" t="str">
            <v>전화선</v>
          </cell>
          <cell r="C365" t="str">
            <v>1.2mm*2C</v>
          </cell>
          <cell r="D365" t="str">
            <v>M</v>
          </cell>
          <cell r="E365">
            <v>115</v>
          </cell>
          <cell r="F365">
            <v>1.9E-2</v>
          </cell>
          <cell r="G365">
            <v>63806</v>
          </cell>
          <cell r="H365">
            <v>2.3000000000000003</v>
          </cell>
          <cell r="I365">
            <v>0</v>
          </cell>
        </row>
        <row r="366">
          <cell r="A366" t="str">
            <v>5583-04</v>
          </cell>
          <cell r="B366" t="str">
            <v>전화선</v>
          </cell>
          <cell r="C366" t="str">
            <v>0.8mm*3C</v>
          </cell>
          <cell r="D366" t="str">
            <v>M</v>
          </cell>
          <cell r="E366">
            <v>85</v>
          </cell>
          <cell r="F366">
            <v>2.5999999999999999E-2</v>
          </cell>
          <cell r="G366">
            <v>63806</v>
          </cell>
          <cell r="H366">
            <v>1.7</v>
          </cell>
          <cell r="I366">
            <v>0</v>
          </cell>
        </row>
        <row r="367">
          <cell r="A367" t="str">
            <v>5583-05</v>
          </cell>
        </row>
        <row r="368">
          <cell r="A368" t="str">
            <v>5584-00</v>
          </cell>
          <cell r="B368" t="str">
            <v>인 터 폰 선</v>
          </cell>
        </row>
        <row r="369">
          <cell r="A369" t="str">
            <v>5584-01</v>
          </cell>
          <cell r="B369" t="str">
            <v>인터폰선</v>
          </cell>
          <cell r="C369" t="str">
            <v>0.6mm*2p</v>
          </cell>
          <cell r="E369">
            <v>65</v>
          </cell>
          <cell r="F369">
            <v>1.4E-2</v>
          </cell>
          <cell r="G369">
            <v>63806</v>
          </cell>
          <cell r="H369">
            <v>1.3</v>
          </cell>
          <cell r="I369">
            <v>0</v>
          </cell>
        </row>
        <row r="370">
          <cell r="A370" t="str">
            <v>5584-02</v>
          </cell>
          <cell r="B370" t="str">
            <v>인터폰선</v>
          </cell>
          <cell r="C370" t="str">
            <v>0.6mm*3P</v>
          </cell>
          <cell r="E370">
            <v>95</v>
          </cell>
          <cell r="F370">
            <v>1.9E-2</v>
          </cell>
          <cell r="G370">
            <v>63806</v>
          </cell>
          <cell r="H370">
            <v>1.9000000000000001</v>
          </cell>
          <cell r="I370">
            <v>0</v>
          </cell>
        </row>
        <row r="371">
          <cell r="A371" t="str">
            <v>5584-03</v>
          </cell>
        </row>
        <row r="372">
          <cell r="A372" t="str">
            <v>5584-04</v>
          </cell>
        </row>
        <row r="373">
          <cell r="A373" t="str">
            <v>5617-00</v>
          </cell>
          <cell r="B373" t="str">
            <v>와이어 커넥타</v>
          </cell>
        </row>
        <row r="374">
          <cell r="A374" t="str">
            <v>5617-01</v>
          </cell>
          <cell r="B374" t="str">
            <v>스프링 커넥타-Y(노랑)</v>
          </cell>
          <cell r="C374" t="str">
            <v>3.5*2</v>
          </cell>
          <cell r="D374" t="str">
            <v>EA</v>
          </cell>
          <cell r="E374">
            <v>115</v>
          </cell>
        </row>
        <row r="375">
          <cell r="A375" t="str">
            <v>5617-02</v>
          </cell>
          <cell r="B375" t="str">
            <v>스프링 커넥타-R(빨강)</v>
          </cell>
          <cell r="C375" t="str">
            <v>5.5*2</v>
          </cell>
          <cell r="D375" t="str">
            <v>EA</v>
          </cell>
          <cell r="E375">
            <v>150</v>
          </cell>
        </row>
        <row r="376">
          <cell r="A376" t="str">
            <v>5617-03</v>
          </cell>
          <cell r="B376" t="str">
            <v>스프링 커넥타-G(회색)</v>
          </cell>
          <cell r="C376" t="str">
            <v>8.0*2</v>
          </cell>
          <cell r="D376" t="str">
            <v>EA</v>
          </cell>
          <cell r="E376">
            <v>250</v>
          </cell>
        </row>
        <row r="377">
          <cell r="A377" t="str">
            <v>5617-04</v>
          </cell>
          <cell r="B377" t="str">
            <v>스프링 커넥타-B(청색)</v>
          </cell>
          <cell r="C377" t="str">
            <v>14.0*2</v>
          </cell>
          <cell r="D377" t="str">
            <v>EA</v>
          </cell>
          <cell r="E377">
            <v>395</v>
          </cell>
        </row>
        <row r="378">
          <cell r="A378" t="str">
            <v>5617-05</v>
          </cell>
        </row>
        <row r="379">
          <cell r="A379" t="str">
            <v>5617-11</v>
          </cell>
          <cell r="B379" t="str">
            <v>탭 커넥타 -560</v>
          </cell>
          <cell r="C379" t="str">
            <v>2mm2</v>
          </cell>
          <cell r="D379" t="str">
            <v>EA</v>
          </cell>
          <cell r="E379">
            <v>130</v>
          </cell>
        </row>
        <row r="380">
          <cell r="A380" t="str">
            <v>5617-12</v>
          </cell>
          <cell r="B380" t="str">
            <v>탭 커넥타 -562</v>
          </cell>
          <cell r="C380" t="str">
            <v>4mm2</v>
          </cell>
          <cell r="D380" t="str">
            <v>EA</v>
          </cell>
          <cell r="E380">
            <v>180</v>
          </cell>
        </row>
        <row r="381">
          <cell r="A381" t="str">
            <v>5617-13</v>
          </cell>
          <cell r="B381" t="str">
            <v>탭 커넥타 -567</v>
          </cell>
          <cell r="C381" t="str">
            <v>4, -2mm2</v>
          </cell>
          <cell r="D381" t="str">
            <v>EA</v>
          </cell>
          <cell r="E381">
            <v>200</v>
          </cell>
        </row>
        <row r="382">
          <cell r="A382" t="str">
            <v>5617-14</v>
          </cell>
          <cell r="B382" t="str">
            <v>탭 커넥타 -558</v>
          </cell>
          <cell r="D382" t="str">
            <v>EA</v>
          </cell>
          <cell r="E382">
            <v>170</v>
          </cell>
        </row>
        <row r="383">
          <cell r="A383" t="str">
            <v>5617-15</v>
          </cell>
          <cell r="B383" t="str">
            <v>탭 커넥타 -972</v>
          </cell>
          <cell r="D383" t="str">
            <v>EA</v>
          </cell>
          <cell r="E383">
            <v>250</v>
          </cell>
        </row>
        <row r="384">
          <cell r="A384" t="str">
            <v>5617-16</v>
          </cell>
        </row>
        <row r="385">
          <cell r="A385" t="str">
            <v>5585-00</v>
          </cell>
          <cell r="B385" t="str">
            <v>CATV 고발포동축케이블</v>
          </cell>
        </row>
        <row r="386">
          <cell r="A386" t="str">
            <v>5585-01</v>
          </cell>
          <cell r="B386" t="str">
            <v>CATV고발포동축케이블</v>
          </cell>
          <cell r="C386" t="str">
            <v>4C-FB</v>
          </cell>
          <cell r="D386" t="str">
            <v>M</v>
          </cell>
          <cell r="E386">
            <v>220</v>
          </cell>
          <cell r="F386">
            <v>0.02</v>
          </cell>
          <cell r="G386">
            <v>73973</v>
          </cell>
          <cell r="H386">
            <v>4.4000000000000004</v>
          </cell>
          <cell r="I386">
            <v>0</v>
          </cell>
        </row>
        <row r="387">
          <cell r="A387" t="str">
            <v>5585-02</v>
          </cell>
          <cell r="B387" t="str">
            <v>CATV고발포동축케이블</v>
          </cell>
          <cell r="C387" t="str">
            <v>5C-FB</v>
          </cell>
          <cell r="D387" t="str">
            <v>M</v>
          </cell>
          <cell r="E387">
            <v>320</v>
          </cell>
          <cell r="F387">
            <v>0.02</v>
          </cell>
          <cell r="G387">
            <v>73973</v>
          </cell>
          <cell r="H387">
            <v>6.4</v>
          </cell>
          <cell r="I387">
            <v>0</v>
          </cell>
        </row>
        <row r="388">
          <cell r="A388" t="str">
            <v>5585-03</v>
          </cell>
          <cell r="B388" t="str">
            <v>CATV고발포동축케이블</v>
          </cell>
          <cell r="C388" t="str">
            <v>5C-HFB</v>
          </cell>
          <cell r="D388" t="str">
            <v>M</v>
          </cell>
          <cell r="E388">
            <v>330</v>
          </cell>
          <cell r="F388">
            <v>0.02</v>
          </cell>
          <cell r="G388">
            <v>73973</v>
          </cell>
          <cell r="H388">
            <v>6.6000000000000005</v>
          </cell>
        </row>
        <row r="389">
          <cell r="A389" t="str">
            <v>5585-04</v>
          </cell>
          <cell r="B389" t="str">
            <v>CATV고발포동축케이블</v>
          </cell>
          <cell r="C389" t="str">
            <v>5C-HFBT</v>
          </cell>
          <cell r="D389" t="str">
            <v>M</v>
          </cell>
          <cell r="E389">
            <v>390</v>
          </cell>
          <cell r="F389">
            <v>0.02</v>
          </cell>
          <cell r="G389">
            <v>73973</v>
          </cell>
          <cell r="H389">
            <v>7.8</v>
          </cell>
          <cell r="I389">
            <v>0</v>
          </cell>
        </row>
        <row r="390">
          <cell r="A390" t="str">
            <v>5585-05</v>
          </cell>
          <cell r="B390" t="str">
            <v>CATV고발포동축케이블</v>
          </cell>
          <cell r="C390" t="str">
            <v>5C-HF L-SS</v>
          </cell>
          <cell r="D390" t="str">
            <v>M</v>
          </cell>
          <cell r="E390">
            <v>440</v>
          </cell>
          <cell r="F390">
            <v>0.02</v>
          </cell>
          <cell r="G390">
            <v>73973</v>
          </cell>
          <cell r="H390">
            <v>8.8000000000000007</v>
          </cell>
          <cell r="I390">
            <v>0</v>
          </cell>
        </row>
        <row r="391">
          <cell r="A391" t="str">
            <v>5585-06</v>
          </cell>
          <cell r="B391" t="str">
            <v>CATV고발포동축케이블</v>
          </cell>
          <cell r="C391" t="str">
            <v>7C-FB</v>
          </cell>
          <cell r="D391" t="str">
            <v>M</v>
          </cell>
          <cell r="E391">
            <v>560</v>
          </cell>
          <cell r="F391">
            <v>0.02</v>
          </cell>
          <cell r="G391">
            <v>73973</v>
          </cell>
          <cell r="H391">
            <v>11.200000000000001</v>
          </cell>
          <cell r="I391">
            <v>0</v>
          </cell>
        </row>
        <row r="392">
          <cell r="A392" t="str">
            <v>5585-07</v>
          </cell>
          <cell r="B392" t="str">
            <v>CATV고발포동축케이블</v>
          </cell>
          <cell r="C392" t="str">
            <v>7C-FBT</v>
          </cell>
          <cell r="D392" t="str">
            <v>M</v>
          </cell>
          <cell r="E392">
            <v>580</v>
          </cell>
          <cell r="F392">
            <v>0.02</v>
          </cell>
          <cell r="G392">
            <v>73973</v>
          </cell>
          <cell r="H392">
            <v>11.6</v>
          </cell>
        </row>
        <row r="393">
          <cell r="A393" t="str">
            <v>5585-08</v>
          </cell>
          <cell r="B393" t="str">
            <v>CATV고발포동축케이블</v>
          </cell>
          <cell r="C393" t="str">
            <v>7C-HFBT</v>
          </cell>
          <cell r="D393" t="str">
            <v>M</v>
          </cell>
          <cell r="E393">
            <v>640</v>
          </cell>
          <cell r="F393">
            <v>0.02</v>
          </cell>
          <cell r="G393">
            <v>73973</v>
          </cell>
          <cell r="H393">
            <v>12.8</v>
          </cell>
          <cell r="I393">
            <v>0</v>
          </cell>
        </row>
        <row r="394">
          <cell r="A394" t="str">
            <v>5585-09</v>
          </cell>
          <cell r="B394" t="str">
            <v>CATV고발포동축케이블</v>
          </cell>
          <cell r="C394" t="str">
            <v>7C-HF L-SS</v>
          </cell>
          <cell r="D394" t="str">
            <v>M</v>
          </cell>
          <cell r="E394">
            <v>720</v>
          </cell>
          <cell r="F394">
            <v>0.02</v>
          </cell>
          <cell r="G394">
            <v>73973</v>
          </cell>
          <cell r="H394">
            <v>14.4</v>
          </cell>
          <cell r="I394">
            <v>0</v>
          </cell>
        </row>
        <row r="395">
          <cell r="A395" t="str">
            <v>5585-10</v>
          </cell>
          <cell r="B395" t="str">
            <v>CATV고발포동축케이블</v>
          </cell>
          <cell r="C395" t="str">
            <v>10C-HFB</v>
          </cell>
          <cell r="D395" t="str">
            <v>M</v>
          </cell>
          <cell r="E395">
            <v>1020</v>
          </cell>
          <cell r="F395">
            <v>0.02</v>
          </cell>
          <cell r="G395">
            <v>73973</v>
          </cell>
          <cell r="H395">
            <v>20.400000000000002</v>
          </cell>
          <cell r="I395">
            <v>0</v>
          </cell>
        </row>
        <row r="396">
          <cell r="A396" t="str">
            <v>5585-11</v>
          </cell>
          <cell r="B396" t="str">
            <v>CATV고발포동축케이블</v>
          </cell>
          <cell r="C396" t="str">
            <v>10C-HFBT</v>
          </cell>
          <cell r="D396" t="str">
            <v>M</v>
          </cell>
          <cell r="E396">
            <v>1080</v>
          </cell>
          <cell r="F396">
            <v>0.02</v>
          </cell>
          <cell r="G396">
            <v>73973</v>
          </cell>
          <cell r="H396">
            <v>21.6</v>
          </cell>
          <cell r="I396">
            <v>0</v>
          </cell>
        </row>
        <row r="397">
          <cell r="A397" t="str">
            <v>5585-12</v>
          </cell>
          <cell r="B397" t="str">
            <v>CATV고발포동축케이블</v>
          </cell>
          <cell r="C397" t="str">
            <v>10C-HF L-SS</v>
          </cell>
          <cell r="D397" t="str">
            <v>M</v>
          </cell>
          <cell r="E397">
            <v>1100</v>
          </cell>
          <cell r="F397">
            <v>0.02</v>
          </cell>
          <cell r="G397">
            <v>73973</v>
          </cell>
          <cell r="H397">
            <v>22</v>
          </cell>
          <cell r="I397">
            <v>0</v>
          </cell>
        </row>
        <row r="398">
          <cell r="A398" t="str">
            <v>5585-13</v>
          </cell>
        </row>
        <row r="399">
          <cell r="A399" t="str">
            <v>5701-00</v>
          </cell>
          <cell r="B399" t="str">
            <v>강 제 전 선 관-KSC 8401-</v>
          </cell>
        </row>
        <row r="400">
          <cell r="A400" t="str">
            <v>5701-01</v>
          </cell>
          <cell r="B400" t="str">
            <v>강제전선관</v>
          </cell>
          <cell r="C400" t="str">
            <v>ST 16C</v>
          </cell>
          <cell r="D400" t="str">
            <v>M</v>
          </cell>
          <cell r="E400">
            <v>932</v>
          </cell>
          <cell r="F400">
            <v>0.08</v>
          </cell>
          <cell r="G400">
            <v>56143</v>
          </cell>
          <cell r="H400">
            <v>18.64</v>
          </cell>
          <cell r="I400">
            <v>139.79999999999998</v>
          </cell>
        </row>
        <row r="401">
          <cell r="A401" t="str">
            <v>5701-02</v>
          </cell>
          <cell r="B401" t="str">
            <v>강재전선관</v>
          </cell>
          <cell r="C401" t="str">
            <v>ST 22C</v>
          </cell>
          <cell r="D401" t="str">
            <v>M</v>
          </cell>
          <cell r="E401">
            <v>1192</v>
          </cell>
          <cell r="F401">
            <v>0.11</v>
          </cell>
          <cell r="G401">
            <v>56143</v>
          </cell>
          <cell r="H401">
            <v>23.84</v>
          </cell>
          <cell r="I401">
            <v>178.79999999999998</v>
          </cell>
        </row>
        <row r="402">
          <cell r="A402" t="str">
            <v>5701-03</v>
          </cell>
          <cell r="B402" t="str">
            <v>강재전선관</v>
          </cell>
          <cell r="C402" t="str">
            <v>ST 28C</v>
          </cell>
          <cell r="D402" t="str">
            <v>M</v>
          </cell>
          <cell r="E402">
            <v>1566</v>
          </cell>
          <cell r="F402">
            <v>0.14000000000000001</v>
          </cell>
          <cell r="G402">
            <v>56143</v>
          </cell>
          <cell r="H402">
            <v>31.32</v>
          </cell>
          <cell r="I402">
            <v>234.89999999999998</v>
          </cell>
        </row>
        <row r="403">
          <cell r="A403" t="str">
            <v>5701-04</v>
          </cell>
          <cell r="B403" t="str">
            <v>강재전선관</v>
          </cell>
          <cell r="C403" t="str">
            <v>ST 36C</v>
          </cell>
          <cell r="D403" t="str">
            <v>M</v>
          </cell>
          <cell r="E403">
            <v>1921</v>
          </cell>
          <cell r="F403">
            <v>0.2</v>
          </cell>
          <cell r="G403">
            <v>56143</v>
          </cell>
          <cell r="H403">
            <v>38.42</v>
          </cell>
          <cell r="I403">
            <v>288.14999999999998</v>
          </cell>
        </row>
        <row r="404">
          <cell r="A404" t="str">
            <v>5701-05</v>
          </cell>
          <cell r="B404" t="str">
            <v>강재전선관</v>
          </cell>
          <cell r="C404" t="str">
            <v>ST 42C</v>
          </cell>
          <cell r="D404" t="str">
            <v>M</v>
          </cell>
          <cell r="E404">
            <v>2400</v>
          </cell>
          <cell r="F404">
            <v>0.2</v>
          </cell>
          <cell r="G404">
            <v>56143</v>
          </cell>
          <cell r="H404">
            <v>48</v>
          </cell>
          <cell r="I404">
            <v>360</v>
          </cell>
        </row>
        <row r="405">
          <cell r="A405" t="str">
            <v>5701-06</v>
          </cell>
          <cell r="B405" t="str">
            <v>강재전선관</v>
          </cell>
          <cell r="C405" t="str">
            <v>ST 54C</v>
          </cell>
          <cell r="D405" t="str">
            <v>M</v>
          </cell>
          <cell r="E405">
            <v>3104</v>
          </cell>
          <cell r="F405">
            <v>0.34</v>
          </cell>
          <cell r="G405">
            <v>56143</v>
          </cell>
          <cell r="H405">
            <v>62.08</v>
          </cell>
          <cell r="I405">
            <v>465.59999999999997</v>
          </cell>
        </row>
        <row r="406">
          <cell r="A406" t="str">
            <v>5701-07</v>
          </cell>
          <cell r="B406" t="str">
            <v>강재전선관</v>
          </cell>
          <cell r="C406" t="str">
            <v>ST 70C</v>
          </cell>
          <cell r="D406" t="str">
            <v>M</v>
          </cell>
          <cell r="E406">
            <v>3950</v>
          </cell>
          <cell r="F406">
            <v>0.44</v>
          </cell>
          <cell r="G406">
            <v>56143</v>
          </cell>
          <cell r="H406">
            <v>79</v>
          </cell>
          <cell r="I406">
            <v>592.5</v>
          </cell>
        </row>
        <row r="407">
          <cell r="A407" t="str">
            <v>5701-08</v>
          </cell>
          <cell r="B407" t="str">
            <v>강재전선관</v>
          </cell>
          <cell r="C407" t="str">
            <v>ST 82C</v>
          </cell>
          <cell r="D407" t="str">
            <v>M</v>
          </cell>
          <cell r="E407">
            <v>5500</v>
          </cell>
          <cell r="F407">
            <v>0.44</v>
          </cell>
          <cell r="G407">
            <v>56143</v>
          </cell>
          <cell r="H407">
            <v>110</v>
          </cell>
          <cell r="I407">
            <v>825</v>
          </cell>
        </row>
        <row r="408">
          <cell r="A408" t="str">
            <v>5701-09</v>
          </cell>
          <cell r="B408" t="str">
            <v>강재전선관</v>
          </cell>
          <cell r="C408" t="str">
            <v>ST 104C</v>
          </cell>
          <cell r="D408" t="str">
            <v>M</v>
          </cell>
          <cell r="E408">
            <v>7635</v>
          </cell>
          <cell r="F408">
            <v>0.71</v>
          </cell>
          <cell r="G408">
            <v>56143</v>
          </cell>
          <cell r="H408">
            <v>152.70000000000002</v>
          </cell>
          <cell r="I408">
            <v>1145.25</v>
          </cell>
        </row>
        <row r="409">
          <cell r="A409" t="str">
            <v>5701-10</v>
          </cell>
          <cell r="B409" t="str">
            <v>강재전선관</v>
          </cell>
          <cell r="C409" t="str">
            <v>ST 150C</v>
          </cell>
          <cell r="D409" t="str">
            <v>M</v>
          </cell>
          <cell r="E409">
            <v>7081</v>
          </cell>
          <cell r="F409">
            <v>0.8</v>
          </cell>
          <cell r="G409">
            <v>56143</v>
          </cell>
          <cell r="H409">
            <v>141.62</v>
          </cell>
          <cell r="I409">
            <v>1062.1499999999999</v>
          </cell>
        </row>
        <row r="410">
          <cell r="A410" t="str">
            <v>5701-11</v>
          </cell>
        </row>
        <row r="411">
          <cell r="A411" t="str">
            <v>5701-12</v>
          </cell>
        </row>
        <row r="412">
          <cell r="A412" t="str">
            <v>5701-13</v>
          </cell>
        </row>
        <row r="413">
          <cell r="A413" t="str">
            <v>5701-14</v>
          </cell>
        </row>
        <row r="414">
          <cell r="A414" t="str">
            <v>5703-00</v>
          </cell>
          <cell r="B414" t="str">
            <v>강 제 전 선 관 부 품</v>
          </cell>
        </row>
        <row r="415">
          <cell r="A415" t="str">
            <v>5703-01</v>
          </cell>
          <cell r="B415" t="str">
            <v>노말밴드</v>
          </cell>
          <cell r="C415" t="str">
            <v>16mm</v>
          </cell>
          <cell r="D415" t="str">
            <v>EA</v>
          </cell>
          <cell r="E415">
            <v>930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</row>
        <row r="416">
          <cell r="A416" t="str">
            <v>5703-02</v>
          </cell>
          <cell r="B416" t="str">
            <v>노말밴드</v>
          </cell>
          <cell r="C416" t="str">
            <v>22mm</v>
          </cell>
          <cell r="D416" t="str">
            <v>EA</v>
          </cell>
          <cell r="E416">
            <v>1030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</row>
        <row r="417">
          <cell r="A417" t="str">
            <v>5703-03</v>
          </cell>
          <cell r="B417" t="str">
            <v>노말밴드</v>
          </cell>
          <cell r="C417" t="str">
            <v>28mm</v>
          </cell>
          <cell r="D417" t="str">
            <v>EA</v>
          </cell>
          <cell r="E417">
            <v>1550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A418" t="str">
            <v>5703-04</v>
          </cell>
          <cell r="B418" t="str">
            <v>노말밴드</v>
          </cell>
          <cell r="C418" t="str">
            <v>36mm</v>
          </cell>
          <cell r="D418" t="str">
            <v>EA</v>
          </cell>
          <cell r="E418">
            <v>2070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A419" t="str">
            <v>5703-05</v>
          </cell>
          <cell r="B419" t="str">
            <v>노말밴드</v>
          </cell>
          <cell r="C419" t="str">
            <v>42mm</v>
          </cell>
          <cell r="E419">
            <v>2090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</row>
        <row r="420">
          <cell r="A420" t="str">
            <v>5703-06</v>
          </cell>
          <cell r="B420" t="str">
            <v>노말밴드</v>
          </cell>
          <cell r="C420" t="str">
            <v>54mm</v>
          </cell>
          <cell r="D420" t="str">
            <v>EA</v>
          </cell>
          <cell r="E420">
            <v>3830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</row>
        <row r="421">
          <cell r="A421" t="str">
            <v>5703-07</v>
          </cell>
          <cell r="B421" t="str">
            <v>노말밴드</v>
          </cell>
          <cell r="C421" t="str">
            <v>70mm</v>
          </cell>
          <cell r="D421" t="str">
            <v>EA</v>
          </cell>
          <cell r="E421">
            <v>6200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A422" t="str">
            <v>5703-08</v>
          </cell>
          <cell r="B422" t="str">
            <v>노말밴드</v>
          </cell>
          <cell r="C422" t="str">
            <v>82mm</v>
          </cell>
          <cell r="D422" t="str">
            <v>EA</v>
          </cell>
          <cell r="E422">
            <v>9330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</row>
        <row r="423">
          <cell r="A423" t="str">
            <v>5703-09</v>
          </cell>
          <cell r="B423" t="str">
            <v>노말밴드</v>
          </cell>
          <cell r="C423" t="str">
            <v>104mm</v>
          </cell>
          <cell r="D423" t="str">
            <v>EA</v>
          </cell>
          <cell r="E423">
            <v>17550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</row>
        <row r="424">
          <cell r="A424" t="str">
            <v>5703-10</v>
          </cell>
          <cell r="B424" t="str">
            <v>노말밴드</v>
          </cell>
          <cell r="C424" t="str">
            <v>150mm</v>
          </cell>
          <cell r="D424" t="str">
            <v>EA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</row>
        <row r="425">
          <cell r="A425" t="str">
            <v>5703-11</v>
          </cell>
          <cell r="B425" t="str">
            <v>크램프</v>
          </cell>
          <cell r="C425" t="str">
            <v>16mm</v>
          </cell>
          <cell r="D425" t="str">
            <v>EA</v>
          </cell>
          <cell r="E425">
            <v>243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A426" t="str">
            <v>5703-12</v>
          </cell>
          <cell r="B426" t="str">
            <v>크램프</v>
          </cell>
          <cell r="C426" t="str">
            <v>22mm</v>
          </cell>
          <cell r="D426" t="str">
            <v>EA</v>
          </cell>
          <cell r="E426">
            <v>270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</row>
        <row r="427">
          <cell r="A427" t="str">
            <v>5703-13</v>
          </cell>
          <cell r="B427" t="str">
            <v>크램프</v>
          </cell>
          <cell r="C427" t="str">
            <v>28mm</v>
          </cell>
          <cell r="D427" t="str">
            <v>EA</v>
          </cell>
          <cell r="E427">
            <v>315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A428" t="str">
            <v>5703-14</v>
          </cell>
          <cell r="B428" t="str">
            <v>크램프</v>
          </cell>
          <cell r="C428" t="str">
            <v>36mm</v>
          </cell>
          <cell r="D428" t="str">
            <v>EA</v>
          </cell>
          <cell r="E428">
            <v>378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29">
          <cell r="A429" t="str">
            <v>5703-15</v>
          </cell>
          <cell r="B429" t="str">
            <v>크램프</v>
          </cell>
          <cell r="C429" t="str">
            <v>42mm</v>
          </cell>
          <cell r="D429" t="str">
            <v>EA</v>
          </cell>
          <cell r="E429">
            <v>405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</row>
        <row r="430">
          <cell r="A430" t="str">
            <v>5703-16</v>
          </cell>
          <cell r="B430" t="str">
            <v>크램프</v>
          </cell>
          <cell r="C430" t="str">
            <v>54mm</v>
          </cell>
          <cell r="D430" t="str">
            <v>EA</v>
          </cell>
          <cell r="E430">
            <v>495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</row>
        <row r="431">
          <cell r="A431" t="str">
            <v>5703-17</v>
          </cell>
          <cell r="B431" t="str">
            <v>크램프</v>
          </cell>
          <cell r="C431" t="str">
            <v>70mm</v>
          </cell>
          <cell r="D431" t="str">
            <v>EA</v>
          </cell>
          <cell r="E431">
            <v>899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5703-18</v>
          </cell>
          <cell r="B432" t="str">
            <v>크램프</v>
          </cell>
          <cell r="C432" t="str">
            <v>82mm</v>
          </cell>
          <cell r="D432" t="str">
            <v>EA</v>
          </cell>
          <cell r="E432">
            <v>900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</row>
        <row r="433">
          <cell r="A433" t="str">
            <v>5703-19</v>
          </cell>
          <cell r="B433" t="str">
            <v>크램프</v>
          </cell>
          <cell r="C433" t="str">
            <v>104mm</v>
          </cell>
          <cell r="D433" t="str">
            <v>EA</v>
          </cell>
          <cell r="E433">
            <v>1168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</row>
        <row r="434">
          <cell r="A434" t="str">
            <v>5703-20</v>
          </cell>
          <cell r="B434" t="str">
            <v>크램프</v>
          </cell>
          <cell r="C434" t="str">
            <v>150mm</v>
          </cell>
          <cell r="D434" t="str">
            <v>EA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A435" t="str">
            <v>5703-21</v>
          </cell>
          <cell r="B435" t="str">
            <v>파이프 행가</v>
          </cell>
          <cell r="C435" t="str">
            <v>16mm</v>
          </cell>
          <cell r="D435" t="str">
            <v>EA</v>
          </cell>
          <cell r="E435">
            <v>425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</row>
        <row r="436">
          <cell r="A436" t="str">
            <v>5703-22</v>
          </cell>
          <cell r="B436" t="str">
            <v>파이프 행가</v>
          </cell>
          <cell r="C436" t="str">
            <v>22mm</v>
          </cell>
          <cell r="D436" t="str">
            <v>EA</v>
          </cell>
          <cell r="E436">
            <v>465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</row>
        <row r="437">
          <cell r="A437" t="str">
            <v>5703-23</v>
          </cell>
          <cell r="B437" t="str">
            <v>파이프 행가</v>
          </cell>
          <cell r="C437" t="str">
            <v>28mm</v>
          </cell>
          <cell r="D437" t="str">
            <v>EA</v>
          </cell>
          <cell r="E437">
            <v>515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</row>
        <row r="438">
          <cell r="A438" t="str">
            <v>5703-24</v>
          </cell>
          <cell r="B438" t="str">
            <v>파이프 행가</v>
          </cell>
          <cell r="C438" t="str">
            <v>36mm</v>
          </cell>
          <cell r="D438" t="str">
            <v>EA</v>
          </cell>
          <cell r="E438">
            <v>590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</row>
        <row r="439">
          <cell r="A439" t="str">
            <v>5703-25</v>
          </cell>
          <cell r="B439" t="str">
            <v>파이프 행가</v>
          </cell>
          <cell r="C439" t="str">
            <v>42mm</v>
          </cell>
          <cell r="D439" t="str">
            <v>EA</v>
          </cell>
          <cell r="E439">
            <v>650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</row>
        <row r="440">
          <cell r="A440" t="str">
            <v>5703-26</v>
          </cell>
          <cell r="B440" t="str">
            <v>파이프 행가</v>
          </cell>
          <cell r="C440" t="str">
            <v>54mm</v>
          </cell>
          <cell r="D440" t="str">
            <v>EA</v>
          </cell>
          <cell r="E440">
            <v>930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</row>
        <row r="441">
          <cell r="A441" t="str">
            <v>5703-27</v>
          </cell>
          <cell r="B441" t="str">
            <v>파이프 행가</v>
          </cell>
          <cell r="C441" t="str">
            <v>70mm</v>
          </cell>
          <cell r="D441" t="str">
            <v>EA</v>
          </cell>
          <cell r="E441">
            <v>1140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A442" t="str">
            <v>5703-28</v>
          </cell>
          <cell r="B442" t="str">
            <v>파이프 행가</v>
          </cell>
          <cell r="C442" t="str">
            <v>82mm</v>
          </cell>
          <cell r="D442" t="str">
            <v>EA</v>
          </cell>
          <cell r="E442">
            <v>1240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 t="str">
            <v>5703-29</v>
          </cell>
          <cell r="B443" t="str">
            <v>파이프 행가</v>
          </cell>
          <cell r="C443" t="str">
            <v>104mm</v>
          </cell>
          <cell r="D443" t="str">
            <v>EA</v>
          </cell>
          <cell r="E443">
            <v>1710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A444" t="str">
            <v>5703-30</v>
          </cell>
          <cell r="B444" t="str">
            <v>파이프 행가</v>
          </cell>
          <cell r="C444" t="str">
            <v>150mm</v>
          </cell>
          <cell r="D444" t="str">
            <v>EA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</row>
        <row r="445">
          <cell r="A445" t="str">
            <v>5703-31</v>
          </cell>
          <cell r="B445" t="str">
            <v>카프링</v>
          </cell>
          <cell r="C445" t="str">
            <v>16mm</v>
          </cell>
          <cell r="D445" t="str">
            <v>EA</v>
          </cell>
          <cell r="E445">
            <v>185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A446" t="str">
            <v>5703-32</v>
          </cell>
          <cell r="B446" t="str">
            <v>카프링</v>
          </cell>
          <cell r="C446" t="str">
            <v>22mm</v>
          </cell>
          <cell r="D446" t="str">
            <v>EA</v>
          </cell>
          <cell r="E446">
            <v>240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5703-33</v>
          </cell>
          <cell r="B447" t="str">
            <v>카프링</v>
          </cell>
          <cell r="C447" t="str">
            <v>28mm</v>
          </cell>
          <cell r="D447" t="str">
            <v>EA</v>
          </cell>
          <cell r="E447">
            <v>310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A448" t="str">
            <v>5703-34</v>
          </cell>
          <cell r="B448" t="str">
            <v>카프링</v>
          </cell>
          <cell r="C448" t="str">
            <v>36mm</v>
          </cell>
          <cell r="D448" t="str">
            <v>EA</v>
          </cell>
          <cell r="E448">
            <v>485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</row>
        <row r="449">
          <cell r="A449" t="str">
            <v>5703-35</v>
          </cell>
          <cell r="B449" t="str">
            <v>카프링</v>
          </cell>
          <cell r="C449" t="str">
            <v>42mm</v>
          </cell>
          <cell r="D449" t="str">
            <v>EA</v>
          </cell>
          <cell r="E449">
            <v>600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</row>
        <row r="450">
          <cell r="A450" t="str">
            <v>5703-36</v>
          </cell>
          <cell r="B450" t="str">
            <v>카프링</v>
          </cell>
          <cell r="C450" t="str">
            <v>54mm</v>
          </cell>
          <cell r="D450" t="str">
            <v>EA</v>
          </cell>
          <cell r="E450">
            <v>970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</row>
        <row r="451">
          <cell r="A451" t="str">
            <v>5703-37</v>
          </cell>
          <cell r="B451" t="str">
            <v>카프링</v>
          </cell>
          <cell r="C451" t="str">
            <v>70mm</v>
          </cell>
          <cell r="D451" t="str">
            <v>EA</v>
          </cell>
          <cell r="E451">
            <v>1600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A452" t="str">
            <v>5703-38</v>
          </cell>
          <cell r="B452" t="str">
            <v>카프링</v>
          </cell>
          <cell r="C452" t="str">
            <v>82mm</v>
          </cell>
          <cell r="D452" t="str">
            <v>EA</v>
          </cell>
          <cell r="E452">
            <v>2375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A453" t="str">
            <v>5703-39</v>
          </cell>
          <cell r="B453" t="str">
            <v>카프링</v>
          </cell>
          <cell r="C453" t="str">
            <v>104mm</v>
          </cell>
          <cell r="D453" t="str">
            <v>EA</v>
          </cell>
          <cell r="E453">
            <v>3600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</row>
        <row r="454">
          <cell r="A454" t="str">
            <v>5703-40</v>
          </cell>
          <cell r="B454" t="str">
            <v>카프링</v>
          </cell>
          <cell r="C454" t="str">
            <v>150mm</v>
          </cell>
          <cell r="D454" t="str">
            <v>EA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</row>
        <row r="455">
          <cell r="A455" t="str">
            <v>5703-41</v>
          </cell>
          <cell r="B455" t="str">
            <v>부   싱</v>
          </cell>
          <cell r="C455" t="str">
            <v>16mm</v>
          </cell>
          <cell r="D455" t="str">
            <v>EA</v>
          </cell>
          <cell r="E455">
            <v>80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A456" t="str">
            <v>5703-42</v>
          </cell>
          <cell r="B456" t="str">
            <v>부   싱</v>
          </cell>
          <cell r="C456" t="str">
            <v>22mm</v>
          </cell>
          <cell r="D456" t="str">
            <v>EA</v>
          </cell>
          <cell r="E456">
            <v>115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</row>
        <row r="457">
          <cell r="A457" t="str">
            <v>5703-43</v>
          </cell>
          <cell r="B457" t="str">
            <v>부   싱</v>
          </cell>
          <cell r="C457" t="str">
            <v>28mm</v>
          </cell>
          <cell r="D457" t="str">
            <v>EA</v>
          </cell>
          <cell r="E457">
            <v>185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A458" t="str">
            <v>5703-44</v>
          </cell>
          <cell r="B458" t="str">
            <v>부   싱</v>
          </cell>
          <cell r="C458" t="str">
            <v>36mm</v>
          </cell>
          <cell r="D458" t="str">
            <v>EA</v>
          </cell>
          <cell r="E458">
            <v>300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A459" t="str">
            <v>5703-45</v>
          </cell>
          <cell r="B459" t="str">
            <v>부   싱</v>
          </cell>
          <cell r="C459" t="str">
            <v>42mm</v>
          </cell>
          <cell r="D459" t="str">
            <v>EA</v>
          </cell>
          <cell r="E459">
            <v>405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</row>
        <row r="460">
          <cell r="A460" t="str">
            <v>5703-46</v>
          </cell>
          <cell r="B460" t="str">
            <v>부   싱</v>
          </cell>
          <cell r="C460" t="str">
            <v>54mm</v>
          </cell>
          <cell r="D460" t="str">
            <v>EA</v>
          </cell>
          <cell r="E460">
            <v>550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A461" t="str">
            <v>5703-47</v>
          </cell>
          <cell r="B461" t="str">
            <v>부   싱</v>
          </cell>
          <cell r="C461" t="str">
            <v>70mm</v>
          </cell>
          <cell r="D461" t="str">
            <v>EA</v>
          </cell>
          <cell r="E461">
            <v>740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A462" t="str">
            <v>5703-48</v>
          </cell>
          <cell r="B462" t="str">
            <v>부   싱</v>
          </cell>
          <cell r="C462" t="str">
            <v>82mm</v>
          </cell>
          <cell r="D462" t="str">
            <v>EA</v>
          </cell>
          <cell r="E462">
            <v>1290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A463" t="str">
            <v>5703-49</v>
          </cell>
          <cell r="B463" t="str">
            <v>부   싱</v>
          </cell>
          <cell r="C463" t="str">
            <v>104mm</v>
          </cell>
          <cell r="D463" t="str">
            <v>EA</v>
          </cell>
          <cell r="E463">
            <v>2590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4">
          <cell r="A464" t="str">
            <v>5703-50</v>
          </cell>
          <cell r="B464" t="str">
            <v>부   싱</v>
          </cell>
          <cell r="C464" t="str">
            <v>150mm</v>
          </cell>
          <cell r="D464" t="str">
            <v>EA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 t="str">
            <v>5703-51</v>
          </cell>
          <cell r="B465" t="str">
            <v>로그너트</v>
          </cell>
          <cell r="C465" t="str">
            <v>16mm</v>
          </cell>
          <cell r="D465" t="str">
            <v>EA</v>
          </cell>
          <cell r="E465">
            <v>40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 t="str">
            <v>5703-52</v>
          </cell>
          <cell r="B466" t="str">
            <v>로그너트</v>
          </cell>
          <cell r="C466" t="str">
            <v>22mm</v>
          </cell>
          <cell r="D466" t="str">
            <v>EA</v>
          </cell>
          <cell r="E466">
            <v>50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5703-53</v>
          </cell>
          <cell r="B467" t="str">
            <v>로그너트</v>
          </cell>
          <cell r="C467" t="str">
            <v>28mm</v>
          </cell>
          <cell r="D467" t="str">
            <v>EA</v>
          </cell>
          <cell r="E467">
            <v>95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 t="str">
            <v>5703-54</v>
          </cell>
          <cell r="B468" t="str">
            <v>로그너트</v>
          </cell>
          <cell r="C468" t="str">
            <v>36mm</v>
          </cell>
          <cell r="D468" t="str">
            <v>EA</v>
          </cell>
          <cell r="E468">
            <v>120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A469" t="str">
            <v>5703-55</v>
          </cell>
          <cell r="B469" t="str">
            <v>로그너트</v>
          </cell>
          <cell r="C469" t="str">
            <v>42mm</v>
          </cell>
          <cell r="D469" t="str">
            <v>EA</v>
          </cell>
          <cell r="E469">
            <v>175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5703-56</v>
          </cell>
          <cell r="B470" t="str">
            <v>로그너트</v>
          </cell>
          <cell r="C470" t="str">
            <v>54mm</v>
          </cell>
          <cell r="D470" t="str">
            <v>EA</v>
          </cell>
          <cell r="E470">
            <v>310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A471" t="str">
            <v>5703-57</v>
          </cell>
          <cell r="B471" t="str">
            <v>로그너트</v>
          </cell>
          <cell r="C471" t="str">
            <v>70mm</v>
          </cell>
          <cell r="D471" t="str">
            <v>EA</v>
          </cell>
          <cell r="E471">
            <v>515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A472" t="str">
            <v>5703-58</v>
          </cell>
          <cell r="B472" t="str">
            <v>로그너트</v>
          </cell>
          <cell r="C472" t="str">
            <v>82mm</v>
          </cell>
          <cell r="D472" t="str">
            <v>EA</v>
          </cell>
          <cell r="E472">
            <v>620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5703-59</v>
          </cell>
          <cell r="B473" t="str">
            <v>로그너트</v>
          </cell>
          <cell r="C473" t="str">
            <v>104mm</v>
          </cell>
          <cell r="D473" t="str">
            <v>EA</v>
          </cell>
          <cell r="E473">
            <v>830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74">
          <cell r="A474" t="str">
            <v>5703-60</v>
          </cell>
          <cell r="B474" t="str">
            <v>로그너트</v>
          </cell>
          <cell r="C474" t="str">
            <v>150mm</v>
          </cell>
          <cell r="D474" t="str">
            <v>EA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A475" t="str">
            <v>5703-61</v>
          </cell>
          <cell r="B475" t="str">
            <v>새    들</v>
          </cell>
          <cell r="C475" t="str">
            <v>16mm</v>
          </cell>
          <cell r="D475" t="str">
            <v>EA</v>
          </cell>
          <cell r="E475">
            <v>40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A476" t="str">
            <v>5703-62</v>
          </cell>
          <cell r="B476" t="str">
            <v>새    들</v>
          </cell>
          <cell r="C476" t="str">
            <v>22mm</v>
          </cell>
          <cell r="D476" t="str">
            <v>EA</v>
          </cell>
          <cell r="E476">
            <v>50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</row>
        <row r="477">
          <cell r="A477" t="str">
            <v>5703-63</v>
          </cell>
          <cell r="B477" t="str">
            <v>새    들</v>
          </cell>
          <cell r="C477" t="str">
            <v>28mm</v>
          </cell>
          <cell r="D477" t="str">
            <v>EA</v>
          </cell>
          <cell r="E477">
            <v>65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</row>
        <row r="478">
          <cell r="A478" t="str">
            <v>5703-64</v>
          </cell>
          <cell r="B478" t="str">
            <v>새    들</v>
          </cell>
          <cell r="C478" t="str">
            <v>36mm</v>
          </cell>
          <cell r="D478" t="str">
            <v>EA</v>
          </cell>
          <cell r="E478">
            <v>85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A479" t="str">
            <v>5703-65</v>
          </cell>
          <cell r="B479" t="str">
            <v>새    들</v>
          </cell>
          <cell r="C479" t="str">
            <v>42mm</v>
          </cell>
          <cell r="D479" t="str">
            <v>EA</v>
          </cell>
          <cell r="E479">
            <v>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A480" t="str">
            <v>5703-66</v>
          </cell>
          <cell r="B480" t="str">
            <v>새    들</v>
          </cell>
          <cell r="C480" t="str">
            <v>54mm</v>
          </cell>
          <cell r="D480" t="str">
            <v>EA</v>
          </cell>
          <cell r="E480">
            <v>160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</row>
        <row r="481">
          <cell r="A481" t="str">
            <v>5703-67</v>
          </cell>
          <cell r="B481" t="str">
            <v>새    들</v>
          </cell>
          <cell r="C481" t="str">
            <v>70mm</v>
          </cell>
          <cell r="D481" t="str">
            <v>EA</v>
          </cell>
          <cell r="E481">
            <v>330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</row>
        <row r="482">
          <cell r="A482" t="str">
            <v>5703-68</v>
          </cell>
          <cell r="B482" t="str">
            <v>새    들</v>
          </cell>
          <cell r="C482" t="str">
            <v>82mm</v>
          </cell>
          <cell r="D482" t="str">
            <v>EA</v>
          </cell>
          <cell r="E482">
            <v>395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3">
          <cell r="A483" t="str">
            <v>5703-69</v>
          </cell>
          <cell r="B483" t="str">
            <v>새    들</v>
          </cell>
          <cell r="C483" t="str">
            <v>104mm</v>
          </cell>
          <cell r="D483" t="str">
            <v>EA</v>
          </cell>
          <cell r="E483">
            <v>570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</row>
        <row r="484">
          <cell r="A484" t="str">
            <v>5703-70</v>
          </cell>
          <cell r="B484" t="str">
            <v>새    들</v>
          </cell>
          <cell r="C484" t="str">
            <v>150mm</v>
          </cell>
          <cell r="D484" t="str">
            <v>EA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</row>
        <row r="485">
          <cell r="A485" t="str">
            <v>5703-71</v>
          </cell>
          <cell r="B485" t="str">
            <v>반 새들</v>
          </cell>
          <cell r="C485" t="str">
            <v>16mm</v>
          </cell>
          <cell r="D485" t="str">
            <v>EA</v>
          </cell>
          <cell r="E485">
            <v>100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</row>
        <row r="486">
          <cell r="A486" t="str">
            <v>5703-72</v>
          </cell>
          <cell r="B486" t="str">
            <v>반 새들</v>
          </cell>
          <cell r="C486" t="str">
            <v>22mm</v>
          </cell>
          <cell r="D486" t="str">
            <v>EA</v>
          </cell>
          <cell r="E486">
            <v>155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</row>
        <row r="487">
          <cell r="A487" t="str">
            <v>5703-73</v>
          </cell>
          <cell r="B487" t="str">
            <v>반 새들</v>
          </cell>
          <cell r="C487" t="str">
            <v>28mm</v>
          </cell>
          <cell r="D487" t="str">
            <v>EA</v>
          </cell>
          <cell r="E487">
            <v>230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</row>
        <row r="488">
          <cell r="A488" t="str">
            <v>5703-74</v>
          </cell>
          <cell r="B488" t="str">
            <v>반 새들</v>
          </cell>
          <cell r="C488" t="str">
            <v>36mm</v>
          </cell>
          <cell r="D488" t="str">
            <v>EA</v>
          </cell>
          <cell r="E488">
            <v>310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</row>
        <row r="489">
          <cell r="A489" t="str">
            <v>5703-75</v>
          </cell>
          <cell r="B489" t="str">
            <v>반 새들</v>
          </cell>
          <cell r="C489" t="str">
            <v>42mm</v>
          </cell>
          <cell r="D489" t="str">
            <v>EA</v>
          </cell>
          <cell r="E489">
            <v>460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</row>
        <row r="490">
          <cell r="A490" t="str">
            <v>5703-76</v>
          </cell>
          <cell r="B490" t="str">
            <v>반 새들</v>
          </cell>
          <cell r="C490" t="str">
            <v>54mm</v>
          </cell>
          <cell r="D490" t="str">
            <v>EA</v>
          </cell>
          <cell r="E490">
            <v>770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 t="str">
            <v>5703-77</v>
          </cell>
          <cell r="B491" t="str">
            <v>반 새들</v>
          </cell>
          <cell r="C491" t="str">
            <v>70mm</v>
          </cell>
          <cell r="D491" t="str">
            <v>EA</v>
          </cell>
          <cell r="E491">
            <v>1230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 t="str">
            <v>5703-78</v>
          </cell>
          <cell r="B492" t="str">
            <v>반 새들</v>
          </cell>
          <cell r="C492" t="str">
            <v>82mm</v>
          </cell>
          <cell r="D492" t="str">
            <v>EA</v>
          </cell>
          <cell r="E492">
            <v>1510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 t="str">
            <v>5703-79</v>
          </cell>
          <cell r="B493" t="str">
            <v>반 새들</v>
          </cell>
          <cell r="C493" t="str">
            <v>104mm</v>
          </cell>
          <cell r="D493" t="str">
            <v>EA</v>
          </cell>
          <cell r="E493">
            <v>2330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</row>
        <row r="494">
          <cell r="A494" t="str">
            <v>5703-80</v>
          </cell>
          <cell r="B494" t="str">
            <v>반 새들</v>
          </cell>
          <cell r="C494" t="str">
            <v>150mm</v>
          </cell>
          <cell r="D494" t="str">
            <v>EA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</row>
        <row r="495">
          <cell r="A495" t="str">
            <v>5703-81</v>
          </cell>
          <cell r="B495" t="str">
            <v>유니버셜</v>
          </cell>
          <cell r="C495" t="str">
            <v>16mm</v>
          </cell>
          <cell r="D495" t="str">
            <v>EA</v>
          </cell>
          <cell r="E495">
            <v>2070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</row>
        <row r="496">
          <cell r="A496" t="str">
            <v>5703-82</v>
          </cell>
          <cell r="B496" t="str">
            <v>유니버셜</v>
          </cell>
          <cell r="C496" t="str">
            <v>22mm</v>
          </cell>
          <cell r="D496" t="str">
            <v>EA</v>
          </cell>
          <cell r="E496">
            <v>2390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 t="str">
            <v>5703-83</v>
          </cell>
          <cell r="B497" t="str">
            <v>유니버셜</v>
          </cell>
          <cell r="C497" t="str">
            <v>28mm</v>
          </cell>
          <cell r="D497" t="str">
            <v>EA</v>
          </cell>
          <cell r="E497">
            <v>3110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</row>
        <row r="498">
          <cell r="A498" t="str">
            <v>5703-84</v>
          </cell>
          <cell r="B498" t="str">
            <v>유니버셜</v>
          </cell>
          <cell r="C498" t="str">
            <v>36mm</v>
          </cell>
          <cell r="D498" t="str">
            <v>EA</v>
          </cell>
          <cell r="E498">
            <v>6100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</row>
        <row r="499">
          <cell r="A499" t="str">
            <v>5703-85</v>
          </cell>
          <cell r="B499" t="str">
            <v>유니버셜</v>
          </cell>
          <cell r="C499" t="str">
            <v>42mm</v>
          </cell>
          <cell r="D499" t="str">
            <v>EA</v>
          </cell>
          <cell r="E499">
            <v>7250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0">
          <cell r="A500" t="str">
            <v>5703-86</v>
          </cell>
          <cell r="B500" t="str">
            <v>유니버셜</v>
          </cell>
          <cell r="C500" t="str">
            <v>54mm</v>
          </cell>
          <cell r="D500" t="str">
            <v>EA</v>
          </cell>
          <cell r="E500">
            <v>9700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</row>
        <row r="501">
          <cell r="A501" t="str">
            <v>5703-87</v>
          </cell>
          <cell r="B501" t="str">
            <v>유니버셜</v>
          </cell>
          <cell r="C501" t="str">
            <v>70mm</v>
          </cell>
          <cell r="D501" t="str">
            <v>EA</v>
          </cell>
          <cell r="E501">
            <v>18600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</row>
        <row r="502">
          <cell r="A502" t="str">
            <v>5703-88</v>
          </cell>
          <cell r="B502" t="str">
            <v>유니버셜</v>
          </cell>
          <cell r="C502" t="str">
            <v>82mm</v>
          </cell>
          <cell r="D502" t="str">
            <v>EA</v>
          </cell>
          <cell r="E502">
            <v>24200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</row>
        <row r="503">
          <cell r="A503" t="str">
            <v>5703-89</v>
          </cell>
          <cell r="B503" t="str">
            <v>유니버셜</v>
          </cell>
          <cell r="C503" t="str">
            <v>104mm</v>
          </cell>
          <cell r="D503" t="str">
            <v>EA</v>
          </cell>
          <cell r="E503">
            <v>36000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</row>
        <row r="504">
          <cell r="A504" t="str">
            <v>5703-90</v>
          </cell>
          <cell r="B504" t="str">
            <v>유니버셜</v>
          </cell>
          <cell r="C504" t="str">
            <v>150mm</v>
          </cell>
          <cell r="D504" t="str">
            <v>EA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A505" t="str">
            <v>5703-91</v>
          </cell>
          <cell r="B505" t="str">
            <v>곤지레다</v>
          </cell>
          <cell r="C505" t="str">
            <v>16mm</v>
          </cell>
          <cell r="D505" t="str">
            <v>EA</v>
          </cell>
          <cell r="E505">
            <v>3300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06">
          <cell r="A506" t="str">
            <v>5703-92</v>
          </cell>
          <cell r="B506" t="str">
            <v>곤지레다</v>
          </cell>
          <cell r="C506" t="str">
            <v>22mm</v>
          </cell>
          <cell r="D506" t="str">
            <v>EA</v>
          </cell>
          <cell r="E506">
            <v>3900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</row>
        <row r="507">
          <cell r="A507" t="str">
            <v>5703-93</v>
          </cell>
          <cell r="B507" t="str">
            <v>곤지레다</v>
          </cell>
          <cell r="C507" t="str">
            <v>28mm</v>
          </cell>
          <cell r="D507" t="str">
            <v>EA</v>
          </cell>
          <cell r="E507">
            <v>5340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</row>
        <row r="508">
          <cell r="A508" t="str">
            <v>5703-94</v>
          </cell>
          <cell r="B508" t="str">
            <v>곤지레다</v>
          </cell>
          <cell r="C508" t="str">
            <v>36mm</v>
          </cell>
          <cell r="D508" t="str">
            <v>EA</v>
          </cell>
          <cell r="E508">
            <v>7000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</row>
        <row r="509">
          <cell r="A509" t="str">
            <v>5703-95</v>
          </cell>
          <cell r="B509" t="str">
            <v>곤지레다</v>
          </cell>
          <cell r="C509" t="str">
            <v>42mm</v>
          </cell>
          <cell r="D509" t="str">
            <v>EA</v>
          </cell>
          <cell r="E509">
            <v>9000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</row>
        <row r="510">
          <cell r="A510" t="str">
            <v>5703-96</v>
          </cell>
          <cell r="B510" t="str">
            <v>곤지레다</v>
          </cell>
          <cell r="C510" t="str">
            <v>54mm</v>
          </cell>
          <cell r="D510" t="str">
            <v>EA</v>
          </cell>
          <cell r="E510">
            <v>13500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</row>
        <row r="511">
          <cell r="A511" t="str">
            <v>5703-97</v>
          </cell>
          <cell r="B511" t="str">
            <v>곤지레다</v>
          </cell>
          <cell r="C511" t="str">
            <v>70mm</v>
          </cell>
          <cell r="D511" t="str">
            <v>EA</v>
          </cell>
          <cell r="E511">
            <v>25450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</row>
        <row r="512">
          <cell r="A512" t="str">
            <v>5703-98</v>
          </cell>
          <cell r="B512" t="str">
            <v>곤지레다</v>
          </cell>
          <cell r="C512" t="str">
            <v>82mm</v>
          </cell>
          <cell r="D512" t="str">
            <v>EA</v>
          </cell>
          <cell r="E512">
            <v>30100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</row>
        <row r="513">
          <cell r="A513" t="str">
            <v>5703-99</v>
          </cell>
          <cell r="B513" t="str">
            <v>곤지레다</v>
          </cell>
          <cell r="C513" t="str">
            <v>104mm</v>
          </cell>
          <cell r="D513" t="str">
            <v>EA</v>
          </cell>
          <cell r="E513">
            <v>46000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A514" t="str">
            <v>5705-00</v>
          </cell>
          <cell r="B514" t="str">
            <v>1종금속제 가요전선관(썬후랙스 전선관및 부속품)</v>
          </cell>
        </row>
        <row r="515">
          <cell r="A515" t="str">
            <v>5705-01</v>
          </cell>
          <cell r="B515" t="str">
            <v>가요전선관-고장력    방수</v>
          </cell>
          <cell r="C515" t="str">
            <v>10C</v>
          </cell>
          <cell r="D515" t="str">
            <v>M</v>
          </cell>
          <cell r="E515">
            <v>960</v>
          </cell>
          <cell r="F515">
            <v>0.03</v>
          </cell>
          <cell r="G515">
            <v>56143</v>
          </cell>
          <cell r="H515">
            <v>19.2</v>
          </cell>
          <cell r="I515">
            <v>144</v>
          </cell>
        </row>
        <row r="516">
          <cell r="A516" t="str">
            <v>5705-02</v>
          </cell>
          <cell r="B516" t="str">
            <v>가요전선관-고장력    방수</v>
          </cell>
          <cell r="C516" t="str">
            <v>12C</v>
          </cell>
          <cell r="D516" t="str">
            <v>M</v>
          </cell>
          <cell r="E516">
            <v>960</v>
          </cell>
          <cell r="F516">
            <v>0.03</v>
          </cell>
          <cell r="G516">
            <v>56143</v>
          </cell>
          <cell r="H516">
            <v>19.2</v>
          </cell>
          <cell r="I516">
            <v>144</v>
          </cell>
        </row>
        <row r="517">
          <cell r="A517" t="str">
            <v>5705-03</v>
          </cell>
          <cell r="B517" t="str">
            <v>가요전선관-고장력    방수</v>
          </cell>
          <cell r="C517" t="str">
            <v>16C</v>
          </cell>
          <cell r="D517" t="str">
            <v>M</v>
          </cell>
          <cell r="E517">
            <v>1280</v>
          </cell>
          <cell r="F517">
            <v>3.9E-2</v>
          </cell>
          <cell r="G517">
            <v>56143</v>
          </cell>
          <cell r="H517">
            <v>25.6</v>
          </cell>
          <cell r="I517">
            <v>192</v>
          </cell>
        </row>
        <row r="518">
          <cell r="A518" t="str">
            <v>5705-04</v>
          </cell>
          <cell r="B518" t="str">
            <v>가요전선관-고장력    방수</v>
          </cell>
          <cell r="C518" t="str">
            <v xml:space="preserve">22C </v>
          </cell>
          <cell r="D518" t="str">
            <v>M</v>
          </cell>
          <cell r="E518">
            <v>1620</v>
          </cell>
          <cell r="F518">
            <v>4.9000000000000002E-2</v>
          </cell>
          <cell r="G518">
            <v>56143</v>
          </cell>
          <cell r="H518">
            <v>32.4</v>
          </cell>
          <cell r="I518">
            <v>243</v>
          </cell>
        </row>
        <row r="519">
          <cell r="A519" t="str">
            <v>5705-05</v>
          </cell>
          <cell r="B519" t="str">
            <v>가요전선관-고장력    방수</v>
          </cell>
          <cell r="C519" t="str">
            <v xml:space="preserve">28C </v>
          </cell>
          <cell r="D519" t="str">
            <v>M</v>
          </cell>
          <cell r="E519">
            <v>2280</v>
          </cell>
          <cell r="F519">
            <v>6.3E-2</v>
          </cell>
          <cell r="G519">
            <v>56143</v>
          </cell>
          <cell r="H519">
            <v>45.6</v>
          </cell>
          <cell r="I519">
            <v>342</v>
          </cell>
        </row>
        <row r="520">
          <cell r="A520" t="str">
            <v>5705-06</v>
          </cell>
          <cell r="B520" t="str">
            <v>가요전선관-고장력    방수</v>
          </cell>
          <cell r="C520" t="str">
            <v>36C</v>
          </cell>
          <cell r="D520" t="str">
            <v>M</v>
          </cell>
          <cell r="E520">
            <v>3040</v>
          </cell>
          <cell r="F520">
            <v>7.6999999999999999E-2</v>
          </cell>
          <cell r="G520">
            <v>56143</v>
          </cell>
          <cell r="H520">
            <v>60.800000000000004</v>
          </cell>
          <cell r="I520">
            <v>456</v>
          </cell>
        </row>
        <row r="521">
          <cell r="A521" t="str">
            <v>5705-07</v>
          </cell>
          <cell r="B521" t="str">
            <v>가요전선관-고장력    방수</v>
          </cell>
          <cell r="C521" t="str">
            <v>42C</v>
          </cell>
          <cell r="D521" t="str">
            <v>M</v>
          </cell>
          <cell r="E521">
            <v>4750</v>
          </cell>
          <cell r="F521">
            <v>7.6999999999999999E-2</v>
          </cell>
          <cell r="G521">
            <v>56143</v>
          </cell>
          <cell r="H521">
            <v>95</v>
          </cell>
          <cell r="I521">
            <v>712.5</v>
          </cell>
        </row>
        <row r="522">
          <cell r="A522" t="str">
            <v>5705-08</v>
          </cell>
          <cell r="B522" t="str">
            <v>가요전선관-고장력    방수</v>
          </cell>
          <cell r="C522" t="str">
            <v>54C</v>
          </cell>
          <cell r="D522" t="str">
            <v>M</v>
          </cell>
          <cell r="E522">
            <v>6180</v>
          </cell>
          <cell r="F522">
            <v>0.17</v>
          </cell>
          <cell r="G522">
            <v>56143</v>
          </cell>
          <cell r="H522">
            <v>123.60000000000001</v>
          </cell>
          <cell r="I522">
            <v>927</v>
          </cell>
        </row>
        <row r="523">
          <cell r="A523" t="str">
            <v>5705-09</v>
          </cell>
          <cell r="B523" t="str">
            <v>가요전선관-고장력    방수</v>
          </cell>
          <cell r="C523" t="str">
            <v xml:space="preserve">70C </v>
          </cell>
          <cell r="D523" t="str">
            <v>M</v>
          </cell>
          <cell r="E523">
            <v>12350</v>
          </cell>
          <cell r="F523">
            <v>0.2</v>
          </cell>
          <cell r="G523">
            <v>56143</v>
          </cell>
          <cell r="H523">
            <v>247</v>
          </cell>
          <cell r="I523">
            <v>1852.5</v>
          </cell>
        </row>
        <row r="524">
          <cell r="A524" t="str">
            <v>5705-10</v>
          </cell>
          <cell r="B524" t="str">
            <v>가요전선관-고장력    방수</v>
          </cell>
          <cell r="C524" t="str">
            <v>82C</v>
          </cell>
          <cell r="D524" t="str">
            <v>M</v>
          </cell>
          <cell r="E524">
            <v>18050</v>
          </cell>
          <cell r="F524">
            <v>0.2</v>
          </cell>
          <cell r="G524">
            <v>56143</v>
          </cell>
          <cell r="H524">
            <v>361</v>
          </cell>
          <cell r="I524">
            <v>2707.5</v>
          </cell>
        </row>
        <row r="525">
          <cell r="A525" t="str">
            <v>5705-11</v>
          </cell>
          <cell r="B525" t="str">
            <v>가요전선관-고장력    방수</v>
          </cell>
          <cell r="C525" t="str">
            <v>104C</v>
          </cell>
          <cell r="D525" t="str">
            <v>M</v>
          </cell>
          <cell r="E525">
            <v>25650</v>
          </cell>
          <cell r="F525">
            <v>0.3</v>
          </cell>
          <cell r="G525">
            <v>56143</v>
          </cell>
          <cell r="H525">
            <v>513</v>
          </cell>
          <cell r="I525">
            <v>3847.5</v>
          </cell>
        </row>
        <row r="526">
          <cell r="A526" t="str">
            <v>5705-12</v>
          </cell>
          <cell r="B526" t="str">
            <v>가요전선관-고장력 비방수</v>
          </cell>
          <cell r="C526" t="str">
            <v>10C</v>
          </cell>
          <cell r="D526" t="str">
            <v>M</v>
          </cell>
          <cell r="E526">
            <v>500</v>
          </cell>
          <cell r="F526">
            <v>0.03</v>
          </cell>
          <cell r="G526">
            <v>56143</v>
          </cell>
          <cell r="H526">
            <v>10</v>
          </cell>
          <cell r="I526">
            <v>75</v>
          </cell>
        </row>
        <row r="527">
          <cell r="A527" t="str">
            <v>5705-13</v>
          </cell>
          <cell r="B527" t="str">
            <v>가요전선관-고장력 비방수</v>
          </cell>
          <cell r="C527" t="str">
            <v>12C</v>
          </cell>
          <cell r="D527" t="str">
            <v>M</v>
          </cell>
          <cell r="E527">
            <v>520</v>
          </cell>
          <cell r="F527">
            <v>0.03</v>
          </cell>
          <cell r="G527">
            <v>56143</v>
          </cell>
          <cell r="H527">
            <v>10.4</v>
          </cell>
          <cell r="I527">
            <v>78</v>
          </cell>
        </row>
        <row r="528">
          <cell r="A528" t="str">
            <v>5705-14</v>
          </cell>
          <cell r="B528" t="str">
            <v>가요전선관-고장력 비방수</v>
          </cell>
          <cell r="C528" t="str">
            <v>16C</v>
          </cell>
          <cell r="D528" t="str">
            <v>M</v>
          </cell>
          <cell r="E528">
            <v>620</v>
          </cell>
          <cell r="F528">
            <v>3.9E-2</v>
          </cell>
          <cell r="G528">
            <v>56143</v>
          </cell>
          <cell r="H528">
            <v>12.4</v>
          </cell>
          <cell r="I528">
            <v>93</v>
          </cell>
        </row>
        <row r="529">
          <cell r="A529" t="str">
            <v>5705-15</v>
          </cell>
          <cell r="B529" t="str">
            <v>가요전선관-고장력 비방수</v>
          </cell>
          <cell r="C529" t="str">
            <v xml:space="preserve">22C </v>
          </cell>
          <cell r="D529" t="str">
            <v>M</v>
          </cell>
          <cell r="E529">
            <v>860</v>
          </cell>
          <cell r="F529">
            <v>4.9000000000000002E-2</v>
          </cell>
          <cell r="G529">
            <v>56143</v>
          </cell>
          <cell r="H529">
            <v>17.2</v>
          </cell>
          <cell r="I529">
            <v>129</v>
          </cell>
        </row>
        <row r="530">
          <cell r="A530" t="str">
            <v>5705-16</v>
          </cell>
          <cell r="B530" t="str">
            <v>가요전선관-고장력 비방수</v>
          </cell>
          <cell r="C530" t="str">
            <v xml:space="preserve">28C </v>
          </cell>
          <cell r="D530" t="str">
            <v>M</v>
          </cell>
          <cell r="E530">
            <v>1100</v>
          </cell>
          <cell r="F530">
            <v>6.3E-2</v>
          </cell>
          <cell r="G530">
            <v>56143</v>
          </cell>
          <cell r="H530">
            <v>22</v>
          </cell>
          <cell r="I530">
            <v>165</v>
          </cell>
        </row>
        <row r="531">
          <cell r="A531" t="str">
            <v>5705-17</v>
          </cell>
          <cell r="B531" t="str">
            <v>가요전선관-고장력 비방수</v>
          </cell>
          <cell r="C531" t="str">
            <v>36C</v>
          </cell>
          <cell r="D531" t="str">
            <v>M</v>
          </cell>
          <cell r="E531">
            <v>1810</v>
          </cell>
          <cell r="F531">
            <v>7.6999999999999999E-2</v>
          </cell>
          <cell r="G531">
            <v>56143</v>
          </cell>
          <cell r="H531">
            <v>36.200000000000003</v>
          </cell>
          <cell r="I531">
            <v>271.5</v>
          </cell>
        </row>
        <row r="532">
          <cell r="A532" t="str">
            <v>5705-18</v>
          </cell>
          <cell r="B532" t="str">
            <v>가요전선관-고장력 비방수</v>
          </cell>
          <cell r="C532" t="str">
            <v>42C</v>
          </cell>
          <cell r="D532" t="str">
            <v>M</v>
          </cell>
          <cell r="E532">
            <v>2070</v>
          </cell>
          <cell r="F532">
            <v>7.6999999999999999E-2</v>
          </cell>
          <cell r="G532">
            <v>56143</v>
          </cell>
          <cell r="H532">
            <v>41.4</v>
          </cell>
          <cell r="I532">
            <v>310.5</v>
          </cell>
        </row>
        <row r="533">
          <cell r="A533" t="str">
            <v>5705-19</v>
          </cell>
          <cell r="B533" t="str">
            <v>가요전선관-고장력 비방수</v>
          </cell>
          <cell r="C533" t="str">
            <v>54C</v>
          </cell>
          <cell r="D533" t="str">
            <v>M</v>
          </cell>
          <cell r="E533">
            <v>3230</v>
          </cell>
          <cell r="F533">
            <v>0.17</v>
          </cell>
          <cell r="G533">
            <v>56143</v>
          </cell>
          <cell r="H533">
            <v>64.599999999999994</v>
          </cell>
          <cell r="I533">
            <v>484.5</v>
          </cell>
        </row>
        <row r="534">
          <cell r="A534" t="str">
            <v>5705-20</v>
          </cell>
          <cell r="B534" t="str">
            <v>가요전선관-고장력 비방수</v>
          </cell>
          <cell r="C534" t="str">
            <v xml:space="preserve">70C </v>
          </cell>
          <cell r="D534" t="str">
            <v>M</v>
          </cell>
          <cell r="E534">
            <v>7130</v>
          </cell>
          <cell r="F534">
            <v>0.2</v>
          </cell>
          <cell r="G534">
            <v>56143</v>
          </cell>
          <cell r="H534">
            <v>142.6</v>
          </cell>
          <cell r="I534">
            <v>1069.5</v>
          </cell>
        </row>
        <row r="535">
          <cell r="A535" t="str">
            <v>5705-21</v>
          </cell>
          <cell r="B535" t="str">
            <v>가요전선관-고장력 비방수</v>
          </cell>
          <cell r="C535" t="str">
            <v>82C</v>
          </cell>
          <cell r="D535" t="str">
            <v>M</v>
          </cell>
          <cell r="E535">
            <v>10930</v>
          </cell>
          <cell r="F535">
            <v>0.2</v>
          </cell>
          <cell r="G535">
            <v>56143</v>
          </cell>
          <cell r="H535">
            <v>218.6</v>
          </cell>
          <cell r="I535">
            <v>1639.5</v>
          </cell>
        </row>
        <row r="536">
          <cell r="A536" t="str">
            <v>5705-22</v>
          </cell>
          <cell r="B536" t="str">
            <v>가요전선관-고장력 비방수</v>
          </cell>
          <cell r="C536" t="str">
            <v>104C</v>
          </cell>
          <cell r="D536" t="str">
            <v>M</v>
          </cell>
          <cell r="E536">
            <v>18050</v>
          </cell>
          <cell r="F536">
            <v>0.3</v>
          </cell>
          <cell r="G536">
            <v>56143</v>
          </cell>
          <cell r="H536">
            <v>361</v>
          </cell>
          <cell r="I536">
            <v>2707.5</v>
          </cell>
        </row>
        <row r="537">
          <cell r="A537" t="str">
            <v>5705-50</v>
          </cell>
          <cell r="B537" t="str">
            <v xml:space="preserve"> 콘  넥  타</v>
          </cell>
        </row>
        <row r="538">
          <cell r="A538" t="str">
            <v>5705-51</v>
          </cell>
          <cell r="B538" t="str">
            <v>콘넥타-  방수(아연)</v>
          </cell>
          <cell r="C538" t="str">
            <v>10C</v>
          </cell>
          <cell r="D538" t="str">
            <v>EA</v>
          </cell>
          <cell r="E538">
            <v>680</v>
          </cell>
          <cell r="F538">
            <v>0.03</v>
          </cell>
          <cell r="H538">
            <v>13.6</v>
          </cell>
          <cell r="I538">
            <v>102</v>
          </cell>
        </row>
        <row r="539">
          <cell r="A539" t="str">
            <v>5705-52</v>
          </cell>
          <cell r="B539" t="str">
            <v>콘넥타-  방수(아연)</v>
          </cell>
          <cell r="C539" t="str">
            <v>12C</v>
          </cell>
          <cell r="D539" t="str">
            <v>EA</v>
          </cell>
          <cell r="E539">
            <v>720</v>
          </cell>
          <cell r="F539">
            <v>0.03</v>
          </cell>
          <cell r="G539">
            <v>56143</v>
          </cell>
          <cell r="H539">
            <v>14.4</v>
          </cell>
          <cell r="I539">
            <v>108</v>
          </cell>
        </row>
        <row r="540">
          <cell r="A540" t="str">
            <v>5705-53</v>
          </cell>
          <cell r="B540" t="str">
            <v>콘넥타-  방수(아연)</v>
          </cell>
          <cell r="C540" t="str">
            <v>16C</v>
          </cell>
          <cell r="D540" t="str">
            <v>EA</v>
          </cell>
          <cell r="E540">
            <v>880</v>
          </cell>
          <cell r="F540">
            <v>3.9E-2</v>
          </cell>
          <cell r="G540">
            <v>56143</v>
          </cell>
          <cell r="H540">
            <v>17.600000000000001</v>
          </cell>
          <cell r="I540">
            <v>132</v>
          </cell>
        </row>
        <row r="541">
          <cell r="A541" t="str">
            <v>5705-54</v>
          </cell>
          <cell r="B541" t="str">
            <v>콘넥타-  방수(아연)</v>
          </cell>
          <cell r="C541" t="str">
            <v xml:space="preserve">22C </v>
          </cell>
          <cell r="D541" t="str">
            <v>EA</v>
          </cell>
          <cell r="E541">
            <v>1120</v>
          </cell>
          <cell r="F541">
            <v>4.9000000000000002E-2</v>
          </cell>
          <cell r="G541">
            <v>56143</v>
          </cell>
          <cell r="H541">
            <v>22.400000000000002</v>
          </cell>
          <cell r="I541">
            <v>168</v>
          </cell>
        </row>
        <row r="542">
          <cell r="A542" t="str">
            <v>5705-55</v>
          </cell>
          <cell r="B542" t="str">
            <v>콘넥타-  방수(아연)</v>
          </cell>
          <cell r="C542" t="str">
            <v xml:space="preserve">28C </v>
          </cell>
          <cell r="D542" t="str">
            <v>EA</v>
          </cell>
          <cell r="E542">
            <v>1880</v>
          </cell>
          <cell r="F542">
            <v>6.3E-2</v>
          </cell>
          <cell r="G542">
            <v>56143</v>
          </cell>
          <cell r="H542">
            <v>37.6</v>
          </cell>
          <cell r="I542">
            <v>282</v>
          </cell>
        </row>
        <row r="543">
          <cell r="A543" t="str">
            <v>5705-56</v>
          </cell>
          <cell r="B543" t="str">
            <v>콘넥타-  방수(아연)</v>
          </cell>
          <cell r="C543" t="str">
            <v>36C</v>
          </cell>
          <cell r="D543" t="str">
            <v>EA</v>
          </cell>
          <cell r="E543">
            <v>2450</v>
          </cell>
          <cell r="F543">
            <v>7.6999999999999999E-2</v>
          </cell>
          <cell r="G543">
            <v>56143</v>
          </cell>
          <cell r="H543">
            <v>49</v>
          </cell>
          <cell r="I543">
            <v>367.5</v>
          </cell>
        </row>
        <row r="544">
          <cell r="A544" t="str">
            <v>5705-57</v>
          </cell>
          <cell r="B544" t="str">
            <v>콘넥타-  방수(아연)</v>
          </cell>
          <cell r="C544" t="str">
            <v>42C</v>
          </cell>
          <cell r="D544" t="str">
            <v>EA</v>
          </cell>
          <cell r="E544">
            <v>3140</v>
          </cell>
          <cell r="F544">
            <v>7.6999999999999999E-2</v>
          </cell>
          <cell r="G544">
            <v>56143</v>
          </cell>
          <cell r="H544">
            <v>62.800000000000004</v>
          </cell>
          <cell r="I544">
            <v>471</v>
          </cell>
        </row>
        <row r="545">
          <cell r="A545" t="str">
            <v>5705-58</v>
          </cell>
          <cell r="B545" t="str">
            <v>콘넥타-  방수(아연)</v>
          </cell>
          <cell r="C545" t="str">
            <v>54C</v>
          </cell>
          <cell r="D545" t="str">
            <v>EA</v>
          </cell>
          <cell r="E545">
            <v>4470</v>
          </cell>
          <cell r="F545">
            <v>0.17</v>
          </cell>
          <cell r="G545">
            <v>56143</v>
          </cell>
          <cell r="H545">
            <v>89.4</v>
          </cell>
          <cell r="I545">
            <v>670.5</v>
          </cell>
        </row>
        <row r="546">
          <cell r="A546" t="str">
            <v>5705-59</v>
          </cell>
          <cell r="B546" t="str">
            <v>콘넥타-  방수(아연)</v>
          </cell>
          <cell r="C546" t="str">
            <v xml:space="preserve">70C </v>
          </cell>
          <cell r="D546" t="str">
            <v>EA</v>
          </cell>
          <cell r="E546">
            <v>7220</v>
          </cell>
          <cell r="F546">
            <v>0.2</v>
          </cell>
          <cell r="G546">
            <v>56143</v>
          </cell>
          <cell r="H546">
            <v>144.4</v>
          </cell>
          <cell r="I546">
            <v>1083</v>
          </cell>
        </row>
        <row r="547">
          <cell r="A547" t="str">
            <v>5705-60</v>
          </cell>
          <cell r="B547" t="str">
            <v>콘넥타-  방수(아연)</v>
          </cell>
          <cell r="C547" t="str">
            <v>82C</v>
          </cell>
          <cell r="D547" t="str">
            <v>EA</v>
          </cell>
          <cell r="E547">
            <v>10450</v>
          </cell>
          <cell r="F547">
            <v>0.2</v>
          </cell>
          <cell r="G547">
            <v>56143</v>
          </cell>
          <cell r="H547">
            <v>209</v>
          </cell>
          <cell r="I547">
            <v>1567.5</v>
          </cell>
        </row>
        <row r="548">
          <cell r="A548" t="str">
            <v>5705-61</v>
          </cell>
          <cell r="B548" t="str">
            <v>콘넥타-  방수(아연)</v>
          </cell>
          <cell r="C548" t="str">
            <v>104C</v>
          </cell>
          <cell r="D548" t="str">
            <v>EA</v>
          </cell>
          <cell r="E548">
            <v>18050</v>
          </cell>
          <cell r="F548">
            <v>0.3</v>
          </cell>
          <cell r="G548">
            <v>56143</v>
          </cell>
          <cell r="H548">
            <v>361</v>
          </cell>
          <cell r="I548">
            <v>2707.5</v>
          </cell>
        </row>
        <row r="549">
          <cell r="A549" t="str">
            <v>5705-62</v>
          </cell>
          <cell r="B549" t="str">
            <v>콘넥타-비방수(황동)</v>
          </cell>
          <cell r="C549" t="str">
            <v>10C</v>
          </cell>
          <cell r="D549" t="str">
            <v>EA</v>
          </cell>
          <cell r="E549">
            <v>290</v>
          </cell>
          <cell r="F549">
            <v>0.03</v>
          </cell>
          <cell r="G549">
            <v>56143</v>
          </cell>
          <cell r="H549">
            <v>5.8</v>
          </cell>
          <cell r="I549">
            <v>43.5</v>
          </cell>
        </row>
        <row r="550">
          <cell r="A550" t="str">
            <v>5705-63</v>
          </cell>
          <cell r="B550" t="str">
            <v>콘넥타-비방수(황동)</v>
          </cell>
          <cell r="C550" t="str">
            <v>12C</v>
          </cell>
          <cell r="D550" t="str">
            <v>EA</v>
          </cell>
          <cell r="E550">
            <v>290</v>
          </cell>
          <cell r="F550">
            <v>0.03</v>
          </cell>
          <cell r="G550">
            <v>56143</v>
          </cell>
          <cell r="H550">
            <v>5.8</v>
          </cell>
          <cell r="I550">
            <v>43.5</v>
          </cell>
        </row>
        <row r="551">
          <cell r="A551" t="str">
            <v>5705-64</v>
          </cell>
          <cell r="B551" t="str">
            <v>콘넥타-비방수(황동)</v>
          </cell>
          <cell r="C551" t="str">
            <v>16C</v>
          </cell>
          <cell r="D551" t="str">
            <v>EA</v>
          </cell>
          <cell r="E551">
            <v>360</v>
          </cell>
          <cell r="F551">
            <v>3.9E-2</v>
          </cell>
          <cell r="G551">
            <v>56143</v>
          </cell>
          <cell r="H551">
            <v>7.2</v>
          </cell>
          <cell r="I551">
            <v>54</v>
          </cell>
        </row>
        <row r="552">
          <cell r="A552" t="str">
            <v>5705-65</v>
          </cell>
          <cell r="B552" t="str">
            <v>콘넥타-비방수(황동)</v>
          </cell>
          <cell r="C552" t="str">
            <v xml:space="preserve">22C </v>
          </cell>
          <cell r="D552" t="str">
            <v>EA</v>
          </cell>
          <cell r="E552">
            <v>500</v>
          </cell>
          <cell r="F552">
            <v>4.9000000000000002E-2</v>
          </cell>
          <cell r="G552">
            <v>56143</v>
          </cell>
          <cell r="H552">
            <v>10</v>
          </cell>
          <cell r="I552">
            <v>75</v>
          </cell>
        </row>
        <row r="553">
          <cell r="A553" t="str">
            <v>5705-66</v>
          </cell>
          <cell r="B553" t="str">
            <v>콘넥타-비방수(황동)</v>
          </cell>
          <cell r="C553" t="str">
            <v xml:space="preserve">28C </v>
          </cell>
          <cell r="D553" t="str">
            <v>EA</v>
          </cell>
          <cell r="E553">
            <v>950</v>
          </cell>
          <cell r="F553">
            <v>6.3E-2</v>
          </cell>
          <cell r="G553">
            <v>56143</v>
          </cell>
          <cell r="H553">
            <v>19</v>
          </cell>
          <cell r="I553">
            <v>142.5</v>
          </cell>
        </row>
        <row r="554">
          <cell r="A554" t="str">
            <v>5705-67</v>
          </cell>
          <cell r="B554" t="str">
            <v>콘넥타-비방수(황동)</v>
          </cell>
          <cell r="C554" t="str">
            <v>36C</v>
          </cell>
          <cell r="D554" t="str">
            <v>EA</v>
          </cell>
          <cell r="E554">
            <v>1140</v>
          </cell>
          <cell r="F554">
            <v>7.6999999999999999E-2</v>
          </cell>
          <cell r="G554">
            <v>56143</v>
          </cell>
          <cell r="H554">
            <v>22.8</v>
          </cell>
          <cell r="I554">
            <v>171</v>
          </cell>
        </row>
        <row r="555">
          <cell r="A555" t="str">
            <v>5705-68</v>
          </cell>
          <cell r="B555" t="str">
            <v>콘넥타-비방수(황동)</v>
          </cell>
          <cell r="C555" t="str">
            <v>42C</v>
          </cell>
          <cell r="D555" t="str">
            <v>EA</v>
          </cell>
          <cell r="E555">
            <v>1430</v>
          </cell>
          <cell r="F555">
            <v>7.6999999999999999E-2</v>
          </cell>
          <cell r="G555">
            <v>56143</v>
          </cell>
          <cell r="H555">
            <v>28.6</v>
          </cell>
          <cell r="I555">
            <v>214.5</v>
          </cell>
        </row>
        <row r="556">
          <cell r="A556" t="str">
            <v>5705-69</v>
          </cell>
          <cell r="B556" t="str">
            <v>콘넥타-비방수(황동)</v>
          </cell>
          <cell r="C556" t="str">
            <v>54C</v>
          </cell>
          <cell r="D556" t="str">
            <v>EA</v>
          </cell>
          <cell r="E556">
            <v>2090</v>
          </cell>
          <cell r="F556">
            <v>0.17</v>
          </cell>
          <cell r="G556">
            <v>56143</v>
          </cell>
          <cell r="H556">
            <v>41.800000000000004</v>
          </cell>
          <cell r="I556">
            <v>313.5</v>
          </cell>
        </row>
        <row r="557">
          <cell r="A557" t="str">
            <v>5705-70</v>
          </cell>
          <cell r="B557" t="str">
            <v>콘넥타-비방수(황동)</v>
          </cell>
          <cell r="C557" t="str">
            <v xml:space="preserve">70C </v>
          </cell>
          <cell r="D557" t="str">
            <v>EA</v>
          </cell>
          <cell r="F557">
            <v>0.2</v>
          </cell>
          <cell r="G557">
            <v>56143</v>
          </cell>
          <cell r="H557">
            <v>0</v>
          </cell>
          <cell r="I557">
            <v>0</v>
          </cell>
        </row>
        <row r="558">
          <cell r="A558" t="str">
            <v>5705-71</v>
          </cell>
          <cell r="B558" t="str">
            <v>콘넥타-  방수(황동)</v>
          </cell>
          <cell r="C558" t="str">
            <v>10C</v>
          </cell>
          <cell r="D558" t="str">
            <v>EA</v>
          </cell>
          <cell r="E558">
            <v>1330</v>
          </cell>
          <cell r="F558">
            <v>0.03</v>
          </cell>
          <cell r="G558">
            <v>56143</v>
          </cell>
          <cell r="H558">
            <v>26.6</v>
          </cell>
          <cell r="I558">
            <v>199.5</v>
          </cell>
        </row>
        <row r="559">
          <cell r="A559" t="str">
            <v>5705-72</v>
          </cell>
          <cell r="B559" t="str">
            <v>콘넥타-  방수(황동)</v>
          </cell>
          <cell r="C559" t="str">
            <v>12C</v>
          </cell>
          <cell r="D559" t="str">
            <v>EA</v>
          </cell>
          <cell r="E559">
            <v>1380</v>
          </cell>
          <cell r="F559">
            <v>0.03</v>
          </cell>
          <cell r="G559">
            <v>56143</v>
          </cell>
          <cell r="H559">
            <v>27.6</v>
          </cell>
          <cell r="I559">
            <v>207</v>
          </cell>
        </row>
        <row r="560">
          <cell r="A560" t="str">
            <v>5705-73</v>
          </cell>
          <cell r="B560" t="str">
            <v>콘넥타-  방수(황동)</v>
          </cell>
          <cell r="C560" t="str">
            <v>16C</v>
          </cell>
          <cell r="D560" t="str">
            <v>EA</v>
          </cell>
          <cell r="E560">
            <v>1430</v>
          </cell>
          <cell r="F560">
            <v>3.9E-2</v>
          </cell>
          <cell r="G560">
            <v>56143</v>
          </cell>
          <cell r="H560">
            <v>28.6</v>
          </cell>
          <cell r="I560">
            <v>214.5</v>
          </cell>
        </row>
        <row r="561">
          <cell r="A561" t="str">
            <v>5705-74</v>
          </cell>
          <cell r="B561" t="str">
            <v>콘넥타-  방수(황동)</v>
          </cell>
          <cell r="C561" t="str">
            <v xml:space="preserve">22C </v>
          </cell>
          <cell r="D561" t="str">
            <v>EA</v>
          </cell>
          <cell r="E561">
            <v>2090</v>
          </cell>
          <cell r="F561">
            <v>4.9000000000000002E-2</v>
          </cell>
          <cell r="G561">
            <v>56143</v>
          </cell>
          <cell r="H561">
            <v>41.800000000000004</v>
          </cell>
          <cell r="I561">
            <v>313.5</v>
          </cell>
        </row>
        <row r="562">
          <cell r="A562" t="str">
            <v>5705-75</v>
          </cell>
          <cell r="B562" t="str">
            <v>콘넥타-  방수(황동)</v>
          </cell>
          <cell r="C562" t="str">
            <v xml:space="preserve">28C </v>
          </cell>
          <cell r="D562" t="str">
            <v>EA</v>
          </cell>
          <cell r="E562">
            <v>2380</v>
          </cell>
          <cell r="F562">
            <v>6.3E-2</v>
          </cell>
          <cell r="G562">
            <v>56143</v>
          </cell>
          <cell r="H562">
            <v>47.6</v>
          </cell>
          <cell r="I562">
            <v>357</v>
          </cell>
        </row>
        <row r="563">
          <cell r="A563" t="str">
            <v>5705-76</v>
          </cell>
          <cell r="B563" t="str">
            <v>콘넥타-  방수(황동)</v>
          </cell>
          <cell r="C563" t="str">
            <v>36C</v>
          </cell>
          <cell r="D563" t="str">
            <v>EA</v>
          </cell>
          <cell r="E563">
            <v>3710</v>
          </cell>
          <cell r="F563">
            <v>7.6999999999999999E-2</v>
          </cell>
          <cell r="G563">
            <v>56143</v>
          </cell>
          <cell r="H563">
            <v>74.2</v>
          </cell>
          <cell r="I563">
            <v>556.5</v>
          </cell>
        </row>
        <row r="564">
          <cell r="A564" t="str">
            <v>5705-77</v>
          </cell>
          <cell r="B564" t="str">
            <v>콘넥타-  방수(황동)</v>
          </cell>
          <cell r="C564" t="str">
            <v>42C</v>
          </cell>
          <cell r="D564" t="str">
            <v>EA</v>
          </cell>
          <cell r="E564">
            <v>4750</v>
          </cell>
          <cell r="F564">
            <v>7.6999999999999999E-2</v>
          </cell>
          <cell r="G564">
            <v>56143</v>
          </cell>
          <cell r="H564">
            <v>95</v>
          </cell>
          <cell r="I564">
            <v>712.5</v>
          </cell>
        </row>
        <row r="565">
          <cell r="A565" t="str">
            <v>5705-78</v>
          </cell>
          <cell r="B565" t="str">
            <v>콘넥타-  방수(황동)</v>
          </cell>
          <cell r="C565" t="str">
            <v>54C</v>
          </cell>
          <cell r="D565" t="str">
            <v>EA</v>
          </cell>
          <cell r="E565">
            <v>6460</v>
          </cell>
          <cell r="F565">
            <v>0.17</v>
          </cell>
          <cell r="G565">
            <v>56143</v>
          </cell>
          <cell r="H565">
            <v>129.19999999999999</v>
          </cell>
          <cell r="I565">
            <v>969</v>
          </cell>
        </row>
        <row r="566">
          <cell r="A566" t="str">
            <v>5705-79</v>
          </cell>
          <cell r="B566" t="str">
            <v>콘넥타-  방수(황동)</v>
          </cell>
          <cell r="C566" t="str">
            <v xml:space="preserve">70C </v>
          </cell>
          <cell r="D566" t="str">
            <v>EA</v>
          </cell>
          <cell r="E566">
            <v>10450</v>
          </cell>
          <cell r="F566">
            <v>0.2</v>
          </cell>
          <cell r="G566">
            <v>56143</v>
          </cell>
          <cell r="H566">
            <v>209</v>
          </cell>
          <cell r="I566">
            <v>1567.5</v>
          </cell>
        </row>
        <row r="567">
          <cell r="A567" t="str">
            <v>5705-80</v>
          </cell>
          <cell r="B567" t="str">
            <v>콘넥타-  방수(황동)</v>
          </cell>
          <cell r="C567" t="str">
            <v>82C</v>
          </cell>
          <cell r="D567" t="str">
            <v>EA</v>
          </cell>
          <cell r="E567">
            <v>14920</v>
          </cell>
          <cell r="F567">
            <v>0.2</v>
          </cell>
          <cell r="G567">
            <v>56143</v>
          </cell>
          <cell r="H567">
            <v>298.40000000000003</v>
          </cell>
          <cell r="I567">
            <v>2238</v>
          </cell>
        </row>
        <row r="568">
          <cell r="A568" t="str">
            <v>5705-81</v>
          </cell>
          <cell r="B568" t="str">
            <v>콘넥타-  방수(황동)</v>
          </cell>
          <cell r="C568" t="str">
            <v>104C</v>
          </cell>
          <cell r="D568" t="str">
            <v>EA</v>
          </cell>
          <cell r="E568">
            <v>26510</v>
          </cell>
          <cell r="F568">
            <v>0.3</v>
          </cell>
          <cell r="G568">
            <v>56143</v>
          </cell>
          <cell r="H568">
            <v>530.20000000000005</v>
          </cell>
          <cell r="I568">
            <v>3976.5</v>
          </cell>
        </row>
        <row r="569">
          <cell r="A569" t="str">
            <v>5705-82</v>
          </cell>
        </row>
        <row r="570">
          <cell r="A570" t="str">
            <v>5711-00</v>
          </cell>
          <cell r="B570" t="str">
            <v>고장력 코푸렉스 후렉시블 전선관및 콘넥타</v>
          </cell>
        </row>
        <row r="571">
          <cell r="A571" t="str">
            <v>5711-01</v>
          </cell>
          <cell r="B571" t="str">
            <v>코프렉스 전선관 -    방수</v>
          </cell>
          <cell r="C571" t="str">
            <v>10C</v>
          </cell>
          <cell r="D571" t="str">
            <v>M</v>
          </cell>
          <cell r="E571">
            <v>1250</v>
          </cell>
          <cell r="F571">
            <v>0.03</v>
          </cell>
          <cell r="G571">
            <v>56143</v>
          </cell>
          <cell r="H571">
            <v>25</v>
          </cell>
          <cell r="I571">
            <v>187.5</v>
          </cell>
        </row>
        <row r="572">
          <cell r="A572" t="str">
            <v>5711-02</v>
          </cell>
          <cell r="B572" t="str">
            <v>코프렉스 전선관 -    방수</v>
          </cell>
          <cell r="C572" t="str">
            <v>12C</v>
          </cell>
          <cell r="D572" t="str">
            <v>M</v>
          </cell>
          <cell r="E572">
            <v>1510</v>
          </cell>
          <cell r="F572">
            <v>3.9E-2</v>
          </cell>
          <cell r="G572">
            <v>56143</v>
          </cell>
          <cell r="H572">
            <v>30.2</v>
          </cell>
          <cell r="I572">
            <v>226.5</v>
          </cell>
        </row>
        <row r="573">
          <cell r="A573" t="str">
            <v>5711-03</v>
          </cell>
          <cell r="B573" t="str">
            <v>코프렉스 전선관 -    방수</v>
          </cell>
          <cell r="C573" t="str">
            <v>16C</v>
          </cell>
          <cell r="D573" t="str">
            <v>M</v>
          </cell>
          <cell r="E573">
            <v>2000</v>
          </cell>
          <cell r="F573">
            <v>4.9000000000000002E-2</v>
          </cell>
          <cell r="G573">
            <v>56143</v>
          </cell>
          <cell r="H573">
            <v>40</v>
          </cell>
          <cell r="I573">
            <v>300</v>
          </cell>
        </row>
        <row r="574">
          <cell r="A574" t="str">
            <v>5711-04</v>
          </cell>
          <cell r="B574" t="str">
            <v>코프렉스 전선관 -    방수</v>
          </cell>
          <cell r="C574" t="str">
            <v xml:space="preserve">22C </v>
          </cell>
          <cell r="D574" t="str">
            <v>M</v>
          </cell>
          <cell r="E574">
            <v>2640</v>
          </cell>
          <cell r="F574">
            <v>6.3E-2</v>
          </cell>
          <cell r="G574">
            <v>56143</v>
          </cell>
          <cell r="H574">
            <v>52.800000000000004</v>
          </cell>
          <cell r="I574">
            <v>396</v>
          </cell>
        </row>
        <row r="575">
          <cell r="A575" t="str">
            <v>5711-05</v>
          </cell>
          <cell r="B575" t="str">
            <v>코프렉스 전선관 -    방수</v>
          </cell>
          <cell r="C575" t="str">
            <v xml:space="preserve">28C </v>
          </cell>
          <cell r="D575" t="str">
            <v>M</v>
          </cell>
          <cell r="E575">
            <v>3140</v>
          </cell>
          <cell r="F575">
            <v>7.6999999999999999E-2</v>
          </cell>
          <cell r="G575">
            <v>56143</v>
          </cell>
          <cell r="H575">
            <v>62.800000000000004</v>
          </cell>
          <cell r="I575">
            <v>471</v>
          </cell>
        </row>
        <row r="576">
          <cell r="A576" t="str">
            <v>5711-06</v>
          </cell>
          <cell r="B576" t="str">
            <v>코프렉스 전선관 -    방수</v>
          </cell>
          <cell r="C576" t="str">
            <v>36C</v>
          </cell>
          <cell r="D576" t="str">
            <v>M</v>
          </cell>
          <cell r="E576">
            <v>4710</v>
          </cell>
          <cell r="F576">
            <v>7.6999999999999999E-2</v>
          </cell>
          <cell r="G576">
            <v>56143</v>
          </cell>
          <cell r="H576">
            <v>94.2</v>
          </cell>
          <cell r="I576">
            <v>706.5</v>
          </cell>
        </row>
        <row r="577">
          <cell r="A577" t="str">
            <v>5711-07</v>
          </cell>
          <cell r="B577" t="str">
            <v>코프렉스 전선관 -    방수</v>
          </cell>
          <cell r="C577" t="str">
            <v>42C</v>
          </cell>
          <cell r="D577" t="str">
            <v>M</v>
          </cell>
          <cell r="E577">
            <v>7680</v>
          </cell>
          <cell r="F577">
            <v>0.17</v>
          </cell>
          <cell r="G577">
            <v>56143</v>
          </cell>
          <cell r="H577">
            <v>153.6</v>
          </cell>
          <cell r="I577">
            <v>1152</v>
          </cell>
        </row>
        <row r="578">
          <cell r="A578" t="str">
            <v>5711-08</v>
          </cell>
          <cell r="B578" t="str">
            <v>코프렉스 전선관 -    방수</v>
          </cell>
          <cell r="C578" t="str">
            <v>54C</v>
          </cell>
          <cell r="D578" t="str">
            <v>M</v>
          </cell>
          <cell r="E578">
            <v>8830</v>
          </cell>
          <cell r="F578">
            <v>0.2</v>
          </cell>
          <cell r="G578">
            <v>56143</v>
          </cell>
          <cell r="H578">
            <v>176.6</v>
          </cell>
          <cell r="I578">
            <v>1324.5</v>
          </cell>
        </row>
        <row r="579">
          <cell r="A579" t="str">
            <v>5711-09</v>
          </cell>
          <cell r="B579" t="str">
            <v>코프렉스 전선관 -    방수</v>
          </cell>
          <cell r="C579" t="str">
            <v xml:space="preserve">70C </v>
          </cell>
          <cell r="D579" t="str">
            <v>M</v>
          </cell>
          <cell r="E579">
            <v>17000</v>
          </cell>
          <cell r="F579">
            <v>0.2</v>
          </cell>
          <cell r="G579">
            <v>56143</v>
          </cell>
          <cell r="H579">
            <v>340</v>
          </cell>
          <cell r="I579">
            <v>2550</v>
          </cell>
        </row>
        <row r="580">
          <cell r="A580" t="str">
            <v>5711-10</v>
          </cell>
          <cell r="B580" t="str">
            <v>코프렉스 전선관 -    방수</v>
          </cell>
          <cell r="C580" t="str">
            <v>82C</v>
          </cell>
          <cell r="D580" t="str">
            <v>M</v>
          </cell>
          <cell r="E580">
            <v>24200</v>
          </cell>
          <cell r="F580">
            <v>0.3</v>
          </cell>
          <cell r="G580">
            <v>56143</v>
          </cell>
          <cell r="H580">
            <v>484</v>
          </cell>
          <cell r="I580">
            <v>3630</v>
          </cell>
        </row>
        <row r="581">
          <cell r="A581" t="str">
            <v>5711-11</v>
          </cell>
          <cell r="B581" t="str">
            <v>코프렉스 전선관 -    방수</v>
          </cell>
          <cell r="C581" t="str">
            <v>92C</v>
          </cell>
          <cell r="D581" t="str">
            <v>M</v>
          </cell>
          <cell r="E581">
            <v>28900</v>
          </cell>
          <cell r="F581">
            <v>0.03</v>
          </cell>
          <cell r="G581">
            <v>56143</v>
          </cell>
          <cell r="H581">
            <v>578</v>
          </cell>
          <cell r="I581">
            <v>4335</v>
          </cell>
        </row>
        <row r="582">
          <cell r="A582" t="str">
            <v>5711-12</v>
          </cell>
          <cell r="B582" t="str">
            <v>코프렉스 전선관 -    방수</v>
          </cell>
          <cell r="C582" t="str">
            <v>104C</v>
          </cell>
          <cell r="D582" t="str">
            <v>M</v>
          </cell>
          <cell r="E582">
            <v>32000</v>
          </cell>
          <cell r="F582">
            <v>0.04</v>
          </cell>
          <cell r="G582">
            <v>56143</v>
          </cell>
          <cell r="H582">
            <v>640</v>
          </cell>
          <cell r="I582">
            <v>4800</v>
          </cell>
        </row>
        <row r="583">
          <cell r="A583" t="str">
            <v>5711-21</v>
          </cell>
          <cell r="B583" t="str">
            <v>코프렉스 전선관 - 비방수</v>
          </cell>
          <cell r="C583" t="str">
            <v>10C</v>
          </cell>
          <cell r="D583" t="str">
            <v>M</v>
          </cell>
          <cell r="E583">
            <v>580</v>
          </cell>
          <cell r="F583">
            <v>0.03</v>
          </cell>
          <cell r="G583">
            <v>56143</v>
          </cell>
          <cell r="H583">
            <v>11.6</v>
          </cell>
          <cell r="I583">
            <v>87</v>
          </cell>
        </row>
        <row r="584">
          <cell r="A584" t="str">
            <v>5711-22</v>
          </cell>
          <cell r="B584" t="str">
            <v>코프렉스 전선관 - 비방수</v>
          </cell>
          <cell r="C584" t="str">
            <v>12C</v>
          </cell>
          <cell r="D584" t="str">
            <v>M</v>
          </cell>
          <cell r="E584">
            <v>700</v>
          </cell>
          <cell r="F584">
            <v>3.9E-2</v>
          </cell>
          <cell r="G584">
            <v>56143</v>
          </cell>
          <cell r="H584">
            <v>14</v>
          </cell>
          <cell r="I584">
            <v>105</v>
          </cell>
        </row>
        <row r="585">
          <cell r="A585" t="str">
            <v>5711-23</v>
          </cell>
          <cell r="B585" t="str">
            <v>코프렉스 전선관 - 비방수</v>
          </cell>
          <cell r="C585" t="str">
            <v>16C</v>
          </cell>
          <cell r="D585" t="str">
            <v>M</v>
          </cell>
          <cell r="E585">
            <v>930</v>
          </cell>
          <cell r="F585">
            <v>4.9000000000000002E-2</v>
          </cell>
          <cell r="G585">
            <v>56143</v>
          </cell>
          <cell r="H585">
            <v>18.600000000000001</v>
          </cell>
          <cell r="I585">
            <v>139.5</v>
          </cell>
        </row>
        <row r="586">
          <cell r="A586" t="str">
            <v>5711-24</v>
          </cell>
          <cell r="B586" t="str">
            <v>코프렉스 전선관 - 비방수</v>
          </cell>
          <cell r="C586" t="str">
            <v xml:space="preserve">22C </v>
          </cell>
          <cell r="D586" t="str">
            <v>M</v>
          </cell>
          <cell r="E586">
            <v>1220</v>
          </cell>
          <cell r="F586">
            <v>6.3E-2</v>
          </cell>
          <cell r="G586">
            <v>56143</v>
          </cell>
          <cell r="H586">
            <v>24.400000000000002</v>
          </cell>
          <cell r="I586">
            <v>183</v>
          </cell>
        </row>
        <row r="587">
          <cell r="A587" t="str">
            <v>5711-25</v>
          </cell>
          <cell r="B587" t="str">
            <v>코프렉스 전선관 - 비방수</v>
          </cell>
          <cell r="C587" t="str">
            <v xml:space="preserve">28C </v>
          </cell>
          <cell r="D587" t="str">
            <v>M</v>
          </cell>
          <cell r="E587">
            <v>1440</v>
          </cell>
          <cell r="F587">
            <v>7.6999999999999999E-2</v>
          </cell>
          <cell r="G587">
            <v>56143</v>
          </cell>
          <cell r="H587">
            <v>28.8</v>
          </cell>
          <cell r="I587">
            <v>216</v>
          </cell>
        </row>
        <row r="588">
          <cell r="A588" t="str">
            <v>5711-26</v>
          </cell>
          <cell r="B588" t="str">
            <v>코프렉스 전선관 - 비방수</v>
          </cell>
          <cell r="C588" t="str">
            <v>36C</v>
          </cell>
          <cell r="D588" t="str">
            <v>M</v>
          </cell>
          <cell r="E588">
            <v>2020</v>
          </cell>
          <cell r="F588">
            <v>7.6999999999999999E-2</v>
          </cell>
          <cell r="G588">
            <v>56143</v>
          </cell>
          <cell r="H588">
            <v>40.4</v>
          </cell>
          <cell r="I588">
            <v>303</v>
          </cell>
        </row>
        <row r="589">
          <cell r="A589" t="str">
            <v>5711-27</v>
          </cell>
          <cell r="B589" t="str">
            <v>코프렉스 전선관 - 비방수</v>
          </cell>
          <cell r="C589" t="str">
            <v>42C</v>
          </cell>
          <cell r="D589" t="str">
            <v>M</v>
          </cell>
          <cell r="E589">
            <v>2830</v>
          </cell>
          <cell r="F589">
            <v>0.17</v>
          </cell>
          <cell r="G589">
            <v>56143</v>
          </cell>
          <cell r="H589">
            <v>56.6</v>
          </cell>
          <cell r="I589">
            <v>424.5</v>
          </cell>
        </row>
        <row r="590">
          <cell r="A590" t="str">
            <v>5711-28</v>
          </cell>
          <cell r="B590" t="str">
            <v>코프렉스 전선관 - 비방수</v>
          </cell>
          <cell r="C590" t="str">
            <v>54C</v>
          </cell>
          <cell r="D590" t="str">
            <v>M</v>
          </cell>
          <cell r="E590">
            <v>3870</v>
          </cell>
          <cell r="F590">
            <v>0.2</v>
          </cell>
          <cell r="G590">
            <v>56143</v>
          </cell>
          <cell r="H590">
            <v>77.400000000000006</v>
          </cell>
          <cell r="I590">
            <v>580.5</v>
          </cell>
        </row>
        <row r="591">
          <cell r="A591" t="str">
            <v>5711-29</v>
          </cell>
          <cell r="B591" t="str">
            <v>코프렉스 전선관 - 비방수</v>
          </cell>
          <cell r="C591" t="str">
            <v xml:space="preserve">70C </v>
          </cell>
          <cell r="D591" t="str">
            <v>M</v>
          </cell>
          <cell r="E591">
            <v>8500</v>
          </cell>
          <cell r="F591">
            <v>0.2</v>
          </cell>
          <cell r="G591">
            <v>56143</v>
          </cell>
          <cell r="H591">
            <v>170</v>
          </cell>
          <cell r="I591">
            <v>1275</v>
          </cell>
        </row>
        <row r="592">
          <cell r="A592" t="str">
            <v>5711-30</v>
          </cell>
          <cell r="B592" t="str">
            <v>코프렉스 전선관 - 비방수</v>
          </cell>
          <cell r="C592" t="str">
            <v>82C</v>
          </cell>
          <cell r="D592" t="str">
            <v>M</v>
          </cell>
          <cell r="E592">
            <v>11200</v>
          </cell>
          <cell r="F592">
            <v>0.3</v>
          </cell>
          <cell r="G592">
            <v>56143</v>
          </cell>
          <cell r="H592">
            <v>224</v>
          </cell>
          <cell r="I592">
            <v>1680</v>
          </cell>
        </row>
        <row r="593">
          <cell r="A593" t="str">
            <v>5711-31</v>
          </cell>
          <cell r="B593" t="str">
            <v>코프렉스 전선관 - 비방수</v>
          </cell>
          <cell r="C593" t="str">
            <v>92C</v>
          </cell>
          <cell r="D593" t="str">
            <v>M</v>
          </cell>
          <cell r="E593">
            <v>13680</v>
          </cell>
          <cell r="F593">
            <v>0.03</v>
          </cell>
          <cell r="G593">
            <v>56143</v>
          </cell>
          <cell r="H593">
            <v>273.60000000000002</v>
          </cell>
          <cell r="I593">
            <v>2052</v>
          </cell>
        </row>
        <row r="594">
          <cell r="A594" t="str">
            <v>5711-32</v>
          </cell>
          <cell r="B594" t="str">
            <v>코프렉스 전선관 - 비방수</v>
          </cell>
          <cell r="C594" t="str">
            <v>104C</v>
          </cell>
          <cell r="D594" t="str">
            <v>M</v>
          </cell>
          <cell r="E594">
            <v>16560</v>
          </cell>
          <cell r="F594">
            <v>0.04</v>
          </cell>
          <cell r="G594">
            <v>56143</v>
          </cell>
          <cell r="H594">
            <v>331.2</v>
          </cell>
          <cell r="I594">
            <v>2484</v>
          </cell>
        </row>
        <row r="595">
          <cell r="A595" t="str">
            <v>5711-33</v>
          </cell>
        </row>
        <row r="596">
          <cell r="A596" t="str">
            <v>5711-50</v>
          </cell>
          <cell r="B596" t="str">
            <v>콘  넥  타</v>
          </cell>
        </row>
        <row r="597">
          <cell r="A597" t="str">
            <v>5711-51</v>
          </cell>
          <cell r="B597" t="str">
            <v>스트레이트 콘넥타 -    방수</v>
          </cell>
          <cell r="C597" t="str">
            <v>10C</v>
          </cell>
          <cell r="D597" t="str">
            <v>EA</v>
          </cell>
          <cell r="E597">
            <v>1410</v>
          </cell>
          <cell r="F597">
            <v>0.03</v>
          </cell>
          <cell r="G597">
            <v>56143</v>
          </cell>
          <cell r="H597">
            <v>28.2</v>
          </cell>
          <cell r="I597">
            <v>211.5</v>
          </cell>
        </row>
        <row r="598">
          <cell r="A598" t="str">
            <v>5711-52</v>
          </cell>
          <cell r="B598" t="str">
            <v>스트레이트 콘넥타 -    방수</v>
          </cell>
          <cell r="C598" t="str">
            <v>12C</v>
          </cell>
          <cell r="D598" t="str">
            <v>EA</v>
          </cell>
          <cell r="E598">
            <v>1410</v>
          </cell>
          <cell r="F598">
            <v>0.03</v>
          </cell>
          <cell r="G598">
            <v>56143</v>
          </cell>
          <cell r="H598">
            <v>28.2</v>
          </cell>
          <cell r="I598">
            <v>211.5</v>
          </cell>
        </row>
        <row r="599">
          <cell r="A599" t="str">
            <v>5711-53</v>
          </cell>
          <cell r="B599" t="str">
            <v>스트레이트 콘넥타 -    방수</v>
          </cell>
          <cell r="C599" t="str">
            <v>16C</v>
          </cell>
          <cell r="D599" t="str">
            <v>EA</v>
          </cell>
          <cell r="E599">
            <v>1510</v>
          </cell>
          <cell r="F599">
            <v>3.9E-2</v>
          </cell>
          <cell r="G599">
            <v>56143</v>
          </cell>
          <cell r="H599">
            <v>30.2</v>
          </cell>
          <cell r="I599">
            <v>226.5</v>
          </cell>
        </row>
        <row r="600">
          <cell r="A600" t="str">
            <v>5711-54</v>
          </cell>
          <cell r="B600" t="str">
            <v>스트레이트 콘넥타 -    방수</v>
          </cell>
          <cell r="C600" t="str">
            <v xml:space="preserve">22C </v>
          </cell>
          <cell r="D600" t="str">
            <v>EA</v>
          </cell>
          <cell r="E600">
            <v>2080</v>
          </cell>
          <cell r="F600">
            <v>4.9000000000000002E-2</v>
          </cell>
          <cell r="G600">
            <v>56143</v>
          </cell>
          <cell r="H600">
            <v>41.6</v>
          </cell>
          <cell r="I600">
            <v>312</v>
          </cell>
        </row>
        <row r="601">
          <cell r="A601" t="str">
            <v>5711-55</v>
          </cell>
          <cell r="B601" t="str">
            <v>스트레이트 콘넥타 -    방수</v>
          </cell>
          <cell r="C601" t="str">
            <v xml:space="preserve">28C </v>
          </cell>
          <cell r="D601" t="str">
            <v>EA</v>
          </cell>
          <cell r="E601">
            <v>2550</v>
          </cell>
          <cell r="F601">
            <v>6.3E-2</v>
          </cell>
          <cell r="G601">
            <v>56143</v>
          </cell>
          <cell r="H601">
            <v>51</v>
          </cell>
          <cell r="I601">
            <v>382.5</v>
          </cell>
        </row>
        <row r="602">
          <cell r="A602" t="str">
            <v>5711-56</v>
          </cell>
          <cell r="B602" t="str">
            <v>스트레이트 콘넥타 -    방수</v>
          </cell>
          <cell r="C602" t="str">
            <v>36C</v>
          </cell>
          <cell r="D602" t="str">
            <v>EA</v>
          </cell>
          <cell r="E602">
            <v>4020</v>
          </cell>
          <cell r="F602">
            <v>7.6999999999999999E-2</v>
          </cell>
          <cell r="G602">
            <v>56143</v>
          </cell>
          <cell r="H602">
            <v>80.400000000000006</v>
          </cell>
          <cell r="I602">
            <v>603</v>
          </cell>
        </row>
        <row r="603">
          <cell r="A603" t="str">
            <v>5711-57</v>
          </cell>
          <cell r="B603" t="str">
            <v>스트레이트 콘넥타 -    방수</v>
          </cell>
          <cell r="C603" t="str">
            <v>42C</v>
          </cell>
          <cell r="D603" t="str">
            <v>EA</v>
          </cell>
          <cell r="E603">
            <v>6200</v>
          </cell>
          <cell r="F603">
            <v>7.6999999999999999E-2</v>
          </cell>
          <cell r="G603">
            <v>56143</v>
          </cell>
          <cell r="H603">
            <v>124</v>
          </cell>
          <cell r="I603">
            <v>930</v>
          </cell>
        </row>
        <row r="604">
          <cell r="A604" t="str">
            <v>5711-58</v>
          </cell>
          <cell r="B604" t="str">
            <v>스트레이트 콘넥타 -    방수</v>
          </cell>
          <cell r="C604" t="str">
            <v>54C</v>
          </cell>
          <cell r="D604" t="str">
            <v>EA</v>
          </cell>
          <cell r="E604">
            <v>8220</v>
          </cell>
          <cell r="F604">
            <v>0.17</v>
          </cell>
          <cell r="G604">
            <v>56143</v>
          </cell>
          <cell r="H604">
            <v>164.4</v>
          </cell>
          <cell r="I604">
            <v>1233</v>
          </cell>
        </row>
        <row r="605">
          <cell r="A605" t="str">
            <v>5711-59</v>
          </cell>
        </row>
        <row r="606">
          <cell r="A606" t="str">
            <v>5711-61</v>
          </cell>
          <cell r="B606" t="str">
            <v>파이프 접속콘넥타</v>
          </cell>
          <cell r="C606" t="str">
            <v>10C</v>
          </cell>
          <cell r="D606" t="str">
            <v>EA</v>
          </cell>
          <cell r="E606">
            <v>1310</v>
          </cell>
          <cell r="F606">
            <v>0.03</v>
          </cell>
          <cell r="G606">
            <v>56143</v>
          </cell>
          <cell r="H606">
            <v>26.2</v>
          </cell>
          <cell r="I606">
            <v>196.5</v>
          </cell>
        </row>
        <row r="607">
          <cell r="A607" t="str">
            <v>5711-62</v>
          </cell>
          <cell r="B607" t="str">
            <v>파이프 접속콘넥타</v>
          </cell>
          <cell r="C607" t="str">
            <v>12C</v>
          </cell>
          <cell r="D607" t="str">
            <v>EA</v>
          </cell>
          <cell r="E607">
            <v>1500</v>
          </cell>
          <cell r="F607">
            <v>0.03</v>
          </cell>
          <cell r="G607">
            <v>56143</v>
          </cell>
          <cell r="H607">
            <v>30</v>
          </cell>
          <cell r="I607">
            <v>225</v>
          </cell>
        </row>
        <row r="608">
          <cell r="A608" t="str">
            <v>5711-63</v>
          </cell>
          <cell r="B608" t="str">
            <v>파이프 접속콘넥타</v>
          </cell>
          <cell r="C608" t="str">
            <v>16C</v>
          </cell>
          <cell r="D608" t="str">
            <v>EA</v>
          </cell>
          <cell r="E608">
            <v>1620</v>
          </cell>
          <cell r="F608">
            <v>3.9E-2</v>
          </cell>
          <cell r="G608">
            <v>56143</v>
          </cell>
          <cell r="H608">
            <v>32.4</v>
          </cell>
          <cell r="I608">
            <v>243</v>
          </cell>
        </row>
        <row r="609">
          <cell r="A609" t="str">
            <v>5711-64</v>
          </cell>
          <cell r="B609" t="str">
            <v>파이프 접속콘넥타</v>
          </cell>
          <cell r="C609" t="str">
            <v xml:space="preserve">22C </v>
          </cell>
          <cell r="D609" t="str">
            <v>EA</v>
          </cell>
          <cell r="E609">
            <v>2100</v>
          </cell>
          <cell r="F609">
            <v>4.9000000000000002E-2</v>
          </cell>
          <cell r="G609">
            <v>56143</v>
          </cell>
          <cell r="H609">
            <v>42</v>
          </cell>
          <cell r="I609">
            <v>315</v>
          </cell>
        </row>
        <row r="610">
          <cell r="A610" t="str">
            <v>5711-65</v>
          </cell>
          <cell r="B610" t="str">
            <v>파이프 접속콘넥타</v>
          </cell>
          <cell r="C610" t="str">
            <v xml:space="preserve">28C </v>
          </cell>
          <cell r="D610" t="str">
            <v>EA</v>
          </cell>
          <cell r="E610">
            <v>2680</v>
          </cell>
          <cell r="F610">
            <v>6.3E-2</v>
          </cell>
          <cell r="G610">
            <v>56143</v>
          </cell>
          <cell r="H610">
            <v>53.6</v>
          </cell>
          <cell r="I610">
            <v>402</v>
          </cell>
        </row>
        <row r="611">
          <cell r="A611" t="str">
            <v>5711-66</v>
          </cell>
          <cell r="B611" t="str">
            <v>파이프 접속콘넥타</v>
          </cell>
          <cell r="C611" t="str">
            <v>36C</v>
          </cell>
          <cell r="D611" t="str">
            <v>EA</v>
          </cell>
          <cell r="E611">
            <v>4200</v>
          </cell>
          <cell r="F611">
            <v>7.6999999999999999E-2</v>
          </cell>
          <cell r="G611">
            <v>56143</v>
          </cell>
          <cell r="H611">
            <v>84</v>
          </cell>
          <cell r="I611">
            <v>630</v>
          </cell>
        </row>
        <row r="612">
          <cell r="A612" t="str">
            <v>5711-67</v>
          </cell>
          <cell r="B612" t="str">
            <v>파이프 접속콘넥타</v>
          </cell>
          <cell r="C612" t="str">
            <v>42C</v>
          </cell>
          <cell r="D612" t="str">
            <v>EA</v>
          </cell>
          <cell r="E612">
            <v>6470</v>
          </cell>
          <cell r="F612">
            <v>7.6999999999999999E-2</v>
          </cell>
          <cell r="G612">
            <v>56143</v>
          </cell>
          <cell r="H612">
            <v>129.4</v>
          </cell>
          <cell r="I612">
            <v>970.5</v>
          </cell>
        </row>
        <row r="613">
          <cell r="A613" t="str">
            <v>5711-68</v>
          </cell>
          <cell r="B613" t="str">
            <v>파이프 접속콘넥타</v>
          </cell>
          <cell r="C613" t="str">
            <v>54C</v>
          </cell>
          <cell r="D613" t="str">
            <v>EA</v>
          </cell>
          <cell r="E613">
            <v>8560</v>
          </cell>
          <cell r="F613">
            <v>0.17</v>
          </cell>
          <cell r="G613">
            <v>56143</v>
          </cell>
          <cell r="H613">
            <v>171.20000000000002</v>
          </cell>
          <cell r="I613">
            <v>1284</v>
          </cell>
        </row>
        <row r="614">
          <cell r="A614" t="str">
            <v>5711-69</v>
          </cell>
          <cell r="B614" t="str">
            <v>파이프 접속콘넥타</v>
          </cell>
          <cell r="C614" t="str">
            <v xml:space="preserve">70C </v>
          </cell>
          <cell r="D614" t="str">
            <v>EA</v>
          </cell>
          <cell r="E614">
            <v>13170</v>
          </cell>
          <cell r="F614">
            <v>0.2</v>
          </cell>
          <cell r="G614">
            <v>56143</v>
          </cell>
          <cell r="H614">
            <v>263.39999999999998</v>
          </cell>
          <cell r="I614">
            <v>1975.5</v>
          </cell>
        </row>
        <row r="615">
          <cell r="A615" t="str">
            <v>5711-70</v>
          </cell>
          <cell r="B615" t="str">
            <v>파이프 접속콘넥타</v>
          </cell>
          <cell r="C615" t="str">
            <v>82C</v>
          </cell>
          <cell r="D615" t="str">
            <v>EA</v>
          </cell>
          <cell r="E615">
            <v>17050</v>
          </cell>
          <cell r="F615">
            <v>0.2</v>
          </cell>
          <cell r="G615">
            <v>56143</v>
          </cell>
          <cell r="H615">
            <v>341</v>
          </cell>
          <cell r="I615">
            <v>2557.5</v>
          </cell>
        </row>
        <row r="616">
          <cell r="A616" t="str">
            <v>5711-71</v>
          </cell>
          <cell r="B616" t="str">
            <v>파이프 접속콘넥타</v>
          </cell>
          <cell r="C616" t="str">
            <v>92C</v>
          </cell>
          <cell r="D616" t="str">
            <v>EA</v>
          </cell>
          <cell r="E616">
            <v>25660</v>
          </cell>
          <cell r="F616">
            <v>0.3</v>
          </cell>
          <cell r="G616">
            <v>56143</v>
          </cell>
          <cell r="H616">
            <v>513.20000000000005</v>
          </cell>
          <cell r="I616">
            <v>3849</v>
          </cell>
        </row>
        <row r="617">
          <cell r="A617" t="str">
            <v>5711-72</v>
          </cell>
          <cell r="B617" t="str">
            <v>파이프 접속콘넥타</v>
          </cell>
          <cell r="C617" t="str">
            <v>104C</v>
          </cell>
          <cell r="D617" t="str">
            <v>EA</v>
          </cell>
          <cell r="E617">
            <v>34510</v>
          </cell>
          <cell r="F617">
            <v>0.04</v>
          </cell>
          <cell r="G617">
            <v>56143</v>
          </cell>
          <cell r="H617">
            <v>690.2</v>
          </cell>
          <cell r="I617">
            <v>5176.5</v>
          </cell>
        </row>
        <row r="618">
          <cell r="A618" t="str">
            <v>5711-73</v>
          </cell>
        </row>
        <row r="619">
          <cell r="A619" t="str">
            <v>5711-74</v>
          </cell>
        </row>
        <row r="620">
          <cell r="A620" t="str">
            <v>5711-75</v>
          </cell>
        </row>
        <row r="621">
          <cell r="A621" t="str">
            <v>5711-76</v>
          </cell>
        </row>
        <row r="622">
          <cell r="A622" t="str">
            <v>5711-77</v>
          </cell>
        </row>
        <row r="623">
          <cell r="A623" t="str">
            <v>5711-78</v>
          </cell>
        </row>
        <row r="624">
          <cell r="A624" t="str">
            <v>5711-91</v>
          </cell>
          <cell r="B624" t="str">
            <v>Wire Connetor</v>
          </cell>
          <cell r="C624" t="str">
            <v>중</v>
          </cell>
          <cell r="D624" t="str">
            <v>EA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</row>
        <row r="625">
          <cell r="A625" t="str">
            <v>5711-92</v>
          </cell>
        </row>
        <row r="626">
          <cell r="A626" t="str">
            <v>5713-00</v>
          </cell>
          <cell r="B626" t="str">
            <v>경질비닐(PVC) 전선관 -KSC 8431-</v>
          </cell>
        </row>
        <row r="627">
          <cell r="A627" t="str">
            <v>5713-01</v>
          </cell>
          <cell r="B627" t="str">
            <v>경질비닐 전선관</v>
          </cell>
          <cell r="C627" t="str">
            <v>HI 14C</v>
          </cell>
          <cell r="D627" t="str">
            <v>M</v>
          </cell>
          <cell r="E627">
            <v>250</v>
          </cell>
          <cell r="F627">
            <v>0.05</v>
          </cell>
          <cell r="G627">
            <v>56143</v>
          </cell>
          <cell r="H627">
            <v>5</v>
          </cell>
          <cell r="I627">
            <v>37.5</v>
          </cell>
        </row>
        <row r="628">
          <cell r="A628" t="str">
            <v>5713-02</v>
          </cell>
          <cell r="B628" t="str">
            <v>경질비닐 전선관</v>
          </cell>
          <cell r="C628" t="str">
            <v>HI 16C</v>
          </cell>
          <cell r="D628" t="str">
            <v>M</v>
          </cell>
          <cell r="E628">
            <v>291</v>
          </cell>
          <cell r="F628">
            <v>0.05</v>
          </cell>
          <cell r="G628">
            <v>56143</v>
          </cell>
          <cell r="H628">
            <v>5.82</v>
          </cell>
          <cell r="I628">
            <v>43.65</v>
          </cell>
        </row>
        <row r="629">
          <cell r="A629" t="str">
            <v>5713-03</v>
          </cell>
          <cell r="B629" t="str">
            <v>경질비닐 전선관</v>
          </cell>
          <cell r="C629" t="str">
            <v>HI 22C</v>
          </cell>
          <cell r="D629" t="str">
            <v>M</v>
          </cell>
          <cell r="E629">
            <v>350</v>
          </cell>
          <cell r="F629">
            <v>0.06</v>
          </cell>
          <cell r="G629">
            <v>56143</v>
          </cell>
          <cell r="H629">
            <v>7</v>
          </cell>
          <cell r="I629">
            <v>52.5</v>
          </cell>
        </row>
        <row r="630">
          <cell r="A630" t="str">
            <v>5713-04</v>
          </cell>
          <cell r="B630" t="str">
            <v>경질비닐 전선관</v>
          </cell>
          <cell r="C630" t="str">
            <v>HI 28C</v>
          </cell>
          <cell r="D630" t="str">
            <v>M</v>
          </cell>
          <cell r="E630">
            <v>676</v>
          </cell>
          <cell r="F630">
            <v>0.08</v>
          </cell>
          <cell r="G630">
            <v>56143</v>
          </cell>
          <cell r="H630">
            <v>13.52</v>
          </cell>
          <cell r="I630">
            <v>101.39999999999999</v>
          </cell>
        </row>
        <row r="631">
          <cell r="A631" t="str">
            <v>5713-05</v>
          </cell>
          <cell r="B631" t="str">
            <v>경질비닐 전선관</v>
          </cell>
          <cell r="C631" t="str">
            <v>HI 36C</v>
          </cell>
          <cell r="D631" t="str">
            <v>M</v>
          </cell>
          <cell r="E631">
            <v>980</v>
          </cell>
          <cell r="F631">
            <v>0.1</v>
          </cell>
          <cell r="G631">
            <v>56143</v>
          </cell>
          <cell r="H631">
            <v>19.600000000000001</v>
          </cell>
          <cell r="I631">
            <v>147</v>
          </cell>
        </row>
        <row r="632">
          <cell r="A632" t="str">
            <v>5713-06</v>
          </cell>
          <cell r="B632" t="str">
            <v>경질비닐 전선관</v>
          </cell>
          <cell r="C632" t="str">
            <v>HI 42C</v>
          </cell>
          <cell r="D632" t="str">
            <v>M</v>
          </cell>
          <cell r="E632">
            <v>1281</v>
          </cell>
          <cell r="F632">
            <v>0.13</v>
          </cell>
          <cell r="G632">
            <v>56143</v>
          </cell>
          <cell r="H632">
            <v>25.62</v>
          </cell>
          <cell r="I632">
            <v>192.15</v>
          </cell>
        </row>
        <row r="633">
          <cell r="A633" t="str">
            <v>5713-07</v>
          </cell>
          <cell r="B633" t="str">
            <v>경질비닐 전선관</v>
          </cell>
          <cell r="C633" t="str">
            <v>HI 54C</v>
          </cell>
          <cell r="D633" t="str">
            <v>M</v>
          </cell>
          <cell r="E633">
            <v>1650</v>
          </cell>
          <cell r="F633">
            <v>0.13</v>
          </cell>
          <cell r="G633">
            <v>56143</v>
          </cell>
          <cell r="H633">
            <v>33</v>
          </cell>
          <cell r="I633">
            <v>247.5</v>
          </cell>
        </row>
        <row r="634">
          <cell r="A634" t="str">
            <v>5713-08</v>
          </cell>
          <cell r="B634" t="str">
            <v>경질비닐 전선관</v>
          </cell>
          <cell r="C634" t="str">
            <v>HI 70C</v>
          </cell>
          <cell r="D634" t="str">
            <v>M</v>
          </cell>
          <cell r="E634">
            <v>2341</v>
          </cell>
          <cell r="F634">
            <v>0.28000000000000003</v>
          </cell>
          <cell r="G634">
            <v>56143</v>
          </cell>
          <cell r="H634">
            <v>46.82</v>
          </cell>
          <cell r="I634">
            <v>351.15</v>
          </cell>
        </row>
        <row r="635">
          <cell r="A635" t="str">
            <v>5713-09</v>
          </cell>
          <cell r="B635" t="str">
            <v>경질비닐 전선관</v>
          </cell>
          <cell r="C635" t="str">
            <v>HI 82C</v>
          </cell>
          <cell r="D635" t="str">
            <v>M</v>
          </cell>
          <cell r="E635">
            <v>3250</v>
          </cell>
          <cell r="F635">
            <v>0.28000000000000003</v>
          </cell>
          <cell r="G635">
            <v>56143</v>
          </cell>
          <cell r="H635">
            <v>65</v>
          </cell>
          <cell r="I635">
            <v>487.5</v>
          </cell>
        </row>
        <row r="636">
          <cell r="A636" t="str">
            <v>5713-10</v>
          </cell>
          <cell r="B636" t="str">
            <v>경질비닐 전선관</v>
          </cell>
          <cell r="C636" t="str">
            <v>HI104C</v>
          </cell>
          <cell r="D636" t="str">
            <v>M</v>
          </cell>
          <cell r="E636">
            <v>4222</v>
          </cell>
          <cell r="F636">
            <v>0.46</v>
          </cell>
          <cell r="G636">
            <v>56143</v>
          </cell>
          <cell r="H636">
            <v>84.44</v>
          </cell>
          <cell r="I636">
            <v>633.29999999999995</v>
          </cell>
        </row>
        <row r="637">
          <cell r="A637" t="str">
            <v>5715-00</v>
          </cell>
          <cell r="B637" t="str">
            <v>경질비닐(PVC) 전선관부품</v>
          </cell>
        </row>
        <row r="638">
          <cell r="A638" t="str">
            <v>5715-01</v>
          </cell>
          <cell r="B638" t="str">
            <v>콘넥타(PVC)</v>
          </cell>
          <cell r="C638" t="str">
            <v xml:space="preserve"> 14C</v>
          </cell>
          <cell r="D638" t="str">
            <v>EA</v>
          </cell>
          <cell r="E638">
            <v>61</v>
          </cell>
          <cell r="F638">
            <v>0.03</v>
          </cell>
          <cell r="G638">
            <v>56143</v>
          </cell>
          <cell r="H638">
            <v>1.22</v>
          </cell>
          <cell r="I638">
            <v>9.15</v>
          </cell>
        </row>
        <row r="639">
          <cell r="A639" t="str">
            <v>5715-02</v>
          </cell>
          <cell r="B639" t="str">
            <v>콘넥타(PVC)</v>
          </cell>
          <cell r="C639" t="str">
            <v xml:space="preserve"> 16C</v>
          </cell>
          <cell r="D639" t="str">
            <v>EA</v>
          </cell>
          <cell r="E639">
            <v>67</v>
          </cell>
          <cell r="F639">
            <v>0.03</v>
          </cell>
          <cell r="G639">
            <v>56143</v>
          </cell>
          <cell r="H639">
            <v>1.34</v>
          </cell>
          <cell r="I639">
            <v>10.049999999999999</v>
          </cell>
        </row>
        <row r="640">
          <cell r="A640" t="str">
            <v>5715-03</v>
          </cell>
          <cell r="B640" t="str">
            <v>콘넥타(PVC)</v>
          </cell>
          <cell r="C640" t="str">
            <v xml:space="preserve"> 22C</v>
          </cell>
          <cell r="D640" t="str">
            <v>EA</v>
          </cell>
          <cell r="E640">
            <v>79</v>
          </cell>
          <cell r="F640">
            <v>3.9E-2</v>
          </cell>
          <cell r="G640">
            <v>56143</v>
          </cell>
          <cell r="H640">
            <v>1.58</v>
          </cell>
          <cell r="I640">
            <v>11.85</v>
          </cell>
        </row>
        <row r="641">
          <cell r="A641" t="str">
            <v>5715-04</v>
          </cell>
          <cell r="B641" t="str">
            <v>콘넥타(PVC)</v>
          </cell>
          <cell r="C641" t="str">
            <v xml:space="preserve"> 28C</v>
          </cell>
          <cell r="D641" t="str">
            <v>EA</v>
          </cell>
          <cell r="E641">
            <v>176</v>
          </cell>
          <cell r="F641">
            <v>4.9000000000000002E-2</v>
          </cell>
          <cell r="G641">
            <v>56143</v>
          </cell>
          <cell r="H641">
            <v>3.52</v>
          </cell>
          <cell r="I641">
            <v>26.4</v>
          </cell>
        </row>
        <row r="642">
          <cell r="A642" t="str">
            <v>5715-05</v>
          </cell>
          <cell r="B642" t="str">
            <v>콘넥타(PVC)</v>
          </cell>
          <cell r="C642" t="str">
            <v xml:space="preserve"> 36C</v>
          </cell>
          <cell r="D642" t="str">
            <v>EA</v>
          </cell>
          <cell r="E642">
            <v>277</v>
          </cell>
          <cell r="F642">
            <v>6.3E-2</v>
          </cell>
          <cell r="G642">
            <v>56143</v>
          </cell>
          <cell r="H642">
            <v>5.54</v>
          </cell>
          <cell r="I642">
            <v>41.55</v>
          </cell>
        </row>
        <row r="643">
          <cell r="A643" t="str">
            <v>5715-06</v>
          </cell>
          <cell r="B643" t="str">
            <v>콘넥타(PVC)</v>
          </cell>
          <cell r="C643" t="str">
            <v xml:space="preserve"> 42C</v>
          </cell>
          <cell r="D643" t="str">
            <v>EA</v>
          </cell>
          <cell r="E643">
            <v>430</v>
          </cell>
          <cell r="F643">
            <v>7.6999999999999999E-2</v>
          </cell>
          <cell r="G643">
            <v>56143</v>
          </cell>
          <cell r="H643">
            <v>8.6</v>
          </cell>
          <cell r="I643">
            <v>64.5</v>
          </cell>
        </row>
        <row r="644">
          <cell r="A644" t="str">
            <v>5715-07</v>
          </cell>
          <cell r="B644" t="str">
            <v>콘넥타(PVC)</v>
          </cell>
          <cell r="C644" t="str">
            <v xml:space="preserve"> 54C</v>
          </cell>
          <cell r="D644" t="str">
            <v>EA</v>
          </cell>
          <cell r="E644">
            <v>744</v>
          </cell>
          <cell r="F644">
            <v>7.6999999999999999E-2</v>
          </cell>
          <cell r="G644">
            <v>56143</v>
          </cell>
          <cell r="H644">
            <v>14.88</v>
          </cell>
          <cell r="I644">
            <v>111.6</v>
          </cell>
        </row>
        <row r="645">
          <cell r="A645" t="str">
            <v>5715-08</v>
          </cell>
          <cell r="B645" t="str">
            <v>콘넥타(PVC)</v>
          </cell>
          <cell r="C645" t="str">
            <v xml:space="preserve"> 70C </v>
          </cell>
          <cell r="D645" t="str">
            <v>EA</v>
          </cell>
          <cell r="E645">
            <v>1322</v>
          </cell>
          <cell r="F645">
            <v>0.17</v>
          </cell>
          <cell r="G645">
            <v>56143</v>
          </cell>
          <cell r="H645">
            <v>26.44</v>
          </cell>
          <cell r="I645">
            <v>198.29999999999998</v>
          </cell>
        </row>
        <row r="646">
          <cell r="A646" t="str">
            <v>5715-09</v>
          </cell>
          <cell r="B646" t="str">
            <v>콘넥타(PVC)</v>
          </cell>
          <cell r="C646" t="str">
            <v xml:space="preserve"> 82C</v>
          </cell>
          <cell r="D646" t="str">
            <v>EA</v>
          </cell>
          <cell r="E646">
            <v>1896</v>
          </cell>
          <cell r="F646">
            <v>0.2</v>
          </cell>
          <cell r="G646">
            <v>56143</v>
          </cell>
          <cell r="H646">
            <v>37.92</v>
          </cell>
          <cell r="I646">
            <v>284.39999999999998</v>
          </cell>
        </row>
        <row r="647">
          <cell r="A647" t="str">
            <v>5715-10</v>
          </cell>
          <cell r="B647" t="str">
            <v>콘넥타(PVC)</v>
          </cell>
          <cell r="C647" t="str">
            <v>104C</v>
          </cell>
          <cell r="D647" t="str">
            <v>EA</v>
          </cell>
          <cell r="E647">
            <v>2527</v>
          </cell>
          <cell r="F647">
            <v>0.2</v>
          </cell>
          <cell r="G647">
            <v>56143</v>
          </cell>
          <cell r="H647">
            <v>50.54</v>
          </cell>
          <cell r="I647">
            <v>379.05</v>
          </cell>
        </row>
        <row r="648">
          <cell r="A648" t="str">
            <v>5715-11</v>
          </cell>
          <cell r="B648" t="str">
            <v>노말밴드(PVC)</v>
          </cell>
          <cell r="C648" t="str">
            <v xml:space="preserve"> 16C</v>
          </cell>
          <cell r="D648" t="str">
            <v>EA</v>
          </cell>
          <cell r="E648">
            <v>840</v>
          </cell>
          <cell r="F648">
            <v>0.03</v>
          </cell>
          <cell r="G648">
            <v>56143</v>
          </cell>
          <cell r="H648">
            <v>16.8</v>
          </cell>
          <cell r="I648">
            <v>126</v>
          </cell>
        </row>
        <row r="649">
          <cell r="A649" t="str">
            <v>5715-12</v>
          </cell>
          <cell r="B649" t="str">
            <v>노말밴드(PVC)</v>
          </cell>
          <cell r="C649" t="str">
            <v xml:space="preserve"> 22C</v>
          </cell>
          <cell r="D649" t="str">
            <v>EA</v>
          </cell>
          <cell r="E649">
            <v>840</v>
          </cell>
          <cell r="F649">
            <v>3.9E-2</v>
          </cell>
          <cell r="G649">
            <v>56143</v>
          </cell>
          <cell r="H649">
            <v>16.8</v>
          </cell>
          <cell r="I649">
            <v>126</v>
          </cell>
        </row>
        <row r="650">
          <cell r="A650" t="str">
            <v>5715-13</v>
          </cell>
          <cell r="B650" t="str">
            <v>노말밴드(PVC)</v>
          </cell>
          <cell r="C650" t="str">
            <v xml:space="preserve"> 28C</v>
          </cell>
          <cell r="D650" t="str">
            <v>EA</v>
          </cell>
          <cell r="E650">
            <v>960</v>
          </cell>
          <cell r="F650">
            <v>4.9000000000000002E-2</v>
          </cell>
          <cell r="G650">
            <v>56143</v>
          </cell>
          <cell r="H650">
            <v>19.2</v>
          </cell>
          <cell r="I650">
            <v>144</v>
          </cell>
        </row>
        <row r="651">
          <cell r="A651" t="str">
            <v>5715-14</v>
          </cell>
          <cell r="B651" t="str">
            <v>노말밴드(PVC)</v>
          </cell>
          <cell r="C651" t="str">
            <v xml:space="preserve"> 36C</v>
          </cell>
          <cell r="D651" t="str">
            <v>EA</v>
          </cell>
          <cell r="E651">
            <v>1080</v>
          </cell>
          <cell r="F651">
            <v>6.3E-2</v>
          </cell>
          <cell r="G651">
            <v>56143</v>
          </cell>
          <cell r="H651">
            <v>21.6</v>
          </cell>
          <cell r="I651">
            <v>162</v>
          </cell>
        </row>
        <row r="652">
          <cell r="A652" t="str">
            <v>5715-15</v>
          </cell>
          <cell r="B652" t="str">
            <v>노말밴드(PVC)</v>
          </cell>
          <cell r="C652" t="str">
            <v xml:space="preserve"> 42C</v>
          </cell>
          <cell r="D652" t="str">
            <v>EA</v>
          </cell>
          <cell r="E652">
            <v>1440</v>
          </cell>
          <cell r="F652">
            <v>7.6999999999999999E-2</v>
          </cell>
          <cell r="G652">
            <v>56143</v>
          </cell>
          <cell r="H652">
            <v>28.8</v>
          </cell>
          <cell r="I652">
            <v>216</v>
          </cell>
        </row>
        <row r="653">
          <cell r="A653" t="str">
            <v>5715-16</v>
          </cell>
          <cell r="B653" t="str">
            <v>노말밴드(PVC)</v>
          </cell>
          <cell r="C653" t="str">
            <v xml:space="preserve"> 54C</v>
          </cell>
          <cell r="D653" t="str">
            <v>EA</v>
          </cell>
          <cell r="E653">
            <v>2040</v>
          </cell>
          <cell r="F653">
            <v>7.6999999999999999E-2</v>
          </cell>
          <cell r="G653">
            <v>56143</v>
          </cell>
          <cell r="H653">
            <v>40.800000000000004</v>
          </cell>
          <cell r="I653">
            <v>306</v>
          </cell>
        </row>
        <row r="654">
          <cell r="A654" t="str">
            <v>5715-17</v>
          </cell>
          <cell r="B654" t="str">
            <v>노말밴드(PVC)</v>
          </cell>
          <cell r="C654" t="str">
            <v xml:space="preserve"> 70C </v>
          </cell>
          <cell r="D654" t="str">
            <v>EA</v>
          </cell>
          <cell r="E654">
            <v>3960</v>
          </cell>
          <cell r="F654">
            <v>0.17</v>
          </cell>
          <cell r="G654">
            <v>56143</v>
          </cell>
          <cell r="H654">
            <v>79.2</v>
          </cell>
          <cell r="I654">
            <v>594</v>
          </cell>
        </row>
        <row r="655">
          <cell r="A655" t="str">
            <v>5715-18</v>
          </cell>
          <cell r="B655" t="str">
            <v>노말밴드(PVC)</v>
          </cell>
          <cell r="C655" t="str">
            <v xml:space="preserve"> 82C</v>
          </cell>
          <cell r="D655" t="str">
            <v>EA</v>
          </cell>
          <cell r="E655">
            <v>4800</v>
          </cell>
          <cell r="F655">
            <v>0.2</v>
          </cell>
          <cell r="G655">
            <v>56143</v>
          </cell>
          <cell r="H655">
            <v>96</v>
          </cell>
          <cell r="I655">
            <v>720</v>
          </cell>
        </row>
        <row r="656">
          <cell r="A656" t="str">
            <v>5715-19</v>
          </cell>
          <cell r="B656" t="str">
            <v>노말밴드(PVC)</v>
          </cell>
          <cell r="C656" t="str">
            <v>104C</v>
          </cell>
          <cell r="D656" t="str">
            <v>EA</v>
          </cell>
          <cell r="E656">
            <v>8400</v>
          </cell>
          <cell r="F656">
            <v>0.2</v>
          </cell>
          <cell r="G656">
            <v>56143</v>
          </cell>
          <cell r="H656">
            <v>168</v>
          </cell>
          <cell r="I656">
            <v>1260</v>
          </cell>
        </row>
        <row r="657">
          <cell r="A657" t="str">
            <v>5715-21</v>
          </cell>
          <cell r="B657" t="str">
            <v>카 프 링</v>
          </cell>
          <cell r="C657" t="str">
            <v xml:space="preserve"> 14C</v>
          </cell>
          <cell r="D657" t="str">
            <v>EA</v>
          </cell>
          <cell r="E657">
            <v>45</v>
          </cell>
          <cell r="F657">
            <v>0.03</v>
          </cell>
          <cell r="G657">
            <v>56143</v>
          </cell>
          <cell r="H657">
            <v>0.9</v>
          </cell>
          <cell r="I657">
            <v>6.75</v>
          </cell>
        </row>
        <row r="658">
          <cell r="A658" t="str">
            <v>5715-22</v>
          </cell>
          <cell r="B658" t="str">
            <v>카 프 링</v>
          </cell>
          <cell r="C658" t="str">
            <v xml:space="preserve"> 16C</v>
          </cell>
          <cell r="D658" t="str">
            <v>EA</v>
          </cell>
          <cell r="E658">
            <v>55</v>
          </cell>
          <cell r="F658">
            <v>0.03</v>
          </cell>
          <cell r="G658">
            <v>56143</v>
          </cell>
          <cell r="H658">
            <v>1.1000000000000001</v>
          </cell>
          <cell r="I658">
            <v>8.25</v>
          </cell>
        </row>
        <row r="659">
          <cell r="A659" t="str">
            <v>5715-23</v>
          </cell>
          <cell r="B659" t="str">
            <v>카 프 링</v>
          </cell>
          <cell r="C659" t="str">
            <v xml:space="preserve"> 22C</v>
          </cell>
          <cell r="D659" t="str">
            <v>EA</v>
          </cell>
          <cell r="E659">
            <v>75</v>
          </cell>
          <cell r="F659">
            <v>3.9E-2</v>
          </cell>
          <cell r="G659">
            <v>56143</v>
          </cell>
          <cell r="H659">
            <v>1.5</v>
          </cell>
          <cell r="I659">
            <v>11.25</v>
          </cell>
        </row>
        <row r="660">
          <cell r="A660" t="str">
            <v>5715-24</v>
          </cell>
          <cell r="B660" t="str">
            <v>카 프 링</v>
          </cell>
          <cell r="C660" t="str">
            <v xml:space="preserve"> 28C</v>
          </cell>
          <cell r="D660" t="str">
            <v>EA</v>
          </cell>
          <cell r="E660">
            <v>150</v>
          </cell>
          <cell r="F660">
            <v>4.9000000000000002E-2</v>
          </cell>
          <cell r="G660">
            <v>56143</v>
          </cell>
          <cell r="H660">
            <v>3</v>
          </cell>
          <cell r="I660">
            <v>22.5</v>
          </cell>
        </row>
        <row r="661">
          <cell r="A661" t="str">
            <v>5715-25</v>
          </cell>
          <cell r="B661" t="str">
            <v>카 프 링</v>
          </cell>
          <cell r="C661" t="str">
            <v xml:space="preserve"> 36C</v>
          </cell>
          <cell r="D661" t="str">
            <v>EA</v>
          </cell>
          <cell r="E661">
            <v>290</v>
          </cell>
          <cell r="F661">
            <v>6.3E-2</v>
          </cell>
          <cell r="G661">
            <v>56143</v>
          </cell>
          <cell r="H661">
            <v>5.8</v>
          </cell>
          <cell r="I661">
            <v>43.5</v>
          </cell>
        </row>
        <row r="662">
          <cell r="A662" t="str">
            <v>5715-26</v>
          </cell>
          <cell r="B662" t="str">
            <v>카 프 링</v>
          </cell>
          <cell r="C662" t="str">
            <v xml:space="preserve"> 42C</v>
          </cell>
          <cell r="D662" t="str">
            <v>EA</v>
          </cell>
          <cell r="E662">
            <v>415</v>
          </cell>
          <cell r="F662">
            <v>7.6999999999999999E-2</v>
          </cell>
          <cell r="G662">
            <v>56143</v>
          </cell>
          <cell r="H662">
            <v>8.3000000000000007</v>
          </cell>
          <cell r="I662">
            <v>62.25</v>
          </cell>
        </row>
        <row r="663">
          <cell r="A663" t="str">
            <v>5715-27</v>
          </cell>
          <cell r="B663" t="str">
            <v>카 프 링</v>
          </cell>
          <cell r="C663" t="str">
            <v xml:space="preserve"> 54C</v>
          </cell>
          <cell r="D663" t="str">
            <v>EA</v>
          </cell>
          <cell r="E663">
            <v>630</v>
          </cell>
          <cell r="F663">
            <v>7.6999999999999999E-2</v>
          </cell>
          <cell r="G663">
            <v>56143</v>
          </cell>
          <cell r="H663">
            <v>12.6</v>
          </cell>
          <cell r="I663">
            <v>94.5</v>
          </cell>
        </row>
        <row r="664">
          <cell r="A664" t="str">
            <v>5715-28</v>
          </cell>
          <cell r="B664" t="str">
            <v>카 프 링</v>
          </cell>
          <cell r="C664" t="str">
            <v xml:space="preserve"> 70C </v>
          </cell>
          <cell r="D664" t="str">
            <v>EA</v>
          </cell>
          <cell r="E664">
            <v>970</v>
          </cell>
          <cell r="F664">
            <v>0.17</v>
          </cell>
          <cell r="G664">
            <v>56143</v>
          </cell>
          <cell r="H664">
            <v>19.400000000000002</v>
          </cell>
          <cell r="I664">
            <v>145.5</v>
          </cell>
        </row>
        <row r="665">
          <cell r="A665" t="str">
            <v>5715-29</v>
          </cell>
          <cell r="B665" t="str">
            <v>카 프 링</v>
          </cell>
          <cell r="C665" t="str">
            <v xml:space="preserve"> 82C</v>
          </cell>
          <cell r="D665" t="str">
            <v>EA</v>
          </cell>
          <cell r="E665">
            <v>1330</v>
          </cell>
          <cell r="F665">
            <v>0.2</v>
          </cell>
          <cell r="G665">
            <v>56143</v>
          </cell>
          <cell r="H665">
            <v>26.6</v>
          </cell>
          <cell r="I665">
            <v>199.5</v>
          </cell>
        </row>
        <row r="666">
          <cell r="A666" t="str">
            <v>5715-30</v>
          </cell>
          <cell r="B666" t="str">
            <v>카 프 링</v>
          </cell>
          <cell r="C666" t="str">
            <v>104C</v>
          </cell>
          <cell r="D666" t="str">
            <v>EA</v>
          </cell>
          <cell r="E666">
            <v>1880</v>
          </cell>
          <cell r="F666">
            <v>0.2</v>
          </cell>
          <cell r="G666">
            <v>56143</v>
          </cell>
          <cell r="H666">
            <v>37.6</v>
          </cell>
          <cell r="I666">
            <v>282</v>
          </cell>
        </row>
        <row r="667">
          <cell r="A667" t="str">
            <v>5717-00</v>
          </cell>
          <cell r="B667" t="str">
            <v>난연 PE 전선관</v>
          </cell>
        </row>
        <row r="668">
          <cell r="A668" t="str">
            <v>5717-01</v>
          </cell>
          <cell r="B668" t="str">
            <v>난연 PE 전선관</v>
          </cell>
          <cell r="C668" t="str">
            <v>22*36*2.2</v>
          </cell>
          <cell r="D668" t="str">
            <v>M</v>
          </cell>
          <cell r="E668">
            <v>780</v>
          </cell>
          <cell r="F668">
            <v>0.06</v>
          </cell>
          <cell r="G668">
            <v>56143</v>
          </cell>
          <cell r="H668">
            <v>15.6</v>
          </cell>
          <cell r="I668">
            <v>117</v>
          </cell>
        </row>
        <row r="669">
          <cell r="A669" t="str">
            <v>5717-02</v>
          </cell>
          <cell r="B669" t="str">
            <v>난연 PE 전선관</v>
          </cell>
          <cell r="C669" t="str">
            <v>28*34*2.7</v>
          </cell>
          <cell r="D669" t="str">
            <v>M</v>
          </cell>
          <cell r="E669">
            <v>1280</v>
          </cell>
          <cell r="F669">
            <v>0.08</v>
          </cell>
          <cell r="G669">
            <v>56143</v>
          </cell>
          <cell r="H669">
            <v>25.6</v>
          </cell>
          <cell r="I669">
            <v>192</v>
          </cell>
        </row>
        <row r="670">
          <cell r="A670" t="str">
            <v>5717-03</v>
          </cell>
          <cell r="B670" t="str">
            <v>난연 PE 전선관</v>
          </cell>
          <cell r="C670" t="str">
            <v>36*42*3.1</v>
          </cell>
          <cell r="D670" t="str">
            <v>M</v>
          </cell>
          <cell r="E670">
            <v>1910</v>
          </cell>
          <cell r="F670">
            <v>0.1</v>
          </cell>
          <cell r="G670">
            <v>56143</v>
          </cell>
          <cell r="H670">
            <v>38.200000000000003</v>
          </cell>
          <cell r="I670">
            <v>286.5</v>
          </cell>
        </row>
        <row r="671">
          <cell r="A671" t="str">
            <v>5719-00</v>
          </cell>
          <cell r="B671" t="str">
            <v>포리에칠렌 전선관</v>
          </cell>
        </row>
        <row r="672">
          <cell r="A672" t="str">
            <v>5719-01</v>
          </cell>
          <cell r="B672" t="str">
            <v>포리에칠렌 전선관</v>
          </cell>
          <cell r="C672" t="str">
            <v xml:space="preserve"> 14C</v>
          </cell>
          <cell r="D672" t="str">
            <v>M</v>
          </cell>
          <cell r="E672">
            <v>170</v>
          </cell>
          <cell r="F672">
            <v>0.05</v>
          </cell>
          <cell r="G672">
            <v>56143</v>
          </cell>
          <cell r="H672">
            <v>3.4</v>
          </cell>
          <cell r="I672">
            <v>25.5</v>
          </cell>
        </row>
        <row r="673">
          <cell r="A673" t="str">
            <v>5719-02</v>
          </cell>
          <cell r="B673" t="str">
            <v>포리에칠렌 전선관</v>
          </cell>
          <cell r="C673" t="str">
            <v xml:space="preserve"> 16C</v>
          </cell>
          <cell r="D673" t="str">
            <v>M</v>
          </cell>
          <cell r="E673">
            <v>195</v>
          </cell>
          <cell r="F673">
            <v>0.05</v>
          </cell>
          <cell r="G673">
            <v>56143</v>
          </cell>
          <cell r="H673">
            <v>3.9</v>
          </cell>
          <cell r="I673">
            <v>29.25</v>
          </cell>
        </row>
        <row r="674">
          <cell r="A674" t="str">
            <v>5719-03</v>
          </cell>
          <cell r="B674" t="str">
            <v>포리에칠렌 전선관</v>
          </cell>
          <cell r="C674" t="str">
            <v xml:space="preserve"> 22C</v>
          </cell>
          <cell r="D674" t="str">
            <v>M</v>
          </cell>
          <cell r="E674">
            <v>285</v>
          </cell>
          <cell r="F674">
            <v>0.06</v>
          </cell>
          <cell r="G674">
            <v>56143</v>
          </cell>
          <cell r="H674">
            <v>5.7</v>
          </cell>
          <cell r="I674">
            <v>42.75</v>
          </cell>
        </row>
        <row r="675">
          <cell r="A675" t="str">
            <v>5719-04</v>
          </cell>
          <cell r="B675" t="str">
            <v>포리에칠렌 전선관</v>
          </cell>
          <cell r="C675" t="str">
            <v xml:space="preserve"> 28C</v>
          </cell>
          <cell r="D675" t="str">
            <v>M</v>
          </cell>
          <cell r="E675">
            <v>470</v>
          </cell>
          <cell r="F675">
            <v>0.08</v>
          </cell>
          <cell r="G675">
            <v>56143</v>
          </cell>
          <cell r="H675">
            <v>9.4</v>
          </cell>
          <cell r="I675">
            <v>70.5</v>
          </cell>
        </row>
        <row r="676">
          <cell r="A676" t="str">
            <v>5719-05</v>
          </cell>
          <cell r="B676" t="str">
            <v>포리에칠렌 전선관</v>
          </cell>
          <cell r="C676" t="str">
            <v xml:space="preserve"> 36C</v>
          </cell>
          <cell r="D676" t="str">
            <v>M</v>
          </cell>
          <cell r="E676">
            <v>700</v>
          </cell>
          <cell r="F676">
            <v>0.1</v>
          </cell>
          <cell r="G676">
            <v>56143</v>
          </cell>
          <cell r="H676">
            <v>14</v>
          </cell>
          <cell r="I676">
            <v>105</v>
          </cell>
        </row>
        <row r="677">
          <cell r="A677" t="str">
            <v>5719-06</v>
          </cell>
          <cell r="B677" t="str">
            <v>포리에칠렌 전선관</v>
          </cell>
          <cell r="C677" t="str">
            <v xml:space="preserve"> 42C</v>
          </cell>
          <cell r="D677" t="str">
            <v>M</v>
          </cell>
          <cell r="E677">
            <v>820</v>
          </cell>
          <cell r="F677">
            <v>0.13</v>
          </cell>
          <cell r="G677">
            <v>56143</v>
          </cell>
          <cell r="H677">
            <v>16.399999999999999</v>
          </cell>
          <cell r="I677">
            <v>123</v>
          </cell>
        </row>
        <row r="678">
          <cell r="A678" t="str">
            <v>5719-07</v>
          </cell>
          <cell r="B678" t="str">
            <v>포리에칠렌 전선관</v>
          </cell>
          <cell r="C678" t="str">
            <v xml:space="preserve"> 54C</v>
          </cell>
          <cell r="D678" t="str">
            <v>M</v>
          </cell>
          <cell r="E678">
            <v>1240</v>
          </cell>
          <cell r="F678">
            <v>0.13</v>
          </cell>
          <cell r="G678">
            <v>56143</v>
          </cell>
          <cell r="H678">
            <v>24.8</v>
          </cell>
          <cell r="I678">
            <v>186</v>
          </cell>
        </row>
        <row r="679">
          <cell r="A679" t="str">
            <v>5719-08</v>
          </cell>
          <cell r="B679" t="str">
            <v>포리에칠렌 전선관</v>
          </cell>
          <cell r="C679" t="str">
            <v xml:space="preserve"> 70C </v>
          </cell>
          <cell r="D679" t="str">
            <v>M</v>
          </cell>
          <cell r="E679">
            <v>1720</v>
          </cell>
          <cell r="F679">
            <v>0.28000000000000003</v>
          </cell>
          <cell r="G679">
            <v>56143</v>
          </cell>
          <cell r="H679">
            <v>34.4</v>
          </cell>
          <cell r="I679">
            <v>258</v>
          </cell>
        </row>
        <row r="680">
          <cell r="A680" t="str">
            <v>5719-09</v>
          </cell>
          <cell r="B680" t="str">
            <v>포리에칠렌 전선관</v>
          </cell>
          <cell r="C680" t="str">
            <v xml:space="preserve"> 82C</v>
          </cell>
          <cell r="D680" t="str">
            <v>M</v>
          </cell>
          <cell r="E680">
            <v>2430</v>
          </cell>
          <cell r="F680">
            <v>0.28000000000000003</v>
          </cell>
          <cell r="G680">
            <v>56143</v>
          </cell>
          <cell r="H680">
            <v>48.6</v>
          </cell>
          <cell r="I680">
            <v>364.5</v>
          </cell>
        </row>
        <row r="681">
          <cell r="A681" t="str">
            <v>5719-10</v>
          </cell>
          <cell r="B681" t="str">
            <v>포리에칠렌 전선관</v>
          </cell>
          <cell r="C681" t="str">
            <v>104C</v>
          </cell>
          <cell r="D681" t="str">
            <v>M</v>
          </cell>
          <cell r="E681">
            <v>3580</v>
          </cell>
          <cell r="F681">
            <v>0.46</v>
          </cell>
          <cell r="G681">
            <v>56143</v>
          </cell>
          <cell r="H681">
            <v>71.600000000000009</v>
          </cell>
          <cell r="I681">
            <v>537</v>
          </cell>
        </row>
        <row r="682">
          <cell r="A682" t="str">
            <v>5719-11</v>
          </cell>
        </row>
        <row r="683">
          <cell r="A683" t="str">
            <v>5721-00</v>
          </cell>
          <cell r="B683" t="str">
            <v>합성수지제 가요전선관 -KSC 8454-</v>
          </cell>
        </row>
        <row r="684">
          <cell r="A684" t="str">
            <v>5721-01</v>
          </cell>
          <cell r="B684" t="str">
            <v>가요전선관 -하이렉스</v>
          </cell>
          <cell r="C684" t="str">
            <v>16mm</v>
          </cell>
          <cell r="D684" t="str">
            <v>M</v>
          </cell>
          <cell r="E684">
            <v>120</v>
          </cell>
          <cell r="F684">
            <v>0.05</v>
          </cell>
          <cell r="G684">
            <v>56143</v>
          </cell>
          <cell r="H684">
            <v>2.4</v>
          </cell>
          <cell r="I684">
            <v>18</v>
          </cell>
        </row>
        <row r="685">
          <cell r="A685" t="str">
            <v>5721-02</v>
          </cell>
          <cell r="B685" t="str">
            <v>가요전선관 -하이렉스</v>
          </cell>
          <cell r="C685" t="str">
            <v>22mm</v>
          </cell>
          <cell r="D685" t="str">
            <v>M</v>
          </cell>
          <cell r="E685">
            <v>160</v>
          </cell>
          <cell r="F685">
            <v>0.06</v>
          </cell>
          <cell r="G685">
            <v>56143</v>
          </cell>
          <cell r="H685">
            <v>3.2</v>
          </cell>
          <cell r="I685">
            <v>24</v>
          </cell>
        </row>
        <row r="686">
          <cell r="A686" t="str">
            <v>5721-03</v>
          </cell>
          <cell r="B686" t="str">
            <v>가요전선관 -하이렉스</v>
          </cell>
          <cell r="C686" t="str">
            <v>28mm</v>
          </cell>
          <cell r="D686" t="str">
            <v>M</v>
          </cell>
          <cell r="E686">
            <v>220</v>
          </cell>
          <cell r="F686">
            <v>0.08</v>
          </cell>
          <cell r="G686">
            <v>56143</v>
          </cell>
          <cell r="H686">
            <v>4.4000000000000004</v>
          </cell>
          <cell r="I686">
            <v>33</v>
          </cell>
        </row>
        <row r="687">
          <cell r="A687" t="str">
            <v>5721-11</v>
          </cell>
          <cell r="B687" t="str">
            <v>가요전선관 -하이렉스(PF-난연성)</v>
          </cell>
          <cell r="C687" t="str">
            <v>14mm</v>
          </cell>
          <cell r="D687" t="str">
            <v>M</v>
          </cell>
          <cell r="E687">
            <v>500</v>
          </cell>
          <cell r="F687">
            <v>0.05</v>
          </cell>
          <cell r="G687">
            <v>56143</v>
          </cell>
          <cell r="H687">
            <v>10</v>
          </cell>
          <cell r="I687">
            <v>75</v>
          </cell>
        </row>
        <row r="688">
          <cell r="A688" t="str">
            <v>5721-12</v>
          </cell>
          <cell r="B688" t="str">
            <v>가요전선관 -하이렉스(PF-난연성)</v>
          </cell>
          <cell r="C688" t="str">
            <v>16mm</v>
          </cell>
          <cell r="D688" t="str">
            <v>M</v>
          </cell>
          <cell r="E688">
            <v>550</v>
          </cell>
          <cell r="F688">
            <v>0.05</v>
          </cell>
          <cell r="G688">
            <v>56143</v>
          </cell>
          <cell r="H688">
            <v>11</v>
          </cell>
          <cell r="I688">
            <v>82.5</v>
          </cell>
        </row>
        <row r="689">
          <cell r="A689" t="str">
            <v>5721-13</v>
          </cell>
          <cell r="B689" t="str">
            <v>가요전선관 -하이렉스(PF-난연성)</v>
          </cell>
          <cell r="C689" t="str">
            <v>22mm</v>
          </cell>
          <cell r="D689" t="str">
            <v>M</v>
          </cell>
          <cell r="E689">
            <v>750</v>
          </cell>
          <cell r="F689">
            <v>0.06</v>
          </cell>
          <cell r="G689">
            <v>56143</v>
          </cell>
          <cell r="H689">
            <v>15</v>
          </cell>
          <cell r="I689">
            <v>112.5</v>
          </cell>
        </row>
        <row r="690">
          <cell r="A690" t="str">
            <v>5721-14</v>
          </cell>
          <cell r="B690" t="str">
            <v>가요전선관 -하이렉스(PF-난연성)</v>
          </cell>
          <cell r="C690" t="str">
            <v>28mm</v>
          </cell>
          <cell r="D690" t="str">
            <v>M</v>
          </cell>
          <cell r="E690">
            <v>980</v>
          </cell>
          <cell r="F690">
            <v>0.08</v>
          </cell>
          <cell r="G690">
            <v>56143</v>
          </cell>
          <cell r="H690">
            <v>19.600000000000001</v>
          </cell>
          <cell r="I690">
            <v>147</v>
          </cell>
        </row>
        <row r="691">
          <cell r="A691" t="str">
            <v>5721-21</v>
          </cell>
          <cell r="B691" t="str">
            <v>연경용 카프링</v>
          </cell>
          <cell r="C691" t="str">
            <v>14mm</v>
          </cell>
          <cell r="D691" t="str">
            <v>EA</v>
          </cell>
          <cell r="E691">
            <v>120</v>
          </cell>
          <cell r="F691">
            <v>0.03</v>
          </cell>
          <cell r="G691">
            <v>56143</v>
          </cell>
          <cell r="H691">
            <v>2.4</v>
          </cell>
          <cell r="I691">
            <v>18</v>
          </cell>
        </row>
        <row r="692">
          <cell r="A692" t="str">
            <v>5721-22</v>
          </cell>
          <cell r="B692" t="str">
            <v>연경용 카프링</v>
          </cell>
          <cell r="C692" t="str">
            <v>16mm</v>
          </cell>
          <cell r="D692" t="str">
            <v>EA</v>
          </cell>
          <cell r="E692">
            <v>130</v>
          </cell>
          <cell r="F692">
            <v>0.03</v>
          </cell>
          <cell r="G692">
            <v>56143</v>
          </cell>
          <cell r="H692">
            <v>2.6</v>
          </cell>
          <cell r="I692">
            <v>19.5</v>
          </cell>
        </row>
        <row r="693">
          <cell r="A693" t="str">
            <v>5721-23</v>
          </cell>
          <cell r="B693" t="str">
            <v>연경용 카프링</v>
          </cell>
          <cell r="C693" t="str">
            <v>22mm</v>
          </cell>
          <cell r="D693" t="str">
            <v>EA</v>
          </cell>
          <cell r="E693">
            <v>170</v>
          </cell>
          <cell r="F693">
            <v>3.9E-2</v>
          </cell>
          <cell r="G693">
            <v>56143</v>
          </cell>
          <cell r="H693">
            <v>3.4</v>
          </cell>
          <cell r="I693">
            <v>25.5</v>
          </cell>
        </row>
        <row r="694">
          <cell r="A694" t="str">
            <v>5721-24</v>
          </cell>
          <cell r="B694" t="str">
            <v>연경용 카프링</v>
          </cell>
          <cell r="C694" t="str">
            <v>28mm</v>
          </cell>
          <cell r="D694" t="str">
            <v>EA</v>
          </cell>
          <cell r="E694">
            <v>210</v>
          </cell>
          <cell r="F694">
            <v>4.9000000000000002E-2</v>
          </cell>
          <cell r="G694">
            <v>56143</v>
          </cell>
          <cell r="H694">
            <v>4.2</v>
          </cell>
          <cell r="I694">
            <v>31.5</v>
          </cell>
        </row>
        <row r="695">
          <cell r="A695" t="str">
            <v>5721-31</v>
          </cell>
          <cell r="B695" t="str">
            <v>콘 넥 타</v>
          </cell>
          <cell r="C695" t="str">
            <v>14mm</v>
          </cell>
          <cell r="D695" t="str">
            <v>EA</v>
          </cell>
          <cell r="E695">
            <v>120</v>
          </cell>
          <cell r="F695">
            <v>0.03</v>
          </cell>
          <cell r="G695">
            <v>56143</v>
          </cell>
          <cell r="H695">
            <v>2.4</v>
          </cell>
          <cell r="I695">
            <v>18</v>
          </cell>
        </row>
        <row r="696">
          <cell r="A696" t="str">
            <v>5721-32</v>
          </cell>
          <cell r="B696" t="str">
            <v>콘 넥 타</v>
          </cell>
          <cell r="C696" t="str">
            <v>16mm</v>
          </cell>
          <cell r="D696" t="str">
            <v>EA</v>
          </cell>
          <cell r="E696">
            <v>130</v>
          </cell>
          <cell r="F696">
            <v>0.03</v>
          </cell>
          <cell r="G696">
            <v>56143</v>
          </cell>
          <cell r="H696">
            <v>2.6</v>
          </cell>
          <cell r="I696">
            <v>19.5</v>
          </cell>
        </row>
        <row r="697">
          <cell r="A697" t="str">
            <v>5721-33</v>
          </cell>
          <cell r="B697" t="str">
            <v>콘 넥 타</v>
          </cell>
          <cell r="C697" t="str">
            <v>22mm</v>
          </cell>
          <cell r="D697" t="str">
            <v>EA</v>
          </cell>
          <cell r="E697">
            <v>170</v>
          </cell>
          <cell r="F697">
            <v>3.9E-2</v>
          </cell>
          <cell r="G697">
            <v>56143</v>
          </cell>
          <cell r="H697">
            <v>3.4</v>
          </cell>
          <cell r="I697">
            <v>25.5</v>
          </cell>
        </row>
        <row r="698">
          <cell r="A698" t="str">
            <v>5721-34</v>
          </cell>
          <cell r="B698" t="str">
            <v>콘 넥 타</v>
          </cell>
          <cell r="C698" t="str">
            <v>28mm</v>
          </cell>
          <cell r="D698" t="str">
            <v>EA</v>
          </cell>
          <cell r="E698">
            <v>210</v>
          </cell>
          <cell r="F698">
            <v>4.9000000000000002E-2</v>
          </cell>
          <cell r="G698">
            <v>56143</v>
          </cell>
          <cell r="H698">
            <v>4.2</v>
          </cell>
          <cell r="I698">
            <v>31.5</v>
          </cell>
        </row>
        <row r="699">
          <cell r="A699" t="str">
            <v>5721-35</v>
          </cell>
        </row>
        <row r="700">
          <cell r="A700" t="str">
            <v>5725-00</v>
          </cell>
          <cell r="B700" t="str">
            <v>풀  박  스</v>
          </cell>
        </row>
        <row r="701">
          <cell r="A701" t="str">
            <v>5725-01</v>
          </cell>
          <cell r="B701" t="str">
            <v>PULL BOX</v>
          </cell>
          <cell r="C701" t="str">
            <v>100*100* 50</v>
          </cell>
          <cell r="D701" t="str">
            <v>EA</v>
          </cell>
          <cell r="E701">
            <v>1400</v>
          </cell>
          <cell r="F701">
            <v>0.6</v>
          </cell>
          <cell r="G701">
            <v>56143</v>
          </cell>
          <cell r="H701">
            <v>0</v>
          </cell>
          <cell r="I701">
            <v>0</v>
          </cell>
        </row>
        <row r="702">
          <cell r="A702" t="str">
            <v>5725-02</v>
          </cell>
          <cell r="B702" t="str">
            <v>PULL BOX</v>
          </cell>
          <cell r="C702" t="str">
            <v>100*100*75</v>
          </cell>
          <cell r="D702" t="str">
            <v>EA</v>
          </cell>
          <cell r="E702">
            <v>1570</v>
          </cell>
          <cell r="F702">
            <v>0.6</v>
          </cell>
          <cell r="G702">
            <v>56143</v>
          </cell>
          <cell r="H702">
            <v>0</v>
          </cell>
          <cell r="I702">
            <v>0</v>
          </cell>
        </row>
        <row r="703">
          <cell r="A703" t="str">
            <v>5725-03</v>
          </cell>
          <cell r="B703" t="str">
            <v>PULL BOX</v>
          </cell>
          <cell r="C703" t="str">
            <v>100*100*100</v>
          </cell>
          <cell r="D703" t="str">
            <v>EA</v>
          </cell>
          <cell r="E703">
            <v>1850</v>
          </cell>
          <cell r="F703">
            <v>0.6</v>
          </cell>
          <cell r="G703">
            <v>56143</v>
          </cell>
          <cell r="H703">
            <v>0</v>
          </cell>
          <cell r="I703">
            <v>0</v>
          </cell>
        </row>
        <row r="704">
          <cell r="A704" t="str">
            <v>5725-04</v>
          </cell>
          <cell r="B704" t="str">
            <v>PULL BOX</v>
          </cell>
          <cell r="C704" t="str">
            <v>150*150*100</v>
          </cell>
          <cell r="D704" t="str">
            <v>EA</v>
          </cell>
          <cell r="E704">
            <v>2320</v>
          </cell>
          <cell r="F704">
            <v>0.6</v>
          </cell>
          <cell r="G704">
            <v>56143</v>
          </cell>
          <cell r="H704">
            <v>0</v>
          </cell>
          <cell r="I704">
            <v>0</v>
          </cell>
        </row>
        <row r="705">
          <cell r="A705" t="str">
            <v>5725-05</v>
          </cell>
          <cell r="B705" t="str">
            <v>PULL BOX</v>
          </cell>
          <cell r="C705" t="str">
            <v>150*150*150</v>
          </cell>
          <cell r="D705" t="str">
            <v>EA</v>
          </cell>
          <cell r="E705">
            <v>2720</v>
          </cell>
          <cell r="F705">
            <v>0.6</v>
          </cell>
          <cell r="G705">
            <v>56143</v>
          </cell>
          <cell r="H705">
            <v>0</v>
          </cell>
          <cell r="I705">
            <v>0</v>
          </cell>
        </row>
        <row r="706">
          <cell r="A706" t="str">
            <v>5725-06</v>
          </cell>
          <cell r="B706" t="str">
            <v>PULL BOX</v>
          </cell>
          <cell r="C706" t="str">
            <v>200*200*100</v>
          </cell>
          <cell r="D706" t="str">
            <v>EA</v>
          </cell>
          <cell r="E706">
            <v>3580</v>
          </cell>
          <cell r="F706">
            <v>0.6</v>
          </cell>
          <cell r="G706">
            <v>56143</v>
          </cell>
          <cell r="H706">
            <v>0</v>
          </cell>
          <cell r="I706">
            <v>0</v>
          </cell>
        </row>
        <row r="707">
          <cell r="A707" t="str">
            <v>5725-07</v>
          </cell>
          <cell r="B707" t="str">
            <v>PULL BOX</v>
          </cell>
          <cell r="C707" t="str">
            <v>200*200*150</v>
          </cell>
          <cell r="D707" t="str">
            <v>EA</v>
          </cell>
          <cell r="E707">
            <v>4510</v>
          </cell>
          <cell r="F707">
            <v>0.6</v>
          </cell>
          <cell r="G707">
            <v>56143</v>
          </cell>
          <cell r="H707">
            <v>0</v>
          </cell>
          <cell r="I707">
            <v>0</v>
          </cell>
        </row>
        <row r="708">
          <cell r="A708" t="str">
            <v>5725-08</v>
          </cell>
          <cell r="B708" t="str">
            <v>PULL BOX</v>
          </cell>
          <cell r="C708" t="str">
            <v>200*200*200</v>
          </cell>
          <cell r="D708" t="str">
            <v>EA</v>
          </cell>
          <cell r="E708">
            <v>4940</v>
          </cell>
          <cell r="F708">
            <v>0.6</v>
          </cell>
          <cell r="G708">
            <v>56143</v>
          </cell>
          <cell r="H708">
            <v>0</v>
          </cell>
          <cell r="I708">
            <v>0</v>
          </cell>
        </row>
        <row r="709">
          <cell r="A709" t="str">
            <v>5725-09</v>
          </cell>
          <cell r="B709" t="str">
            <v>PULL BOX</v>
          </cell>
          <cell r="C709" t="str">
            <v>250*250*100</v>
          </cell>
          <cell r="D709" t="str">
            <v>EA</v>
          </cell>
          <cell r="E709">
            <v>5230</v>
          </cell>
          <cell r="F709">
            <v>0.6</v>
          </cell>
          <cell r="G709">
            <v>56143</v>
          </cell>
          <cell r="H709">
            <v>0</v>
          </cell>
          <cell r="I709">
            <v>0</v>
          </cell>
        </row>
        <row r="710">
          <cell r="A710" t="str">
            <v>5725-10</v>
          </cell>
          <cell r="B710" t="str">
            <v>PULL BOX</v>
          </cell>
          <cell r="C710" t="str">
            <v>250*250*150</v>
          </cell>
          <cell r="D710" t="str">
            <v>EA</v>
          </cell>
          <cell r="E710">
            <v>5620</v>
          </cell>
          <cell r="F710">
            <v>0.6</v>
          </cell>
          <cell r="G710">
            <v>56143</v>
          </cell>
          <cell r="H710">
            <v>0</v>
          </cell>
          <cell r="I710">
            <v>0</v>
          </cell>
        </row>
        <row r="711">
          <cell r="A711" t="str">
            <v>5725-11</v>
          </cell>
          <cell r="B711" t="str">
            <v>PULL BOX</v>
          </cell>
          <cell r="C711" t="str">
            <v>250*250*200</v>
          </cell>
          <cell r="D711" t="str">
            <v>EA</v>
          </cell>
          <cell r="E711">
            <v>6470</v>
          </cell>
          <cell r="F711">
            <v>0.6</v>
          </cell>
          <cell r="G711">
            <v>56143</v>
          </cell>
          <cell r="H711">
            <v>0</v>
          </cell>
          <cell r="I711">
            <v>0</v>
          </cell>
        </row>
        <row r="712">
          <cell r="A712" t="str">
            <v>5725-12</v>
          </cell>
          <cell r="B712" t="str">
            <v>PULL BOX</v>
          </cell>
          <cell r="C712" t="str">
            <v>300*300*100</v>
          </cell>
          <cell r="D712" t="str">
            <v>EA</v>
          </cell>
          <cell r="E712">
            <v>5630</v>
          </cell>
          <cell r="F712">
            <v>0.6</v>
          </cell>
          <cell r="G712">
            <v>56143</v>
          </cell>
          <cell r="H712">
            <v>0</v>
          </cell>
          <cell r="I712">
            <v>0</v>
          </cell>
        </row>
        <row r="713">
          <cell r="A713" t="str">
            <v>5725-13</v>
          </cell>
          <cell r="B713" t="str">
            <v>PULL BOX</v>
          </cell>
          <cell r="C713" t="str">
            <v>300*300*150</v>
          </cell>
          <cell r="D713" t="str">
            <v>EA</v>
          </cell>
          <cell r="E713">
            <v>6480</v>
          </cell>
          <cell r="F713">
            <v>0.6</v>
          </cell>
          <cell r="G713">
            <v>56143</v>
          </cell>
          <cell r="H713">
            <v>0</v>
          </cell>
          <cell r="I713">
            <v>0</v>
          </cell>
        </row>
        <row r="714">
          <cell r="A714" t="str">
            <v>5725-14</v>
          </cell>
          <cell r="B714" t="str">
            <v>PULL BOX</v>
          </cell>
          <cell r="C714" t="str">
            <v>300*300*200</v>
          </cell>
          <cell r="D714" t="str">
            <v>EA</v>
          </cell>
          <cell r="E714">
            <v>7320</v>
          </cell>
          <cell r="F714">
            <v>0.6</v>
          </cell>
          <cell r="G714">
            <v>56143</v>
          </cell>
          <cell r="H714">
            <v>0</v>
          </cell>
          <cell r="I714">
            <v>0</v>
          </cell>
        </row>
        <row r="715">
          <cell r="A715" t="str">
            <v>5725-15</v>
          </cell>
          <cell r="B715" t="str">
            <v>PULL BOX</v>
          </cell>
          <cell r="C715" t="str">
            <v>300*300*300</v>
          </cell>
          <cell r="D715" t="str">
            <v>EA</v>
          </cell>
          <cell r="E715">
            <v>8960</v>
          </cell>
          <cell r="F715">
            <v>0.6</v>
          </cell>
          <cell r="G715">
            <v>56143</v>
          </cell>
          <cell r="H715">
            <v>0</v>
          </cell>
          <cell r="I715">
            <v>0</v>
          </cell>
        </row>
        <row r="716">
          <cell r="A716" t="str">
            <v>5725-16</v>
          </cell>
          <cell r="B716" t="str">
            <v>PULL BOX</v>
          </cell>
          <cell r="C716" t="str">
            <v>400*400*150</v>
          </cell>
          <cell r="D716" t="str">
            <v>EA</v>
          </cell>
          <cell r="E716">
            <v>10540</v>
          </cell>
          <cell r="F716">
            <v>0.6</v>
          </cell>
          <cell r="G716">
            <v>56143</v>
          </cell>
          <cell r="H716">
            <v>0</v>
          </cell>
          <cell r="I716">
            <v>0</v>
          </cell>
        </row>
        <row r="717">
          <cell r="A717" t="str">
            <v>5725-17</v>
          </cell>
          <cell r="B717" t="str">
            <v>PULL BOX</v>
          </cell>
          <cell r="C717" t="str">
            <v>400*400*200</v>
          </cell>
          <cell r="D717" t="str">
            <v>EA</v>
          </cell>
          <cell r="E717">
            <v>11500</v>
          </cell>
          <cell r="F717">
            <v>0.6</v>
          </cell>
          <cell r="G717">
            <v>56143</v>
          </cell>
          <cell r="H717">
            <v>0</v>
          </cell>
          <cell r="I717">
            <v>0</v>
          </cell>
        </row>
        <row r="718">
          <cell r="A718" t="str">
            <v>5725-18</v>
          </cell>
          <cell r="B718" t="str">
            <v>PULL BOX</v>
          </cell>
          <cell r="C718" t="str">
            <v>400*400*300</v>
          </cell>
          <cell r="D718" t="str">
            <v>EA</v>
          </cell>
          <cell r="E718">
            <v>13640</v>
          </cell>
          <cell r="F718">
            <v>0.6</v>
          </cell>
          <cell r="G718">
            <v>56143</v>
          </cell>
          <cell r="H718">
            <v>0</v>
          </cell>
          <cell r="I718">
            <v>0</v>
          </cell>
        </row>
        <row r="719">
          <cell r="A719" t="str">
            <v>5725-19</v>
          </cell>
          <cell r="B719" t="str">
            <v>PULL BOX</v>
          </cell>
          <cell r="C719" t="str">
            <v>500*500*200</v>
          </cell>
          <cell r="D719" t="str">
            <v>EA</v>
          </cell>
          <cell r="E719">
            <v>20510</v>
          </cell>
          <cell r="F719">
            <v>0.95</v>
          </cell>
          <cell r="G719">
            <v>56143</v>
          </cell>
          <cell r="H719">
            <v>0</v>
          </cell>
          <cell r="I719">
            <v>0</v>
          </cell>
        </row>
        <row r="720">
          <cell r="A720" t="str">
            <v>5725-20</v>
          </cell>
          <cell r="B720" t="str">
            <v>PULL BOX</v>
          </cell>
          <cell r="C720" t="str">
            <v>500*500*300</v>
          </cell>
          <cell r="D720" t="str">
            <v>EA</v>
          </cell>
          <cell r="E720">
            <v>24790</v>
          </cell>
          <cell r="F720">
            <v>0.95</v>
          </cell>
          <cell r="G720">
            <v>56143</v>
          </cell>
          <cell r="H720">
            <v>0</v>
          </cell>
          <cell r="I720">
            <v>0</v>
          </cell>
        </row>
        <row r="721">
          <cell r="A721" t="str">
            <v>5725-21</v>
          </cell>
          <cell r="B721" t="str">
            <v>PULL BOX</v>
          </cell>
          <cell r="C721" t="str">
            <v>600*600*300</v>
          </cell>
          <cell r="D721" t="str">
            <v>EA</v>
          </cell>
          <cell r="E721">
            <v>28500</v>
          </cell>
          <cell r="F721">
            <v>0.95</v>
          </cell>
          <cell r="G721">
            <v>56143</v>
          </cell>
          <cell r="H721">
            <v>0</v>
          </cell>
          <cell r="I721">
            <v>0</v>
          </cell>
        </row>
        <row r="722">
          <cell r="A722" t="str">
            <v>5725-22</v>
          </cell>
          <cell r="B722" t="str">
            <v>PULL BOX</v>
          </cell>
          <cell r="C722" t="str">
            <v>600*600*400</v>
          </cell>
          <cell r="D722" t="str">
            <v>EA</v>
          </cell>
          <cell r="E722">
            <v>34800</v>
          </cell>
          <cell r="F722">
            <v>0.95</v>
          </cell>
          <cell r="G722">
            <v>56143</v>
          </cell>
          <cell r="H722">
            <v>0</v>
          </cell>
          <cell r="I722">
            <v>0</v>
          </cell>
        </row>
        <row r="723">
          <cell r="A723" t="str">
            <v>5725-23</v>
          </cell>
        </row>
        <row r="724">
          <cell r="A724" t="str">
            <v>5727-00</v>
          </cell>
          <cell r="B724" t="str">
            <v>파상형경질폴리에칠렌 전선관(ELP) -KSC 8455-</v>
          </cell>
        </row>
        <row r="725">
          <cell r="A725" t="str">
            <v>5727-01</v>
          </cell>
          <cell r="B725" t="str">
            <v>파상형경질수지전선관</v>
          </cell>
          <cell r="C725" t="str">
            <v>30mm</v>
          </cell>
          <cell r="D725" t="str">
            <v>M</v>
          </cell>
          <cell r="E725">
            <v>280</v>
          </cell>
          <cell r="F725">
            <v>0.08</v>
          </cell>
          <cell r="G725">
            <v>56143</v>
          </cell>
          <cell r="H725">
            <v>0</v>
          </cell>
          <cell r="I725">
            <v>0</v>
          </cell>
        </row>
        <row r="726">
          <cell r="A726" t="str">
            <v>5727-02</v>
          </cell>
          <cell r="B726" t="str">
            <v>파상형경질수지전선관</v>
          </cell>
          <cell r="C726" t="str">
            <v>40mm</v>
          </cell>
          <cell r="D726" t="str">
            <v>M</v>
          </cell>
          <cell r="E726">
            <v>390</v>
          </cell>
          <cell r="F726">
            <v>0.1</v>
          </cell>
          <cell r="G726">
            <v>56143</v>
          </cell>
          <cell r="H726">
            <v>0</v>
          </cell>
          <cell r="I726">
            <v>0</v>
          </cell>
        </row>
        <row r="727">
          <cell r="A727" t="str">
            <v>5727-03</v>
          </cell>
          <cell r="B727" t="str">
            <v>파상형경질수지전선관</v>
          </cell>
          <cell r="C727" t="str">
            <v>50mm</v>
          </cell>
          <cell r="D727" t="str">
            <v>M</v>
          </cell>
          <cell r="E727">
            <v>500</v>
          </cell>
          <cell r="F727">
            <v>0.13</v>
          </cell>
          <cell r="G727">
            <v>56143</v>
          </cell>
          <cell r="H727">
            <v>0</v>
          </cell>
          <cell r="I727">
            <v>0</v>
          </cell>
        </row>
        <row r="728">
          <cell r="A728" t="str">
            <v>5727-04</v>
          </cell>
          <cell r="B728" t="str">
            <v>파상형경질수지전선관</v>
          </cell>
          <cell r="C728" t="str">
            <v>65mm</v>
          </cell>
          <cell r="D728" t="str">
            <v>M</v>
          </cell>
          <cell r="E728">
            <v>790</v>
          </cell>
          <cell r="F728">
            <v>0.19</v>
          </cell>
          <cell r="G728">
            <v>56143</v>
          </cell>
          <cell r="H728">
            <v>0</v>
          </cell>
          <cell r="I728">
            <v>0</v>
          </cell>
        </row>
        <row r="729">
          <cell r="A729" t="str">
            <v>5727-05</v>
          </cell>
          <cell r="B729" t="str">
            <v>파상형경질수지전선관</v>
          </cell>
          <cell r="C729" t="str">
            <v>80mm</v>
          </cell>
          <cell r="D729" t="str">
            <v>M</v>
          </cell>
          <cell r="E729">
            <v>1000</v>
          </cell>
          <cell r="F729">
            <v>0.37</v>
          </cell>
          <cell r="G729">
            <v>56143</v>
          </cell>
          <cell r="H729">
            <v>0</v>
          </cell>
          <cell r="I729">
            <v>0</v>
          </cell>
        </row>
        <row r="730">
          <cell r="A730" t="str">
            <v>5727-06</v>
          </cell>
          <cell r="B730" t="str">
            <v>파상형경질수지전선관</v>
          </cell>
          <cell r="C730" t="str">
            <v>100mm</v>
          </cell>
          <cell r="D730" t="str">
            <v>M</v>
          </cell>
          <cell r="E730">
            <v>1600</v>
          </cell>
          <cell r="F730">
            <v>0.45</v>
          </cell>
          <cell r="G730">
            <v>56143</v>
          </cell>
          <cell r="H730">
            <v>0</v>
          </cell>
          <cell r="I730">
            <v>0</v>
          </cell>
        </row>
        <row r="731">
          <cell r="A731" t="str">
            <v>5727-07</v>
          </cell>
          <cell r="B731" t="str">
            <v>파상형경질수지전선관</v>
          </cell>
          <cell r="C731" t="str">
            <v>125mm</v>
          </cell>
          <cell r="D731" t="str">
            <v>M</v>
          </cell>
          <cell r="E731">
            <v>2300</v>
          </cell>
          <cell r="F731">
            <v>0.51</v>
          </cell>
          <cell r="G731">
            <v>56143</v>
          </cell>
          <cell r="H731">
            <v>0</v>
          </cell>
          <cell r="I731">
            <v>0</v>
          </cell>
        </row>
        <row r="732">
          <cell r="A732" t="str">
            <v>5727-08</v>
          </cell>
          <cell r="B732" t="str">
            <v>파상형경질수지전선관</v>
          </cell>
          <cell r="C732" t="str">
            <v>150mm</v>
          </cell>
          <cell r="D732" t="str">
            <v>M</v>
          </cell>
          <cell r="E732">
            <v>3220</v>
          </cell>
          <cell r="F732">
            <v>0.56000000000000005</v>
          </cell>
          <cell r="G732">
            <v>56143</v>
          </cell>
          <cell r="H732">
            <v>0</v>
          </cell>
          <cell r="I732">
            <v>0</v>
          </cell>
        </row>
        <row r="733">
          <cell r="A733" t="str">
            <v>5727-09</v>
          </cell>
          <cell r="B733" t="str">
            <v>파상형경질수지전선관</v>
          </cell>
          <cell r="C733" t="str">
            <v>175mm</v>
          </cell>
          <cell r="D733" t="str">
            <v>M</v>
          </cell>
          <cell r="E733">
            <v>4400</v>
          </cell>
          <cell r="F733">
            <v>0.61</v>
          </cell>
          <cell r="G733">
            <v>56143</v>
          </cell>
          <cell r="H733">
            <v>0</v>
          </cell>
          <cell r="I733">
            <v>0</v>
          </cell>
        </row>
        <row r="734">
          <cell r="A734" t="str">
            <v>5727-10</v>
          </cell>
          <cell r="B734" t="str">
            <v>파상형경질수지전선관</v>
          </cell>
          <cell r="C734" t="str">
            <v>200mm</v>
          </cell>
          <cell r="D734" t="str">
            <v>M</v>
          </cell>
          <cell r="E734">
            <v>5700</v>
          </cell>
          <cell r="F734">
            <v>0.66</v>
          </cell>
          <cell r="G734">
            <v>56143</v>
          </cell>
          <cell r="H734">
            <v>0</v>
          </cell>
          <cell r="I734">
            <v>0</v>
          </cell>
        </row>
        <row r="735">
          <cell r="A735" t="str">
            <v>5727-11</v>
          </cell>
        </row>
        <row r="736">
          <cell r="A736" t="str">
            <v>5733-00</v>
          </cell>
          <cell r="B736" t="str">
            <v>노  출  박  스</v>
          </cell>
        </row>
        <row r="737">
          <cell r="A737" t="str">
            <v>5733-01</v>
          </cell>
          <cell r="B737" t="str">
            <v>노출박스 - 16mm</v>
          </cell>
          <cell r="C737" t="str">
            <v>1방출</v>
          </cell>
          <cell r="D737" t="str">
            <v>EA</v>
          </cell>
          <cell r="E737">
            <v>2700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</row>
        <row r="738">
          <cell r="A738" t="str">
            <v>5733-02</v>
          </cell>
          <cell r="B738" t="str">
            <v>노출박스 - 16mm</v>
          </cell>
          <cell r="C738" t="str">
            <v>2방출</v>
          </cell>
          <cell r="D738" t="str">
            <v>EA</v>
          </cell>
          <cell r="E738">
            <v>2870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</row>
        <row r="739">
          <cell r="A739" t="str">
            <v>5733-03</v>
          </cell>
          <cell r="B739" t="str">
            <v>노출박스 - 16mm</v>
          </cell>
          <cell r="C739" t="str">
            <v>3방출</v>
          </cell>
          <cell r="D739" t="str">
            <v>EA</v>
          </cell>
          <cell r="E739">
            <v>3034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</row>
        <row r="740">
          <cell r="A740" t="str">
            <v>5733-04</v>
          </cell>
          <cell r="B740" t="str">
            <v>노출박스 - 16mm</v>
          </cell>
          <cell r="C740" t="str">
            <v>4방출</v>
          </cell>
          <cell r="D740" t="str">
            <v>EA</v>
          </cell>
          <cell r="E740">
            <v>3203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</row>
        <row r="741">
          <cell r="A741" t="str">
            <v>5733-11</v>
          </cell>
          <cell r="B741" t="str">
            <v>노출박스 - 16mm(2개용)</v>
          </cell>
          <cell r="C741" t="str">
            <v>1방출</v>
          </cell>
          <cell r="D741" t="str">
            <v>EA</v>
          </cell>
          <cell r="E741">
            <v>3519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</row>
        <row r="742">
          <cell r="A742" t="str">
            <v>5733-12</v>
          </cell>
          <cell r="B742" t="str">
            <v>노출박스 - 16mm(2개용)</v>
          </cell>
          <cell r="C742" t="str">
            <v>2방출</v>
          </cell>
          <cell r="D742" t="str">
            <v>EA</v>
          </cell>
          <cell r="E742">
            <v>3910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</row>
        <row r="743">
          <cell r="A743" t="str">
            <v>5733-13</v>
          </cell>
          <cell r="B743" t="str">
            <v>노출박스 - 16mm(2개용)</v>
          </cell>
          <cell r="C743" t="str">
            <v>3방출</v>
          </cell>
          <cell r="D743" t="str">
            <v>EA</v>
          </cell>
          <cell r="E743">
            <v>4301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</row>
        <row r="744">
          <cell r="A744" t="str">
            <v>5733-14</v>
          </cell>
          <cell r="B744" t="str">
            <v>노출박스 - 16mm(2개용)</v>
          </cell>
          <cell r="C744" t="str">
            <v>4방출</v>
          </cell>
          <cell r="D744" t="str">
            <v>EA</v>
          </cell>
          <cell r="E744">
            <v>6256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</row>
        <row r="745">
          <cell r="A745" t="str">
            <v>5733-16</v>
          </cell>
          <cell r="B745" t="str">
            <v>노출박스 - 16mm(3개용)</v>
          </cell>
          <cell r="C745" t="str">
            <v>1방출</v>
          </cell>
          <cell r="D745" t="str">
            <v>EA</v>
          </cell>
          <cell r="E745">
            <v>5951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</row>
        <row r="746">
          <cell r="A746" t="str">
            <v>5733-17</v>
          </cell>
          <cell r="B746" t="str">
            <v>노출박스 - 16mm(3개용)</v>
          </cell>
          <cell r="C746" t="str">
            <v>2방출</v>
          </cell>
          <cell r="D746" t="str">
            <v>EA</v>
          </cell>
          <cell r="E746">
            <v>7141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</row>
        <row r="747">
          <cell r="A747" t="str">
            <v>5733-18</v>
          </cell>
          <cell r="B747" t="str">
            <v>노출박스 - 16mm(3개용)</v>
          </cell>
          <cell r="C747" t="str">
            <v>3방출</v>
          </cell>
          <cell r="D747" t="str">
            <v>EA</v>
          </cell>
          <cell r="E747">
            <v>8331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</row>
        <row r="748">
          <cell r="A748" t="str">
            <v>5733-19</v>
          </cell>
          <cell r="B748" t="str">
            <v>노출박스 - 16mm(3개용)</v>
          </cell>
          <cell r="C748" t="str">
            <v>4방출</v>
          </cell>
          <cell r="D748" t="str">
            <v>EA</v>
          </cell>
          <cell r="E748">
            <v>9522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</row>
        <row r="749">
          <cell r="A749" t="str">
            <v>5733-21</v>
          </cell>
          <cell r="B749" t="str">
            <v>노출박스 - 22mm</v>
          </cell>
          <cell r="C749" t="str">
            <v>1방출</v>
          </cell>
          <cell r="D749" t="str">
            <v>EA</v>
          </cell>
          <cell r="E749">
            <v>2639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</row>
        <row r="750">
          <cell r="A750" t="str">
            <v>5733-22</v>
          </cell>
          <cell r="B750" t="str">
            <v>노출박스 - 22mm</v>
          </cell>
          <cell r="C750" t="str">
            <v>2방출</v>
          </cell>
          <cell r="D750" t="str">
            <v>EA</v>
          </cell>
          <cell r="E750">
            <v>2834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</row>
        <row r="751">
          <cell r="A751" t="str">
            <v>5733-23</v>
          </cell>
          <cell r="B751" t="str">
            <v>노출박스 - 22mm</v>
          </cell>
          <cell r="C751" t="str">
            <v>3방출</v>
          </cell>
          <cell r="D751" t="str">
            <v>EA</v>
          </cell>
          <cell r="E751">
            <v>3030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</row>
        <row r="752">
          <cell r="A752" t="str">
            <v>5733-24</v>
          </cell>
          <cell r="B752" t="str">
            <v>노출박스 - 22mm</v>
          </cell>
          <cell r="C752" t="str">
            <v>4방출</v>
          </cell>
          <cell r="D752" t="str">
            <v>EA</v>
          </cell>
          <cell r="E752">
            <v>3220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</row>
        <row r="753">
          <cell r="A753" t="str">
            <v>5733-26</v>
          </cell>
          <cell r="B753" t="str">
            <v>노출박스 - 22mm(2개용)</v>
          </cell>
          <cell r="C753" t="str">
            <v>1방출</v>
          </cell>
          <cell r="D753" t="str">
            <v>EA</v>
          </cell>
          <cell r="E753">
            <v>4203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</row>
        <row r="754">
          <cell r="A754" t="str">
            <v>5733-27</v>
          </cell>
          <cell r="B754" t="str">
            <v>노출박스 - 22mm(2개용)</v>
          </cell>
          <cell r="C754" t="str">
            <v>2방출</v>
          </cell>
          <cell r="D754" t="str">
            <v>EA</v>
          </cell>
          <cell r="E754">
            <v>4887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</row>
        <row r="755">
          <cell r="A755" t="str">
            <v>5733-28</v>
          </cell>
          <cell r="B755" t="str">
            <v>노출박스 - 22mm(2개용)</v>
          </cell>
          <cell r="C755" t="str">
            <v>3방출</v>
          </cell>
          <cell r="D755" t="str">
            <v>EA</v>
          </cell>
          <cell r="E755">
            <v>5571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</row>
        <row r="756">
          <cell r="A756" t="str">
            <v>5733-29</v>
          </cell>
          <cell r="B756" t="str">
            <v>노출박스 - 22mm(2개용)</v>
          </cell>
          <cell r="C756" t="str">
            <v>4방출</v>
          </cell>
          <cell r="D756" t="str">
            <v>EA</v>
          </cell>
          <cell r="E756">
            <v>6256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</row>
        <row r="757">
          <cell r="A757" t="str">
            <v>5733-31</v>
          </cell>
          <cell r="B757" t="str">
            <v>노출박스 - 22mm(3개용)</v>
          </cell>
          <cell r="C757" t="str">
            <v>1방출</v>
          </cell>
          <cell r="D757" t="str">
            <v>EA</v>
          </cell>
          <cell r="E757">
            <v>7141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</row>
        <row r="758">
          <cell r="A758" t="str">
            <v>5733-32</v>
          </cell>
          <cell r="B758" t="str">
            <v>노출박스 - 22mm(3개용)</v>
          </cell>
          <cell r="C758" t="str">
            <v>2방출</v>
          </cell>
          <cell r="D758" t="str">
            <v>EA</v>
          </cell>
          <cell r="E758">
            <v>9522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</row>
        <row r="759">
          <cell r="A759" t="str">
            <v>5733-33</v>
          </cell>
          <cell r="B759" t="str">
            <v>노출박스 - 22mm(3개용)</v>
          </cell>
          <cell r="C759" t="str">
            <v>3방출</v>
          </cell>
          <cell r="D759" t="str">
            <v>EA</v>
          </cell>
          <cell r="E759">
            <v>11902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</row>
        <row r="760">
          <cell r="A760" t="str">
            <v>5733-34</v>
          </cell>
          <cell r="B760" t="str">
            <v>노출박스 - 22mm(3개용)</v>
          </cell>
          <cell r="C760" t="str">
            <v>4방출</v>
          </cell>
          <cell r="D760" t="str">
            <v>EA</v>
          </cell>
          <cell r="E760">
            <v>14283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</row>
        <row r="761">
          <cell r="A761" t="str">
            <v>5733-36</v>
          </cell>
          <cell r="B761" t="str">
            <v>노출박스 - 28mm</v>
          </cell>
          <cell r="C761" t="str">
            <v>1방출</v>
          </cell>
          <cell r="D761" t="str">
            <v>EA</v>
          </cell>
          <cell r="E761">
            <v>4203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</row>
        <row r="762">
          <cell r="A762" t="str">
            <v>5733-37</v>
          </cell>
          <cell r="B762" t="str">
            <v>노출박스 - 28mm</v>
          </cell>
          <cell r="C762" t="str">
            <v>2방출</v>
          </cell>
          <cell r="D762" t="str">
            <v>EA</v>
          </cell>
          <cell r="E762">
            <v>4594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</row>
        <row r="763">
          <cell r="A763" t="str">
            <v>5733-38</v>
          </cell>
          <cell r="B763" t="str">
            <v>노출박스 - 28mm</v>
          </cell>
          <cell r="C763" t="str">
            <v>3방출</v>
          </cell>
          <cell r="D763" t="str">
            <v>EA</v>
          </cell>
          <cell r="E763">
            <v>4985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</row>
        <row r="764">
          <cell r="A764" t="str">
            <v>5733-39</v>
          </cell>
          <cell r="B764" t="str">
            <v>노출박스 - 28mm</v>
          </cell>
          <cell r="C764" t="str">
            <v>4방출</v>
          </cell>
          <cell r="D764" t="str">
            <v>EA</v>
          </cell>
          <cell r="E764">
            <v>5376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</row>
        <row r="765">
          <cell r="A765" t="str">
            <v>5733-41</v>
          </cell>
          <cell r="B765" t="str">
            <v>노출박스 - 36mm</v>
          </cell>
          <cell r="C765" t="str">
            <v>1방출</v>
          </cell>
          <cell r="D765" t="str">
            <v>EA</v>
          </cell>
          <cell r="E765">
            <v>5571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</row>
        <row r="766">
          <cell r="A766" t="str">
            <v>5733-42</v>
          </cell>
          <cell r="B766" t="str">
            <v>노출박스 - 36mm</v>
          </cell>
          <cell r="C766" t="str">
            <v>2방출</v>
          </cell>
          <cell r="D766" t="str">
            <v>EA</v>
          </cell>
          <cell r="E766">
            <v>6256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</row>
        <row r="767">
          <cell r="A767" t="str">
            <v>5733-43</v>
          </cell>
          <cell r="B767" t="str">
            <v>노출박스 - 36mm</v>
          </cell>
          <cell r="C767" t="str">
            <v>3방출</v>
          </cell>
          <cell r="D767" t="str">
            <v>EA</v>
          </cell>
          <cell r="E767">
            <v>6940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</row>
        <row r="768">
          <cell r="A768" t="str">
            <v>5733-44</v>
          </cell>
          <cell r="B768" t="str">
            <v>노출박스 - 36mm</v>
          </cell>
          <cell r="C768" t="str">
            <v>4방출</v>
          </cell>
          <cell r="D768" t="str">
            <v>EA</v>
          </cell>
          <cell r="E768">
            <v>7264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</row>
        <row r="769">
          <cell r="A769" t="str">
            <v>5733-45</v>
          </cell>
        </row>
        <row r="770">
          <cell r="A770" t="str">
            <v>5735-00</v>
          </cell>
          <cell r="B770" t="str">
            <v>아 우 트 레 트 박 스 -KSC 8458-</v>
          </cell>
        </row>
        <row r="771">
          <cell r="A771" t="str">
            <v>5735-01</v>
          </cell>
          <cell r="B771" t="str">
            <v>OUTLET BOX - S/W Box</v>
          </cell>
          <cell r="C771" t="str">
            <v>44mm</v>
          </cell>
          <cell r="D771" t="str">
            <v>EA</v>
          </cell>
          <cell r="E771">
            <v>476</v>
          </cell>
          <cell r="F771">
            <v>0.2</v>
          </cell>
          <cell r="G771">
            <v>56143</v>
          </cell>
          <cell r="H771">
            <v>0</v>
          </cell>
          <cell r="I771">
            <v>0</v>
          </cell>
        </row>
        <row r="772">
          <cell r="A772" t="str">
            <v>5735-02</v>
          </cell>
          <cell r="B772" t="str">
            <v>OUTLET BOX - S/W Box</v>
          </cell>
          <cell r="C772" t="str">
            <v>54mm</v>
          </cell>
          <cell r="D772" t="str">
            <v>EA</v>
          </cell>
          <cell r="E772">
            <v>654</v>
          </cell>
          <cell r="F772">
            <v>0.2</v>
          </cell>
          <cell r="G772">
            <v>56143</v>
          </cell>
          <cell r="H772">
            <v>0</v>
          </cell>
          <cell r="I772">
            <v>0</v>
          </cell>
        </row>
        <row r="773">
          <cell r="A773" t="str">
            <v>5735-03</v>
          </cell>
          <cell r="B773" t="str">
            <v>OUTLET BOX - S/W Box</v>
          </cell>
          <cell r="C773" t="str">
            <v>75mm</v>
          </cell>
          <cell r="D773" t="str">
            <v>EA</v>
          </cell>
          <cell r="E773">
            <v>1308</v>
          </cell>
          <cell r="F773">
            <v>0.2</v>
          </cell>
          <cell r="G773">
            <v>56143</v>
          </cell>
          <cell r="H773">
            <v>0</v>
          </cell>
          <cell r="I773">
            <v>0</v>
          </cell>
        </row>
        <row r="774">
          <cell r="A774" t="str">
            <v>5735-11</v>
          </cell>
          <cell r="B774" t="str">
            <v>OUTLET BOX - 4각 박스</v>
          </cell>
          <cell r="C774" t="str">
            <v>44mm</v>
          </cell>
          <cell r="D774" t="str">
            <v>EA</v>
          </cell>
          <cell r="E774">
            <v>654</v>
          </cell>
          <cell r="F774">
            <v>0.2</v>
          </cell>
          <cell r="G774">
            <v>56143</v>
          </cell>
          <cell r="H774">
            <v>0</v>
          </cell>
          <cell r="I774">
            <v>0</v>
          </cell>
        </row>
        <row r="775">
          <cell r="A775" t="str">
            <v>5735-12</v>
          </cell>
          <cell r="B775" t="str">
            <v>OUTLET BOX - 4각 박스</v>
          </cell>
          <cell r="C775" t="str">
            <v>54mm</v>
          </cell>
          <cell r="D775" t="str">
            <v>EA</v>
          </cell>
          <cell r="E775">
            <v>832</v>
          </cell>
          <cell r="F775">
            <v>0.2</v>
          </cell>
          <cell r="G775">
            <v>56143</v>
          </cell>
          <cell r="H775">
            <v>0</v>
          </cell>
          <cell r="I775">
            <v>0</v>
          </cell>
        </row>
        <row r="776">
          <cell r="A776" t="str">
            <v>5735-13</v>
          </cell>
          <cell r="B776" t="str">
            <v>OUTLET BOX - 4각 박스</v>
          </cell>
          <cell r="C776" t="str">
            <v>75mm</v>
          </cell>
          <cell r="D776" t="str">
            <v>EA</v>
          </cell>
          <cell r="E776">
            <v>1547</v>
          </cell>
          <cell r="F776">
            <v>0.2</v>
          </cell>
          <cell r="G776">
            <v>56143</v>
          </cell>
          <cell r="H776">
            <v>0</v>
          </cell>
          <cell r="I776">
            <v>0</v>
          </cell>
        </row>
        <row r="777">
          <cell r="A777" t="str">
            <v>5735-21</v>
          </cell>
          <cell r="B777" t="str">
            <v>OUTLET BOX - 8각 박스</v>
          </cell>
          <cell r="C777" t="str">
            <v>44mm</v>
          </cell>
          <cell r="D777" t="str">
            <v>EA</v>
          </cell>
          <cell r="E777">
            <v>522</v>
          </cell>
          <cell r="F777">
            <v>0.2</v>
          </cell>
          <cell r="G777">
            <v>56143</v>
          </cell>
          <cell r="H777">
            <v>0</v>
          </cell>
          <cell r="I777">
            <v>0</v>
          </cell>
        </row>
        <row r="778">
          <cell r="A778" t="str">
            <v>5735-22</v>
          </cell>
          <cell r="B778" t="str">
            <v>OUTLET BOX - 8각 박스</v>
          </cell>
          <cell r="C778" t="str">
            <v>54mm</v>
          </cell>
          <cell r="D778" t="str">
            <v>EA</v>
          </cell>
          <cell r="E778">
            <v>714</v>
          </cell>
          <cell r="F778">
            <v>0.2</v>
          </cell>
          <cell r="G778">
            <v>56143</v>
          </cell>
          <cell r="H778">
            <v>0</v>
          </cell>
          <cell r="I778">
            <v>0</v>
          </cell>
        </row>
        <row r="779">
          <cell r="A779" t="str">
            <v>5735-23</v>
          </cell>
          <cell r="B779" t="str">
            <v>OUTLET BOX - 8각 박스</v>
          </cell>
          <cell r="C779" t="str">
            <v>75mm</v>
          </cell>
          <cell r="D779" t="str">
            <v>EA</v>
          </cell>
          <cell r="E779">
            <v>1242</v>
          </cell>
          <cell r="F779">
            <v>0.2</v>
          </cell>
          <cell r="G779">
            <v>56143</v>
          </cell>
          <cell r="H779">
            <v>0</v>
          </cell>
          <cell r="I779">
            <v>0</v>
          </cell>
        </row>
        <row r="780">
          <cell r="A780" t="str">
            <v>5735-35</v>
          </cell>
          <cell r="B780" t="str">
            <v>OUTLET BOX - 3개용박스</v>
          </cell>
          <cell r="C780" t="str">
            <v>44mm</v>
          </cell>
          <cell r="D780" t="str">
            <v>EA</v>
          </cell>
          <cell r="E780">
            <v>1370</v>
          </cell>
          <cell r="F780">
            <v>0.2</v>
          </cell>
          <cell r="G780">
            <v>56143</v>
          </cell>
          <cell r="H780">
            <v>0</v>
          </cell>
          <cell r="I780">
            <v>0</v>
          </cell>
        </row>
        <row r="781">
          <cell r="A781" t="str">
            <v>5735-36</v>
          </cell>
          <cell r="B781" t="str">
            <v>OUTLET BOX - 3개용박스</v>
          </cell>
          <cell r="C781" t="str">
            <v>54mm</v>
          </cell>
          <cell r="D781" t="str">
            <v>EA</v>
          </cell>
          <cell r="E781">
            <v>1660</v>
          </cell>
          <cell r="F781">
            <v>0.2</v>
          </cell>
          <cell r="G781">
            <v>56143</v>
          </cell>
          <cell r="H781">
            <v>0</v>
          </cell>
          <cell r="I781">
            <v>0</v>
          </cell>
        </row>
        <row r="782">
          <cell r="A782" t="str">
            <v>5735-41</v>
          </cell>
          <cell r="B782" t="str">
            <v>OUTLET BOX - 박스커버</v>
          </cell>
          <cell r="C782" t="str">
            <v>S/W</v>
          </cell>
          <cell r="D782" t="str">
            <v>EA</v>
          </cell>
          <cell r="E782">
            <v>220</v>
          </cell>
          <cell r="F782">
            <v>0.2</v>
          </cell>
          <cell r="G782">
            <v>56143</v>
          </cell>
          <cell r="H782">
            <v>0</v>
          </cell>
          <cell r="I782">
            <v>0</v>
          </cell>
        </row>
        <row r="783">
          <cell r="A783" t="str">
            <v>5735-42</v>
          </cell>
          <cell r="B783" t="str">
            <v>OUTLET BOX - 박스커버</v>
          </cell>
          <cell r="C783" t="str">
            <v>4각</v>
          </cell>
          <cell r="D783" t="str">
            <v>EA</v>
          </cell>
          <cell r="E783">
            <v>240</v>
          </cell>
          <cell r="F783">
            <v>0.2</v>
          </cell>
          <cell r="G783">
            <v>56143</v>
          </cell>
          <cell r="H783">
            <v>0</v>
          </cell>
          <cell r="I783">
            <v>0</v>
          </cell>
        </row>
        <row r="784">
          <cell r="A784" t="str">
            <v>5735-43</v>
          </cell>
          <cell r="B784" t="str">
            <v>OUTLET BOX - 박스커버</v>
          </cell>
          <cell r="C784" t="str">
            <v>8각</v>
          </cell>
          <cell r="D784" t="str">
            <v>EA</v>
          </cell>
          <cell r="E784">
            <v>240</v>
          </cell>
          <cell r="F784">
            <v>0.2</v>
          </cell>
          <cell r="G784">
            <v>56143</v>
          </cell>
          <cell r="H784">
            <v>0</v>
          </cell>
          <cell r="I784">
            <v>0</v>
          </cell>
        </row>
        <row r="785">
          <cell r="A785" t="str">
            <v>5735-51</v>
          </cell>
          <cell r="B785" t="str">
            <v>OUTLET BOX - 콘센트특수</v>
          </cell>
          <cell r="C785" t="str">
            <v>4각</v>
          </cell>
          <cell r="D785" t="str">
            <v>EA</v>
          </cell>
          <cell r="E785">
            <v>258</v>
          </cell>
          <cell r="F785">
            <v>0.03</v>
          </cell>
          <cell r="G785">
            <v>56143</v>
          </cell>
          <cell r="H785">
            <v>0</v>
          </cell>
          <cell r="I785">
            <v>0</v>
          </cell>
        </row>
        <row r="786">
          <cell r="A786" t="str">
            <v>5735-52</v>
          </cell>
          <cell r="B786" t="str">
            <v>OUTLET BOX - 콘센트특수</v>
          </cell>
          <cell r="C786" t="str">
            <v>S/W 일반</v>
          </cell>
          <cell r="D786" t="str">
            <v>EA</v>
          </cell>
          <cell r="E786">
            <v>575</v>
          </cell>
          <cell r="F786">
            <v>0.03</v>
          </cell>
          <cell r="G786">
            <v>56143</v>
          </cell>
          <cell r="H786">
            <v>0</v>
          </cell>
          <cell r="I786">
            <v>0</v>
          </cell>
        </row>
        <row r="787">
          <cell r="A787" t="str">
            <v>5735-53</v>
          </cell>
          <cell r="B787" t="str">
            <v>OUTLET BOX - 콘센트특수</v>
          </cell>
          <cell r="C787" t="str">
            <v>4각일반</v>
          </cell>
          <cell r="D787" t="str">
            <v>EA</v>
          </cell>
          <cell r="E787">
            <v>725</v>
          </cell>
          <cell r="F787">
            <v>0.03</v>
          </cell>
          <cell r="G787">
            <v>56143</v>
          </cell>
          <cell r="H787">
            <v>0</v>
          </cell>
          <cell r="I787">
            <v>0</v>
          </cell>
        </row>
        <row r="788">
          <cell r="A788" t="str">
            <v>5735-54</v>
          </cell>
          <cell r="B788" t="str">
            <v>OUTLET BOX - 콘센트특수</v>
          </cell>
          <cell r="C788" t="str">
            <v>8각일반</v>
          </cell>
          <cell r="D788" t="str">
            <v>EA</v>
          </cell>
          <cell r="E788">
            <v>625</v>
          </cell>
          <cell r="F788">
            <v>0.03</v>
          </cell>
          <cell r="G788">
            <v>56143</v>
          </cell>
          <cell r="H788">
            <v>0</v>
          </cell>
          <cell r="I788">
            <v>0</v>
          </cell>
        </row>
        <row r="789">
          <cell r="A789" t="str">
            <v>5735-55</v>
          </cell>
        </row>
        <row r="790">
          <cell r="A790" t="str">
            <v>5737-00</v>
          </cell>
          <cell r="B790" t="str">
            <v>스 위 치 박 스 -KSC 8458-</v>
          </cell>
        </row>
        <row r="791">
          <cell r="A791" t="str">
            <v>5737-01</v>
          </cell>
          <cell r="B791" t="str">
            <v>Switch Box -  1개용</v>
          </cell>
          <cell r="C791" t="str">
            <v>44mm</v>
          </cell>
          <cell r="D791" t="str">
            <v>EA</v>
          </cell>
          <cell r="E791">
            <v>470</v>
          </cell>
          <cell r="F791">
            <v>0.12</v>
          </cell>
          <cell r="G791">
            <v>56143</v>
          </cell>
          <cell r="H791">
            <v>0</v>
          </cell>
          <cell r="I791">
            <v>0</v>
          </cell>
        </row>
        <row r="792">
          <cell r="A792" t="str">
            <v>5737-02</v>
          </cell>
          <cell r="B792" t="str">
            <v>Switch Box -  1개용</v>
          </cell>
          <cell r="C792" t="str">
            <v>54mm</v>
          </cell>
          <cell r="D792" t="str">
            <v>EA</v>
          </cell>
          <cell r="E792">
            <v>668</v>
          </cell>
          <cell r="F792">
            <v>0.12</v>
          </cell>
          <cell r="G792">
            <v>56143</v>
          </cell>
          <cell r="H792">
            <v>0</v>
          </cell>
          <cell r="I792">
            <v>0</v>
          </cell>
        </row>
        <row r="793">
          <cell r="A793" t="str">
            <v>5737-03</v>
          </cell>
          <cell r="B793" t="str">
            <v>Switch Box -  1개용</v>
          </cell>
          <cell r="C793" t="str">
            <v>75mm</v>
          </cell>
          <cell r="D793" t="str">
            <v>EA</v>
          </cell>
          <cell r="E793">
            <v>1216</v>
          </cell>
          <cell r="F793">
            <v>0.12</v>
          </cell>
          <cell r="G793">
            <v>56143</v>
          </cell>
          <cell r="H793">
            <v>0</v>
          </cell>
          <cell r="I793">
            <v>0</v>
          </cell>
        </row>
        <row r="794">
          <cell r="A794" t="str">
            <v>5737-05</v>
          </cell>
          <cell r="B794" t="str">
            <v>Switch Box -  2개용</v>
          </cell>
          <cell r="C794" t="str">
            <v>44mm</v>
          </cell>
          <cell r="D794" t="str">
            <v>EA</v>
          </cell>
          <cell r="E794">
            <v>557</v>
          </cell>
          <cell r="F794">
            <v>0.12</v>
          </cell>
          <cell r="G794">
            <v>56143</v>
          </cell>
          <cell r="H794">
            <v>0</v>
          </cell>
          <cell r="I794">
            <v>0</v>
          </cell>
        </row>
        <row r="795">
          <cell r="A795" t="str">
            <v>5737-06</v>
          </cell>
          <cell r="B795" t="str">
            <v>Switch Box -  2개용</v>
          </cell>
          <cell r="C795" t="str">
            <v>54mm</v>
          </cell>
          <cell r="D795" t="str">
            <v>EA</v>
          </cell>
          <cell r="E795">
            <v>701</v>
          </cell>
          <cell r="F795">
            <v>0.12</v>
          </cell>
          <cell r="G795">
            <v>56143</v>
          </cell>
          <cell r="H795">
            <v>0</v>
          </cell>
          <cell r="I795">
            <v>0</v>
          </cell>
        </row>
        <row r="796">
          <cell r="A796" t="str">
            <v>5737-07</v>
          </cell>
          <cell r="B796" t="str">
            <v>Switch Box -  2개용</v>
          </cell>
          <cell r="C796" t="str">
            <v>75mm</v>
          </cell>
          <cell r="D796" t="str">
            <v>EA</v>
          </cell>
          <cell r="E796">
            <v>1276</v>
          </cell>
          <cell r="F796">
            <v>0.12</v>
          </cell>
          <cell r="G796">
            <v>56143</v>
          </cell>
          <cell r="H796">
            <v>0</v>
          </cell>
          <cell r="I796">
            <v>0</v>
          </cell>
        </row>
        <row r="797">
          <cell r="A797" t="str">
            <v>5737-11</v>
          </cell>
          <cell r="B797" t="str">
            <v>Switch Box -  3개용</v>
          </cell>
          <cell r="C797" t="str">
            <v>44mm</v>
          </cell>
          <cell r="D797" t="str">
            <v>EA</v>
          </cell>
          <cell r="E797">
            <v>1109</v>
          </cell>
          <cell r="F797">
            <v>0.12</v>
          </cell>
          <cell r="G797">
            <v>56143</v>
          </cell>
          <cell r="H797">
            <v>0</v>
          </cell>
          <cell r="I797">
            <v>0</v>
          </cell>
        </row>
        <row r="798">
          <cell r="A798" t="str">
            <v>5737-12</v>
          </cell>
          <cell r="B798" t="str">
            <v>Switch Box -  3개용</v>
          </cell>
          <cell r="C798" t="str">
            <v>54mm</v>
          </cell>
          <cell r="D798" t="str">
            <v>EA</v>
          </cell>
          <cell r="E798">
            <v>1535</v>
          </cell>
          <cell r="F798">
            <v>0.12</v>
          </cell>
          <cell r="G798">
            <v>56143</v>
          </cell>
          <cell r="H798">
            <v>0</v>
          </cell>
          <cell r="I798">
            <v>0</v>
          </cell>
        </row>
        <row r="799">
          <cell r="A799" t="str">
            <v>5737-13</v>
          </cell>
          <cell r="B799" t="str">
            <v>Switch Box -  3개용</v>
          </cell>
          <cell r="C799" t="str">
            <v>44mm</v>
          </cell>
          <cell r="D799" t="str">
            <v>EA</v>
          </cell>
          <cell r="E799">
            <v>672</v>
          </cell>
          <cell r="F799">
            <v>0.12</v>
          </cell>
          <cell r="G799">
            <v>56143</v>
          </cell>
          <cell r="H799">
            <v>0</v>
          </cell>
          <cell r="I799">
            <v>0</v>
          </cell>
        </row>
        <row r="800">
          <cell r="A800" t="str">
            <v>5737-15</v>
          </cell>
          <cell r="B800" t="str">
            <v>Switch Box + 커버  2개용</v>
          </cell>
          <cell r="C800" t="str">
            <v>54mm</v>
          </cell>
          <cell r="D800" t="str">
            <v>EA</v>
          </cell>
          <cell r="E800">
            <v>1058</v>
          </cell>
          <cell r="F800">
            <v>0.12</v>
          </cell>
          <cell r="G800">
            <v>56143</v>
          </cell>
          <cell r="H800">
            <v>0</v>
          </cell>
          <cell r="I800">
            <v>0</v>
          </cell>
        </row>
        <row r="801">
          <cell r="A801" t="str">
            <v>5737-16</v>
          </cell>
          <cell r="B801" t="str">
            <v>Switch Box + 커버  3개용</v>
          </cell>
          <cell r="C801" t="str">
            <v>44mm</v>
          </cell>
          <cell r="D801" t="str">
            <v>EA</v>
          </cell>
          <cell r="E801">
            <v>1391</v>
          </cell>
          <cell r="F801">
            <v>0.12</v>
          </cell>
          <cell r="G801">
            <v>56143</v>
          </cell>
          <cell r="H801">
            <v>0</v>
          </cell>
          <cell r="I801">
            <v>0</v>
          </cell>
        </row>
        <row r="802">
          <cell r="A802" t="str">
            <v>5737-17</v>
          </cell>
          <cell r="B802" t="str">
            <v>Switch Box + 커버  4개용</v>
          </cell>
          <cell r="C802" t="str">
            <v>44mm</v>
          </cell>
          <cell r="D802" t="str">
            <v>EA</v>
          </cell>
          <cell r="E802">
            <v>1748</v>
          </cell>
          <cell r="F802">
            <v>0.12</v>
          </cell>
          <cell r="G802">
            <v>56143</v>
          </cell>
          <cell r="H802">
            <v>0</v>
          </cell>
          <cell r="I802">
            <v>0</v>
          </cell>
        </row>
        <row r="803">
          <cell r="A803" t="str">
            <v>5737-18</v>
          </cell>
          <cell r="B803" t="str">
            <v>Switch Box + 커버  5개용</v>
          </cell>
          <cell r="C803" t="str">
            <v>54mm</v>
          </cell>
          <cell r="D803" t="str">
            <v>EA</v>
          </cell>
          <cell r="E803">
            <v>2323</v>
          </cell>
          <cell r="F803">
            <v>0.12</v>
          </cell>
          <cell r="G803">
            <v>56143</v>
          </cell>
          <cell r="H803">
            <v>0</v>
          </cell>
          <cell r="I803">
            <v>0</v>
          </cell>
        </row>
        <row r="804">
          <cell r="A804" t="str">
            <v>5737-19</v>
          </cell>
        </row>
        <row r="805">
          <cell r="A805" t="str">
            <v>5747-00</v>
          </cell>
          <cell r="B805" t="str">
            <v>PVC  박 스 -KSC8436-</v>
          </cell>
        </row>
        <row r="806">
          <cell r="A806" t="str">
            <v>5747-01</v>
          </cell>
          <cell r="B806" t="str">
            <v>PVC BOX-카바별도</v>
          </cell>
          <cell r="C806" t="str">
            <v>S/W BOX</v>
          </cell>
          <cell r="D806" t="str">
            <v>EA</v>
          </cell>
          <cell r="E806">
            <v>512</v>
          </cell>
          <cell r="F806">
            <v>0.12</v>
          </cell>
          <cell r="G806">
            <v>56143</v>
          </cell>
          <cell r="H806">
            <v>0</v>
          </cell>
          <cell r="I806">
            <v>0</v>
          </cell>
        </row>
        <row r="807">
          <cell r="A807" t="str">
            <v>5747-02</v>
          </cell>
          <cell r="B807" t="str">
            <v>PVC BOX-카바별도</v>
          </cell>
          <cell r="C807" t="str">
            <v>O/L BOX  4각</v>
          </cell>
          <cell r="D807" t="str">
            <v>EA</v>
          </cell>
          <cell r="E807">
            <v>762</v>
          </cell>
          <cell r="F807">
            <v>0.12</v>
          </cell>
          <cell r="G807">
            <v>56143</v>
          </cell>
          <cell r="H807">
            <v>0</v>
          </cell>
          <cell r="I807">
            <v>0</v>
          </cell>
        </row>
        <row r="808">
          <cell r="A808" t="str">
            <v>5747-03</v>
          </cell>
          <cell r="B808" t="str">
            <v>PVC BOX-카바별도</v>
          </cell>
          <cell r="C808" t="str">
            <v>C/T BOX  4각</v>
          </cell>
          <cell r="D808" t="str">
            <v>EA</v>
          </cell>
          <cell r="E808">
            <v>837</v>
          </cell>
          <cell r="F808">
            <v>0.12</v>
          </cell>
          <cell r="G808">
            <v>56143</v>
          </cell>
          <cell r="H808">
            <v>0</v>
          </cell>
          <cell r="I808">
            <v>0</v>
          </cell>
        </row>
        <row r="809">
          <cell r="A809" t="str">
            <v>5747-04</v>
          </cell>
          <cell r="B809" t="str">
            <v>PVC BOX-카바별도</v>
          </cell>
          <cell r="C809" t="str">
            <v>C/T BOX  8각</v>
          </cell>
          <cell r="D809" t="str">
            <v>EA</v>
          </cell>
          <cell r="E809">
            <v>931</v>
          </cell>
          <cell r="F809">
            <v>0.12</v>
          </cell>
          <cell r="G809">
            <v>56143</v>
          </cell>
          <cell r="H809">
            <v>0</v>
          </cell>
          <cell r="I809">
            <v>0</v>
          </cell>
        </row>
        <row r="810">
          <cell r="A810" t="str">
            <v>5747-05</v>
          </cell>
        </row>
        <row r="811">
          <cell r="A811" t="str">
            <v>5747-10</v>
          </cell>
          <cell r="B811" t="str">
            <v>PVC  박스커버 -KSC8458-</v>
          </cell>
        </row>
        <row r="812">
          <cell r="A812" t="str">
            <v>5747-11</v>
          </cell>
          <cell r="B812" t="str">
            <v>BOX COVER(8각 특)</v>
          </cell>
          <cell r="C812" t="str">
            <v>평커버</v>
          </cell>
          <cell r="D812" t="str">
            <v>EA</v>
          </cell>
          <cell r="E812">
            <v>356</v>
          </cell>
          <cell r="F812">
            <v>0.03</v>
          </cell>
          <cell r="G812">
            <v>56143</v>
          </cell>
          <cell r="H812">
            <v>0</v>
          </cell>
          <cell r="I812">
            <v>0</v>
          </cell>
        </row>
        <row r="813">
          <cell r="A813" t="str">
            <v>5747-12</v>
          </cell>
          <cell r="B813" t="str">
            <v>BOX COVER(8각 특)</v>
          </cell>
          <cell r="C813" t="str">
            <v>오목형</v>
          </cell>
          <cell r="D813" t="str">
            <v>EA</v>
          </cell>
          <cell r="E813">
            <v>443</v>
          </cell>
          <cell r="F813">
            <v>0.03</v>
          </cell>
          <cell r="G813">
            <v>56143</v>
          </cell>
          <cell r="H813">
            <v>0</v>
          </cell>
          <cell r="I813">
            <v>0</v>
          </cell>
        </row>
        <row r="814">
          <cell r="A814" t="str">
            <v>5747-13</v>
          </cell>
          <cell r="B814" t="str">
            <v>BOX COVER(8각 특)</v>
          </cell>
          <cell r="C814" t="str">
            <v>평  형</v>
          </cell>
          <cell r="D814" t="str">
            <v>EA</v>
          </cell>
          <cell r="E814">
            <v>393</v>
          </cell>
          <cell r="F814">
            <v>0.03</v>
          </cell>
          <cell r="G814">
            <v>56143</v>
          </cell>
          <cell r="H814">
            <v>0</v>
          </cell>
          <cell r="I814">
            <v>0</v>
          </cell>
        </row>
        <row r="815">
          <cell r="A815" t="str">
            <v>5747-15</v>
          </cell>
          <cell r="B815" t="str">
            <v>BOX COVER(중형4각)</v>
          </cell>
          <cell r="C815" t="str">
            <v>평커버</v>
          </cell>
          <cell r="D815" t="str">
            <v>EA</v>
          </cell>
          <cell r="E815">
            <v>356</v>
          </cell>
          <cell r="F815">
            <v>0.03</v>
          </cell>
          <cell r="G815">
            <v>56143</v>
          </cell>
          <cell r="H815">
            <v>0</v>
          </cell>
          <cell r="I815">
            <v>0</v>
          </cell>
        </row>
        <row r="816">
          <cell r="A816" t="str">
            <v>5747-16</v>
          </cell>
          <cell r="B816" t="str">
            <v>BOX COVER(중형4각)</v>
          </cell>
          <cell r="C816" t="str">
            <v>오목형</v>
          </cell>
          <cell r="D816" t="str">
            <v>EA</v>
          </cell>
          <cell r="E816">
            <v>443</v>
          </cell>
          <cell r="F816">
            <v>0.03</v>
          </cell>
          <cell r="G816">
            <v>56143</v>
          </cell>
          <cell r="H816">
            <v>0</v>
          </cell>
          <cell r="I816">
            <v>0</v>
          </cell>
        </row>
        <row r="817">
          <cell r="A817" t="str">
            <v>5747-17</v>
          </cell>
          <cell r="B817" t="str">
            <v>BOX COVER(중형4각)</v>
          </cell>
          <cell r="C817" t="str">
            <v>평  형</v>
          </cell>
          <cell r="D817" t="str">
            <v>EA</v>
          </cell>
          <cell r="E817">
            <v>393</v>
          </cell>
          <cell r="F817">
            <v>0.03</v>
          </cell>
          <cell r="G817">
            <v>56143</v>
          </cell>
          <cell r="H817">
            <v>0</v>
          </cell>
          <cell r="I817">
            <v>0</v>
          </cell>
        </row>
        <row r="818">
          <cell r="A818" t="str">
            <v>5747-21</v>
          </cell>
          <cell r="B818" t="str">
            <v>BOX COVER(대형4각)</v>
          </cell>
          <cell r="C818" t="str">
            <v>평커버</v>
          </cell>
          <cell r="D818" t="str">
            <v>EA</v>
          </cell>
          <cell r="E818">
            <v>431</v>
          </cell>
          <cell r="F818">
            <v>0.03</v>
          </cell>
          <cell r="G818">
            <v>56143</v>
          </cell>
          <cell r="H818">
            <v>0</v>
          </cell>
          <cell r="I818">
            <v>0</v>
          </cell>
        </row>
        <row r="819">
          <cell r="A819" t="str">
            <v>5747-22</v>
          </cell>
          <cell r="B819" t="str">
            <v>BOX COVER(대형4각)</v>
          </cell>
          <cell r="C819" t="str">
            <v>오목형</v>
          </cell>
          <cell r="D819" t="str">
            <v>EA</v>
          </cell>
          <cell r="E819">
            <v>481</v>
          </cell>
          <cell r="F819">
            <v>0.03</v>
          </cell>
          <cell r="G819">
            <v>56143</v>
          </cell>
          <cell r="H819">
            <v>0</v>
          </cell>
          <cell r="I819">
            <v>0</v>
          </cell>
        </row>
        <row r="820">
          <cell r="A820" t="str">
            <v>5747-23</v>
          </cell>
          <cell r="B820" t="str">
            <v>BOX COVER(대형4각)</v>
          </cell>
          <cell r="C820" t="str">
            <v>평  형</v>
          </cell>
          <cell r="D820" t="str">
            <v>EA</v>
          </cell>
          <cell r="E820">
            <v>431</v>
          </cell>
          <cell r="F820">
            <v>0.03</v>
          </cell>
          <cell r="G820">
            <v>56143</v>
          </cell>
          <cell r="H820">
            <v>0</v>
          </cell>
          <cell r="I820">
            <v>0</v>
          </cell>
        </row>
        <row r="821">
          <cell r="A821" t="str">
            <v>5747-24</v>
          </cell>
        </row>
        <row r="822">
          <cell r="A822" t="str">
            <v>5747-25</v>
          </cell>
          <cell r="B822" t="str">
            <v>박스카바중4각-1개용s/w커바</v>
          </cell>
          <cell r="C822" t="str">
            <v>오목형</v>
          </cell>
          <cell r="D822" t="str">
            <v>EA</v>
          </cell>
          <cell r="E822">
            <v>440</v>
          </cell>
          <cell r="F822">
            <v>0.03</v>
          </cell>
          <cell r="G822">
            <v>56143</v>
          </cell>
          <cell r="H822">
            <v>0</v>
          </cell>
          <cell r="I822">
            <v>0</v>
          </cell>
        </row>
        <row r="823">
          <cell r="A823" t="str">
            <v>5747-26</v>
          </cell>
          <cell r="B823" t="str">
            <v>박스카바중4각-1개용s/w커바</v>
          </cell>
          <cell r="C823" t="str">
            <v>평  형</v>
          </cell>
          <cell r="D823" t="str">
            <v>EA</v>
          </cell>
          <cell r="E823">
            <v>390</v>
          </cell>
          <cell r="F823">
            <v>0.03</v>
          </cell>
          <cell r="G823">
            <v>56143</v>
          </cell>
          <cell r="H823">
            <v>0</v>
          </cell>
          <cell r="I823">
            <v>0</v>
          </cell>
        </row>
        <row r="824">
          <cell r="A824" t="str">
            <v>5747-31</v>
          </cell>
          <cell r="B824" t="str">
            <v>박스카바중4각-2개용s/w커바</v>
          </cell>
          <cell r="C824" t="str">
            <v>오목형</v>
          </cell>
          <cell r="D824" t="str">
            <v>EA</v>
          </cell>
          <cell r="E824">
            <v>440</v>
          </cell>
          <cell r="F824">
            <v>0.03</v>
          </cell>
          <cell r="G824">
            <v>56143</v>
          </cell>
          <cell r="H824">
            <v>0</v>
          </cell>
          <cell r="I824">
            <v>0</v>
          </cell>
        </row>
        <row r="825">
          <cell r="A825" t="str">
            <v>5747-32</v>
          </cell>
          <cell r="B825" t="str">
            <v>박스카바중4각-2개용s/w커바</v>
          </cell>
          <cell r="C825" t="str">
            <v>평  형</v>
          </cell>
          <cell r="D825" t="str">
            <v>EA</v>
          </cell>
          <cell r="E825">
            <v>390</v>
          </cell>
          <cell r="F825">
            <v>0.03</v>
          </cell>
          <cell r="G825">
            <v>56143</v>
          </cell>
          <cell r="H825">
            <v>0</v>
          </cell>
          <cell r="I825">
            <v>0</v>
          </cell>
        </row>
        <row r="826">
          <cell r="A826" t="str">
            <v>5747-35</v>
          </cell>
          <cell r="B826" t="str">
            <v>박스카바중4각-형광등s/w커바</v>
          </cell>
          <cell r="C826" t="str">
            <v>오목형</v>
          </cell>
          <cell r="D826" t="str">
            <v>EA</v>
          </cell>
          <cell r="E826">
            <v>440</v>
          </cell>
          <cell r="F826">
            <v>0.03</v>
          </cell>
          <cell r="G826">
            <v>56143</v>
          </cell>
          <cell r="H826">
            <v>0</v>
          </cell>
          <cell r="I826">
            <v>0</v>
          </cell>
        </row>
        <row r="827">
          <cell r="A827" t="str">
            <v>5747-36</v>
          </cell>
          <cell r="B827" t="str">
            <v>박스카바중4각-형광등s/w커바</v>
          </cell>
          <cell r="C827" t="str">
            <v>평  형</v>
          </cell>
          <cell r="D827" t="str">
            <v>EA</v>
          </cell>
          <cell r="E827">
            <v>390</v>
          </cell>
          <cell r="F827">
            <v>0.03</v>
          </cell>
          <cell r="G827">
            <v>56143</v>
          </cell>
          <cell r="H827">
            <v>0</v>
          </cell>
          <cell r="I827">
            <v>0</v>
          </cell>
        </row>
        <row r="828">
          <cell r="A828" t="str">
            <v>5747-37</v>
          </cell>
          <cell r="B828" t="str">
            <v>박스카바대4각-1개용s/w커바</v>
          </cell>
          <cell r="C828" t="str">
            <v>오목형</v>
          </cell>
          <cell r="D828" t="str">
            <v>EA</v>
          </cell>
          <cell r="E828">
            <v>480</v>
          </cell>
          <cell r="F828">
            <v>0.03</v>
          </cell>
          <cell r="G828">
            <v>56143</v>
          </cell>
          <cell r="H828">
            <v>0</v>
          </cell>
          <cell r="I828">
            <v>0</v>
          </cell>
        </row>
        <row r="829">
          <cell r="A829" t="str">
            <v>5747-38</v>
          </cell>
          <cell r="B829" t="str">
            <v>박스카바대4각-1개용s/w커바</v>
          </cell>
          <cell r="C829" t="str">
            <v>평  형</v>
          </cell>
          <cell r="D829" t="str">
            <v>EA</v>
          </cell>
          <cell r="E829">
            <v>430</v>
          </cell>
          <cell r="F829">
            <v>0.03</v>
          </cell>
          <cell r="G829">
            <v>56143</v>
          </cell>
          <cell r="H829">
            <v>0</v>
          </cell>
          <cell r="I829">
            <v>0</v>
          </cell>
        </row>
        <row r="830">
          <cell r="A830" t="str">
            <v>5747-39</v>
          </cell>
          <cell r="B830" t="str">
            <v>박스카바대4각-2개용s/w커바</v>
          </cell>
          <cell r="C830" t="str">
            <v>오목형</v>
          </cell>
          <cell r="D830" t="str">
            <v>EA</v>
          </cell>
          <cell r="E830">
            <v>480</v>
          </cell>
          <cell r="F830">
            <v>0.03</v>
          </cell>
          <cell r="G830">
            <v>56143</v>
          </cell>
          <cell r="H830">
            <v>0</v>
          </cell>
          <cell r="I830">
            <v>0</v>
          </cell>
        </row>
        <row r="831">
          <cell r="A831" t="str">
            <v>5747-40</v>
          </cell>
          <cell r="B831" t="str">
            <v>박스카바대4각-2개용s/w커바</v>
          </cell>
          <cell r="C831" t="str">
            <v>평  형</v>
          </cell>
          <cell r="D831" t="str">
            <v>EA</v>
          </cell>
          <cell r="E831">
            <v>430</v>
          </cell>
          <cell r="F831">
            <v>0.03</v>
          </cell>
          <cell r="G831">
            <v>56143</v>
          </cell>
          <cell r="H831">
            <v>0</v>
          </cell>
          <cell r="I831">
            <v>0</v>
          </cell>
        </row>
        <row r="832">
          <cell r="A832" t="str">
            <v>5747-41</v>
          </cell>
          <cell r="B832" t="str">
            <v>박스카바대4각-형광등s/w커바</v>
          </cell>
          <cell r="C832" t="str">
            <v>오목형</v>
          </cell>
          <cell r="D832" t="str">
            <v>EA</v>
          </cell>
          <cell r="E832">
            <v>480</v>
          </cell>
          <cell r="F832">
            <v>0.03</v>
          </cell>
          <cell r="G832">
            <v>56143</v>
          </cell>
          <cell r="H832">
            <v>0</v>
          </cell>
          <cell r="I832">
            <v>0</v>
          </cell>
        </row>
        <row r="833">
          <cell r="A833" t="str">
            <v>5747-42</v>
          </cell>
          <cell r="B833" t="str">
            <v>박스카바대4각-형광등s/w커바</v>
          </cell>
          <cell r="C833" t="str">
            <v>평  형</v>
          </cell>
          <cell r="D833" t="str">
            <v>EA</v>
          </cell>
          <cell r="E833">
            <v>430</v>
          </cell>
          <cell r="F833">
            <v>0.03</v>
          </cell>
          <cell r="G833">
            <v>56143</v>
          </cell>
          <cell r="H833">
            <v>0</v>
          </cell>
          <cell r="I833">
            <v>0</v>
          </cell>
        </row>
        <row r="834">
          <cell r="A834" t="str">
            <v>5747-43</v>
          </cell>
        </row>
        <row r="835">
          <cell r="A835" t="str">
            <v>5747-44</v>
          </cell>
        </row>
        <row r="836">
          <cell r="A836" t="str">
            <v>5753-00</v>
          </cell>
          <cell r="B836" t="str">
            <v xml:space="preserve">CABLE TRAY </v>
          </cell>
        </row>
        <row r="837">
          <cell r="A837" t="str">
            <v>5753-01</v>
          </cell>
          <cell r="B837" t="str">
            <v xml:space="preserve">CABLE TRAY </v>
          </cell>
          <cell r="C837" t="str">
            <v>150*100*2.3T</v>
          </cell>
          <cell r="D837" t="str">
            <v>M</v>
          </cell>
          <cell r="E837">
            <v>12000</v>
          </cell>
          <cell r="F837">
            <v>0.4</v>
          </cell>
          <cell r="G837">
            <v>56143</v>
          </cell>
          <cell r="H837">
            <v>0</v>
          </cell>
          <cell r="I837">
            <v>0</v>
          </cell>
        </row>
        <row r="838">
          <cell r="A838" t="str">
            <v>5753-02</v>
          </cell>
          <cell r="B838" t="str">
            <v xml:space="preserve">CABLE TRAY </v>
          </cell>
          <cell r="C838" t="str">
            <v>200*100*2.3T</v>
          </cell>
          <cell r="D838" t="str">
            <v>M</v>
          </cell>
          <cell r="E838">
            <v>13500</v>
          </cell>
          <cell r="F838">
            <v>0.4</v>
          </cell>
          <cell r="G838">
            <v>56143</v>
          </cell>
          <cell r="H838">
            <v>0</v>
          </cell>
          <cell r="I838">
            <v>0</v>
          </cell>
        </row>
        <row r="839">
          <cell r="A839" t="str">
            <v>5753-03</v>
          </cell>
          <cell r="B839" t="str">
            <v xml:space="preserve">CABLE TRAY </v>
          </cell>
          <cell r="C839" t="str">
            <v>300*100*2.3T</v>
          </cell>
          <cell r="D839" t="str">
            <v>M</v>
          </cell>
          <cell r="E839">
            <v>16700</v>
          </cell>
          <cell r="F839">
            <v>0.5</v>
          </cell>
          <cell r="G839">
            <v>56143</v>
          </cell>
          <cell r="H839">
            <v>0</v>
          </cell>
          <cell r="I839">
            <v>0</v>
          </cell>
        </row>
        <row r="840">
          <cell r="A840" t="str">
            <v>5753-04</v>
          </cell>
          <cell r="B840" t="str">
            <v xml:space="preserve">CABLE TRAY </v>
          </cell>
          <cell r="C840" t="str">
            <v>450*100*2.3T</v>
          </cell>
          <cell r="D840" t="str">
            <v>M</v>
          </cell>
          <cell r="E840">
            <v>21500</v>
          </cell>
          <cell r="F840">
            <v>0.6</v>
          </cell>
          <cell r="G840">
            <v>56143</v>
          </cell>
          <cell r="H840">
            <v>0</v>
          </cell>
          <cell r="I840">
            <v>0</v>
          </cell>
        </row>
        <row r="841">
          <cell r="A841" t="str">
            <v>5753-05</v>
          </cell>
          <cell r="B841" t="str">
            <v xml:space="preserve">CABLE TRAY </v>
          </cell>
          <cell r="C841" t="str">
            <v>600*100*2.6T</v>
          </cell>
          <cell r="D841" t="str">
            <v>M</v>
          </cell>
          <cell r="E841">
            <v>29500</v>
          </cell>
          <cell r="F841">
            <v>1.5</v>
          </cell>
          <cell r="G841">
            <v>56143</v>
          </cell>
          <cell r="H841">
            <v>0</v>
          </cell>
          <cell r="I841">
            <v>0</v>
          </cell>
        </row>
        <row r="842">
          <cell r="A842" t="str">
            <v>5753-06</v>
          </cell>
          <cell r="B842" t="str">
            <v xml:space="preserve">CABLE TRAY </v>
          </cell>
          <cell r="C842" t="str">
            <v>750*100*2.6T</v>
          </cell>
          <cell r="D842" t="str">
            <v>M</v>
          </cell>
          <cell r="E842">
            <v>34500</v>
          </cell>
          <cell r="F842">
            <v>2</v>
          </cell>
          <cell r="G842">
            <v>56143</v>
          </cell>
          <cell r="H842">
            <v>0</v>
          </cell>
          <cell r="I842">
            <v>0</v>
          </cell>
        </row>
        <row r="843">
          <cell r="A843" t="str">
            <v>5753-07</v>
          </cell>
          <cell r="B843" t="str">
            <v xml:space="preserve">CABLE TRAY </v>
          </cell>
          <cell r="C843" t="str">
            <v>900*100*2.6T</v>
          </cell>
          <cell r="D843" t="str">
            <v>M</v>
          </cell>
          <cell r="E843">
            <v>39700</v>
          </cell>
          <cell r="F843">
            <v>2.5</v>
          </cell>
          <cell r="G843">
            <v>56143</v>
          </cell>
          <cell r="H843">
            <v>0</v>
          </cell>
          <cell r="I843">
            <v>0</v>
          </cell>
        </row>
        <row r="844">
          <cell r="A844" t="str">
            <v>5753-11</v>
          </cell>
          <cell r="B844" t="str">
            <v>CABLE TRAY COVER</v>
          </cell>
          <cell r="C844" t="str">
            <v>150*100*2.3T</v>
          </cell>
          <cell r="D844" t="str">
            <v>M</v>
          </cell>
          <cell r="E844">
            <v>5800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</row>
        <row r="845">
          <cell r="A845" t="str">
            <v>5753-12</v>
          </cell>
          <cell r="B845" t="str">
            <v>CABLE TRAY COVER</v>
          </cell>
          <cell r="C845" t="str">
            <v>200*100*2.3T</v>
          </cell>
          <cell r="D845" t="str">
            <v>M</v>
          </cell>
          <cell r="E845">
            <v>7400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</row>
        <row r="846">
          <cell r="A846" t="str">
            <v>5753-13</v>
          </cell>
          <cell r="B846" t="str">
            <v>CABLE TRAY COVER</v>
          </cell>
          <cell r="C846" t="str">
            <v>300*100*2.3T</v>
          </cell>
          <cell r="D846" t="str">
            <v>M</v>
          </cell>
          <cell r="E846">
            <v>10500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</row>
        <row r="847">
          <cell r="A847" t="str">
            <v>5753-14</v>
          </cell>
          <cell r="B847" t="str">
            <v>CABLE TRAY COVER</v>
          </cell>
          <cell r="C847" t="str">
            <v>450*100*2.3T</v>
          </cell>
          <cell r="D847" t="str">
            <v>M</v>
          </cell>
          <cell r="E847">
            <v>15000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</row>
        <row r="848">
          <cell r="A848" t="str">
            <v>5753-15</v>
          </cell>
          <cell r="B848" t="str">
            <v>CABLE TRAY COVER</v>
          </cell>
          <cell r="C848" t="str">
            <v>600*100*2.6T</v>
          </cell>
          <cell r="D848" t="str">
            <v>M</v>
          </cell>
          <cell r="E848">
            <v>19700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</row>
        <row r="849">
          <cell r="A849" t="str">
            <v>5753-16</v>
          </cell>
          <cell r="B849" t="str">
            <v>CABLE TRAY COVER</v>
          </cell>
          <cell r="C849" t="str">
            <v>750*100*2.6T</v>
          </cell>
          <cell r="D849" t="str">
            <v>M</v>
          </cell>
          <cell r="E849">
            <v>24500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</row>
        <row r="850">
          <cell r="A850" t="str">
            <v>5753-17</v>
          </cell>
          <cell r="B850" t="str">
            <v>CABLE TRAY COVER</v>
          </cell>
          <cell r="C850" t="str">
            <v>900*100*2.6T</v>
          </cell>
          <cell r="D850" t="str">
            <v>M</v>
          </cell>
          <cell r="E850">
            <v>30000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</row>
        <row r="851">
          <cell r="A851" t="str">
            <v>5753-21</v>
          </cell>
          <cell r="B851" t="str">
            <v>CABLE TRAY 지지행거</v>
          </cell>
          <cell r="C851" t="str">
            <v>W150</v>
          </cell>
          <cell r="D851" t="str">
            <v>EA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</row>
        <row r="852">
          <cell r="A852" t="str">
            <v>5753-22</v>
          </cell>
          <cell r="B852" t="str">
            <v>CABLE TRAY 지지행거</v>
          </cell>
          <cell r="C852" t="str">
            <v>W200</v>
          </cell>
          <cell r="D852" t="str">
            <v>EA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</row>
        <row r="853">
          <cell r="A853" t="str">
            <v>5753-23</v>
          </cell>
          <cell r="B853" t="str">
            <v>CABLE TRAY 지지행거</v>
          </cell>
          <cell r="C853" t="str">
            <v>W300</v>
          </cell>
          <cell r="D853" t="str">
            <v>EA</v>
          </cell>
          <cell r="E853">
            <v>2780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</row>
        <row r="854">
          <cell r="A854" t="str">
            <v>5753-24</v>
          </cell>
          <cell r="B854" t="str">
            <v>CABLE TRAY 지지행거</v>
          </cell>
          <cell r="C854" t="str">
            <v>W450</v>
          </cell>
          <cell r="D854" t="str">
            <v>EA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</row>
        <row r="855">
          <cell r="A855" t="str">
            <v>5753-25</v>
          </cell>
          <cell r="B855" t="str">
            <v>CABLE TRAY 지지행거</v>
          </cell>
          <cell r="C855" t="str">
            <v>W600</v>
          </cell>
          <cell r="D855" t="str">
            <v>EA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</row>
        <row r="856">
          <cell r="A856" t="str">
            <v>5753-26</v>
          </cell>
          <cell r="B856" t="str">
            <v>CABLE TRAY 지지행거</v>
          </cell>
          <cell r="C856" t="str">
            <v>W750</v>
          </cell>
          <cell r="D856" t="str">
            <v>EA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</row>
        <row r="857">
          <cell r="A857" t="str">
            <v>5753-27</v>
          </cell>
          <cell r="B857" t="str">
            <v>CABLE TRAY 지지행거</v>
          </cell>
          <cell r="C857" t="str">
            <v>W900</v>
          </cell>
          <cell r="D857" t="str">
            <v>EA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</row>
        <row r="858">
          <cell r="A858" t="str">
            <v>5753-31</v>
          </cell>
          <cell r="B858" t="str">
            <v>ELBOW 90 -HORIZONTAL</v>
          </cell>
          <cell r="C858" t="str">
            <v>150*100*2.3T</v>
          </cell>
          <cell r="D858" t="str">
            <v>EA</v>
          </cell>
          <cell r="E858">
            <v>26700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</row>
        <row r="859">
          <cell r="A859" t="str">
            <v>5753-32</v>
          </cell>
          <cell r="B859" t="str">
            <v>ELBOW 90 -HORIZONTAL</v>
          </cell>
          <cell r="C859" t="str">
            <v>200*100*2.3T</v>
          </cell>
          <cell r="D859" t="str">
            <v>EA</v>
          </cell>
          <cell r="E859">
            <v>31500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</row>
        <row r="860">
          <cell r="A860" t="str">
            <v>5753-33</v>
          </cell>
          <cell r="B860" t="str">
            <v>ELBOW 90 -HORIZONTAL</v>
          </cell>
          <cell r="C860" t="str">
            <v>300*100*2.3T</v>
          </cell>
          <cell r="D860" t="str">
            <v>EA</v>
          </cell>
          <cell r="E860">
            <v>40800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</row>
        <row r="861">
          <cell r="A861" t="str">
            <v>5753-34</v>
          </cell>
          <cell r="B861" t="str">
            <v>ELBOW 90 -HORIZONTAL</v>
          </cell>
          <cell r="C861" t="str">
            <v>450*100*2.3T</v>
          </cell>
          <cell r="D861" t="str">
            <v>EA</v>
          </cell>
          <cell r="E861">
            <v>48000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</row>
        <row r="862">
          <cell r="A862" t="str">
            <v>5753-35</v>
          </cell>
          <cell r="B862" t="str">
            <v>ELBOW 90 -HORIZONTAL</v>
          </cell>
          <cell r="C862" t="str">
            <v>600*100*2.6T</v>
          </cell>
          <cell r="D862" t="str">
            <v>EA</v>
          </cell>
          <cell r="E862">
            <v>73800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</row>
        <row r="863">
          <cell r="A863" t="str">
            <v>5753-36</v>
          </cell>
          <cell r="B863" t="str">
            <v>ELBOW 90 -HORIZONTAL</v>
          </cell>
          <cell r="C863" t="str">
            <v>750*100*2.6T</v>
          </cell>
          <cell r="D863" t="str">
            <v>EA</v>
          </cell>
          <cell r="E863">
            <v>91500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 t="str">
            <v>5753-37</v>
          </cell>
          <cell r="B864" t="str">
            <v>ELBOW 90 -HORIZONTAL</v>
          </cell>
          <cell r="C864" t="str">
            <v>900*100*2.6T</v>
          </cell>
          <cell r="D864" t="str">
            <v>EA</v>
          </cell>
          <cell r="E864">
            <v>99500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</row>
        <row r="865">
          <cell r="A865" t="str">
            <v>5753-41</v>
          </cell>
          <cell r="B865" t="str">
            <v>ELBOW 90 -T형</v>
          </cell>
          <cell r="C865" t="str">
            <v>150*100*2.3T</v>
          </cell>
          <cell r="D865" t="str">
            <v>EA</v>
          </cell>
          <cell r="E865">
            <v>32000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</row>
        <row r="866">
          <cell r="A866" t="str">
            <v>5753-42</v>
          </cell>
          <cell r="B866" t="str">
            <v>ELBOW 90 -T형</v>
          </cell>
          <cell r="C866" t="str">
            <v>200*100*2.3T</v>
          </cell>
          <cell r="D866" t="str">
            <v>EA</v>
          </cell>
          <cell r="E866">
            <v>37500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</row>
        <row r="867">
          <cell r="A867" t="str">
            <v>5753-43</v>
          </cell>
          <cell r="B867" t="str">
            <v>ELBOW 90 -T형</v>
          </cell>
          <cell r="C867" t="str">
            <v>300*100*2.3T</v>
          </cell>
          <cell r="D867" t="str">
            <v>EA</v>
          </cell>
          <cell r="E867">
            <v>49000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</row>
        <row r="868">
          <cell r="A868" t="str">
            <v>5753-44</v>
          </cell>
          <cell r="B868" t="str">
            <v>ELBOW 90 -T형</v>
          </cell>
          <cell r="C868" t="str">
            <v>450*100*2.3T</v>
          </cell>
          <cell r="D868" t="str">
            <v>EA</v>
          </cell>
          <cell r="E868">
            <v>57600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</row>
        <row r="869">
          <cell r="A869" t="str">
            <v>5753-45</v>
          </cell>
          <cell r="B869" t="str">
            <v>ELBOW 90 -T형</v>
          </cell>
          <cell r="C869" t="str">
            <v>600*100*2.6T</v>
          </cell>
          <cell r="D869" t="str">
            <v>EA</v>
          </cell>
          <cell r="E869">
            <v>82500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</row>
        <row r="870">
          <cell r="A870" t="str">
            <v>5753-46</v>
          </cell>
          <cell r="B870" t="str">
            <v>ELBOW 90 -T형</v>
          </cell>
          <cell r="C870" t="str">
            <v>750*100*2.6T</v>
          </cell>
          <cell r="D870" t="str">
            <v>EA</v>
          </cell>
          <cell r="E870">
            <v>109500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</row>
        <row r="871">
          <cell r="A871" t="str">
            <v>5753-47</v>
          </cell>
          <cell r="B871" t="str">
            <v>ELBOW 90 -T형</v>
          </cell>
          <cell r="C871" t="str">
            <v>900*100*2.6T</v>
          </cell>
          <cell r="D871" t="str">
            <v>EA</v>
          </cell>
          <cell r="E871">
            <v>129000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</row>
        <row r="872">
          <cell r="A872" t="str">
            <v>5753-51</v>
          </cell>
          <cell r="B872" t="str">
            <v>ELBOW 90 -VERTICAL</v>
          </cell>
          <cell r="C872" t="str">
            <v>150*100*2.3T</v>
          </cell>
          <cell r="D872" t="str">
            <v>EA</v>
          </cell>
          <cell r="E872">
            <v>25500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</row>
        <row r="873">
          <cell r="A873" t="str">
            <v>5753-52</v>
          </cell>
          <cell r="B873" t="str">
            <v>ELBOW 90 -VERTICAL</v>
          </cell>
          <cell r="C873" t="str">
            <v>200*100*2.3T</v>
          </cell>
          <cell r="D873" t="str">
            <v>EA</v>
          </cell>
          <cell r="E873">
            <v>30000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</row>
        <row r="874">
          <cell r="A874" t="str">
            <v>5753-53</v>
          </cell>
          <cell r="B874" t="str">
            <v>ELBOW 90 -VERTICAL</v>
          </cell>
          <cell r="C874" t="str">
            <v>300*100*2.3T</v>
          </cell>
          <cell r="D874" t="str">
            <v>EA</v>
          </cell>
          <cell r="E874">
            <v>39500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</row>
        <row r="875">
          <cell r="A875" t="str">
            <v>5753-54</v>
          </cell>
          <cell r="B875" t="str">
            <v>ELBOW 90 -VERTICAL</v>
          </cell>
          <cell r="C875" t="str">
            <v>450*100*2.3T</v>
          </cell>
          <cell r="D875" t="str">
            <v>EA</v>
          </cell>
          <cell r="E875">
            <v>46500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</row>
        <row r="876">
          <cell r="A876" t="str">
            <v>5753-55</v>
          </cell>
          <cell r="B876" t="str">
            <v>ELBOW 90 -VERTICAL</v>
          </cell>
          <cell r="C876" t="str">
            <v>600*100*2.6T</v>
          </cell>
          <cell r="D876" t="str">
            <v>EA</v>
          </cell>
          <cell r="E876">
            <v>72500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</row>
        <row r="877">
          <cell r="A877" t="str">
            <v>5753-56</v>
          </cell>
          <cell r="B877" t="str">
            <v>ELBOW 90 -VERTICAL</v>
          </cell>
          <cell r="C877" t="str">
            <v>750*100*2.6T</v>
          </cell>
          <cell r="D877" t="str">
            <v>EA</v>
          </cell>
          <cell r="E877">
            <v>90000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</row>
        <row r="878">
          <cell r="A878" t="str">
            <v>5753-57</v>
          </cell>
          <cell r="B878" t="str">
            <v>ELBOW 90 -VERTICAL</v>
          </cell>
          <cell r="C878" t="str">
            <v>900*100*2.6T</v>
          </cell>
          <cell r="D878" t="str">
            <v>EA</v>
          </cell>
          <cell r="E878">
            <v>98000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</row>
        <row r="879">
          <cell r="A879" t="str">
            <v>5753-61</v>
          </cell>
          <cell r="B879" t="str">
            <v>SINGLE BRACKET  120*6T</v>
          </cell>
          <cell r="C879" t="str">
            <v>250L</v>
          </cell>
          <cell r="D879" t="str">
            <v>EA</v>
          </cell>
          <cell r="E879">
            <v>2100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</row>
        <row r="880">
          <cell r="A880" t="str">
            <v>5753-62</v>
          </cell>
          <cell r="B880" t="str">
            <v>SINGLE BRACKET  120*6T</v>
          </cell>
          <cell r="C880" t="str">
            <v>350L</v>
          </cell>
          <cell r="D880" t="str">
            <v>EA</v>
          </cell>
          <cell r="E880">
            <v>2700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</row>
        <row r="881">
          <cell r="A881" t="str">
            <v>5753-63</v>
          </cell>
          <cell r="B881" t="str">
            <v>SINGLE BRACKET  120*6T</v>
          </cell>
          <cell r="C881" t="str">
            <v>450L</v>
          </cell>
          <cell r="D881" t="str">
            <v>EA</v>
          </cell>
          <cell r="E881">
            <v>3300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</row>
        <row r="882">
          <cell r="A882" t="str">
            <v>5753-64</v>
          </cell>
          <cell r="B882" t="str">
            <v>SINGLE BRACKET  120*6T</v>
          </cell>
          <cell r="C882" t="str">
            <v>550L</v>
          </cell>
          <cell r="D882" t="str">
            <v>EA</v>
          </cell>
          <cell r="E882">
            <v>3900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</row>
        <row r="883">
          <cell r="A883" t="str">
            <v>5753-65</v>
          </cell>
          <cell r="B883" t="str">
            <v>SINGLE BRACKET  120*6T</v>
          </cell>
          <cell r="C883" t="str">
            <v>650L</v>
          </cell>
          <cell r="D883" t="str">
            <v>EA</v>
          </cell>
          <cell r="E883">
            <v>4500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</row>
        <row r="884">
          <cell r="A884" t="str">
            <v>5753-66</v>
          </cell>
          <cell r="B884" t="str">
            <v>SINGLE BRACKET  120*6T</v>
          </cell>
          <cell r="C884" t="str">
            <v>750L</v>
          </cell>
          <cell r="D884" t="str">
            <v>EA</v>
          </cell>
          <cell r="E884">
            <v>5100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</row>
        <row r="885">
          <cell r="A885" t="str">
            <v>5753-71</v>
          </cell>
          <cell r="B885" t="str">
            <v>SHANK BOLT＆NUT</v>
          </cell>
          <cell r="C885" t="str">
            <v>3/8"</v>
          </cell>
          <cell r="D885" t="str">
            <v>SET</v>
          </cell>
          <cell r="E885">
            <v>700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</row>
        <row r="886">
          <cell r="A886" t="str">
            <v>5753-72</v>
          </cell>
          <cell r="B886" t="str">
            <v>U-CHANNEL</v>
          </cell>
          <cell r="C886" t="str">
            <v>42*25*2.6T</v>
          </cell>
          <cell r="D886" t="str">
            <v>M</v>
          </cell>
          <cell r="E886">
            <v>2800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</row>
        <row r="887">
          <cell r="A887" t="str">
            <v>5753-73</v>
          </cell>
          <cell r="B887" t="str">
            <v>U-CHANNEL</v>
          </cell>
          <cell r="C887" t="str">
            <v>42*42*2.6T</v>
          </cell>
          <cell r="D887" t="str">
            <v>M</v>
          </cell>
          <cell r="E887">
            <v>3500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</row>
        <row r="888">
          <cell r="A888" t="str">
            <v>5753-74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</row>
        <row r="889">
          <cell r="A889" t="str">
            <v>6001-00</v>
          </cell>
          <cell r="B889" t="str">
            <v xml:space="preserve">WIDE SWITCH </v>
          </cell>
        </row>
        <row r="890">
          <cell r="A890" t="str">
            <v>6001-01</v>
          </cell>
          <cell r="B890" t="str">
            <v>S/W  단로</v>
          </cell>
          <cell r="C890" t="str">
            <v>15A 250V 1구</v>
          </cell>
          <cell r="D890" t="str">
            <v>EA</v>
          </cell>
          <cell r="E890">
            <v>2900</v>
          </cell>
          <cell r="F890">
            <v>6.5000000000000002E-2</v>
          </cell>
          <cell r="G890">
            <v>6.5000000000000002E-2</v>
          </cell>
          <cell r="H890">
            <v>0</v>
          </cell>
          <cell r="I890">
            <v>0</v>
          </cell>
        </row>
        <row r="891">
          <cell r="A891" t="str">
            <v>6001-02</v>
          </cell>
          <cell r="B891" t="str">
            <v>S/W  단로</v>
          </cell>
          <cell r="C891" t="str">
            <v>15A 250V 2구</v>
          </cell>
          <cell r="D891" t="str">
            <v>EA</v>
          </cell>
          <cell r="E891">
            <v>4500</v>
          </cell>
          <cell r="F891">
            <v>6.5000000000000002E-2</v>
          </cell>
          <cell r="G891">
            <v>6.5000000000000002E-2</v>
          </cell>
          <cell r="H891">
            <v>0</v>
          </cell>
          <cell r="I891">
            <v>0</v>
          </cell>
        </row>
        <row r="892">
          <cell r="A892" t="str">
            <v>6001-03</v>
          </cell>
          <cell r="B892" t="str">
            <v>S/W  단로</v>
          </cell>
          <cell r="C892" t="str">
            <v>15A 250V 3구</v>
          </cell>
          <cell r="D892" t="str">
            <v>EA</v>
          </cell>
          <cell r="E892">
            <v>6200</v>
          </cell>
          <cell r="F892">
            <v>6.5000000000000002E-2</v>
          </cell>
          <cell r="G892">
            <v>6.5000000000000002E-2</v>
          </cell>
          <cell r="H892">
            <v>0</v>
          </cell>
          <cell r="I892">
            <v>0</v>
          </cell>
        </row>
        <row r="893">
          <cell r="A893" t="str">
            <v>6001-04</v>
          </cell>
          <cell r="B893" t="str">
            <v>S/W  단로</v>
          </cell>
          <cell r="C893" t="str">
            <v>15A 250V 4구</v>
          </cell>
          <cell r="D893" t="str">
            <v>EA</v>
          </cell>
          <cell r="E893">
            <v>7500</v>
          </cell>
          <cell r="F893">
            <v>6.5000000000000002E-2</v>
          </cell>
          <cell r="G893">
            <v>6.5000000000000002E-2</v>
          </cell>
          <cell r="H893">
            <v>0</v>
          </cell>
          <cell r="I893">
            <v>0</v>
          </cell>
        </row>
        <row r="894">
          <cell r="A894" t="str">
            <v>6001-05</v>
          </cell>
          <cell r="B894" t="str">
            <v>S/W  단로</v>
          </cell>
          <cell r="C894" t="str">
            <v>15A 250V 5구</v>
          </cell>
          <cell r="D894" t="str">
            <v>EA</v>
          </cell>
          <cell r="E894">
            <v>9600</v>
          </cell>
          <cell r="F894">
            <v>6.5000000000000002E-2</v>
          </cell>
          <cell r="G894">
            <v>6.5000000000000002E-2</v>
          </cell>
          <cell r="H894">
            <v>0</v>
          </cell>
          <cell r="I894">
            <v>0</v>
          </cell>
        </row>
        <row r="895">
          <cell r="A895" t="str">
            <v>6001-11</v>
          </cell>
          <cell r="B895" t="str">
            <v>S/W  3로램프</v>
          </cell>
          <cell r="C895" t="str">
            <v>15A 250V 1구</v>
          </cell>
          <cell r="D895" t="str">
            <v>EA</v>
          </cell>
          <cell r="E895">
            <v>3150</v>
          </cell>
          <cell r="F895">
            <v>6.5000000000000002E-2</v>
          </cell>
          <cell r="G895">
            <v>6.5000000000000002E-2</v>
          </cell>
          <cell r="H895">
            <v>0</v>
          </cell>
          <cell r="I895">
            <v>0</v>
          </cell>
        </row>
        <row r="896">
          <cell r="A896" t="str">
            <v>6001-12</v>
          </cell>
          <cell r="B896" t="str">
            <v>S/W  3로램프</v>
          </cell>
          <cell r="C896" t="str">
            <v>15A 250V 2구</v>
          </cell>
          <cell r="D896" t="str">
            <v>EA</v>
          </cell>
          <cell r="E896">
            <v>5100</v>
          </cell>
          <cell r="F896">
            <v>6.5000000000000002E-2</v>
          </cell>
          <cell r="G896">
            <v>6.5000000000000002E-2</v>
          </cell>
          <cell r="H896">
            <v>0</v>
          </cell>
          <cell r="I896">
            <v>0</v>
          </cell>
        </row>
        <row r="897">
          <cell r="A897" t="str">
            <v>6001-13</v>
          </cell>
          <cell r="B897" t="str">
            <v>S/W  3로램프</v>
          </cell>
          <cell r="C897" t="str">
            <v>15A 250V 3구</v>
          </cell>
          <cell r="D897" t="str">
            <v>EA</v>
          </cell>
          <cell r="E897">
            <v>6900</v>
          </cell>
          <cell r="F897">
            <v>6.5000000000000002E-2</v>
          </cell>
          <cell r="G897">
            <v>6.5000000000000002E-2</v>
          </cell>
          <cell r="H897">
            <v>0</v>
          </cell>
          <cell r="I897">
            <v>0</v>
          </cell>
        </row>
        <row r="898">
          <cell r="A898" t="str">
            <v>6001-21</v>
          </cell>
          <cell r="B898" t="str">
            <v>S/W  단로램프-2개용</v>
          </cell>
          <cell r="C898" t="str">
            <v>15A 250V 2구</v>
          </cell>
          <cell r="D898" t="str">
            <v>EA</v>
          </cell>
          <cell r="E898">
            <v>5800</v>
          </cell>
          <cell r="F898">
            <v>6.5000000000000002E-2</v>
          </cell>
          <cell r="G898">
            <v>6.5000000000000002E-2</v>
          </cell>
          <cell r="H898">
            <v>0</v>
          </cell>
          <cell r="I898">
            <v>0</v>
          </cell>
        </row>
        <row r="899">
          <cell r="A899" t="str">
            <v>6001-22</v>
          </cell>
          <cell r="B899" t="str">
            <v>S/W  단로램프-2개용</v>
          </cell>
          <cell r="C899" t="str">
            <v>15A 250V 3구</v>
          </cell>
          <cell r="D899" t="str">
            <v>EA</v>
          </cell>
          <cell r="E899">
            <v>7400</v>
          </cell>
          <cell r="F899">
            <v>6.5000000000000002E-2</v>
          </cell>
          <cell r="G899">
            <v>6.5000000000000002E-2</v>
          </cell>
          <cell r="H899">
            <v>0</v>
          </cell>
          <cell r="I899">
            <v>0</v>
          </cell>
        </row>
        <row r="900">
          <cell r="A900" t="str">
            <v>6001-23</v>
          </cell>
          <cell r="B900" t="str">
            <v>S/W  단로램프-2개용</v>
          </cell>
          <cell r="C900" t="str">
            <v>15A 250V 4구</v>
          </cell>
          <cell r="D900" t="str">
            <v>EA</v>
          </cell>
          <cell r="E900">
            <v>9200</v>
          </cell>
          <cell r="F900">
            <v>6.5000000000000002E-2</v>
          </cell>
          <cell r="G900">
            <v>6.5000000000000002E-2</v>
          </cell>
          <cell r="H900">
            <v>0</v>
          </cell>
          <cell r="I900">
            <v>0</v>
          </cell>
        </row>
        <row r="901">
          <cell r="A901" t="str">
            <v>6001-24</v>
          </cell>
          <cell r="B901" t="str">
            <v>S/W  단로램프-2개용</v>
          </cell>
          <cell r="C901" t="str">
            <v>15A 250V 5구</v>
          </cell>
          <cell r="D901" t="str">
            <v>EA</v>
          </cell>
          <cell r="E901">
            <v>11000</v>
          </cell>
          <cell r="F901">
            <v>6.5000000000000002E-2</v>
          </cell>
          <cell r="G901">
            <v>6.5000000000000002E-2</v>
          </cell>
          <cell r="H901">
            <v>0</v>
          </cell>
          <cell r="I901">
            <v>0</v>
          </cell>
        </row>
        <row r="902">
          <cell r="A902" t="str">
            <v>6001-25</v>
          </cell>
          <cell r="B902" t="str">
            <v>S/W  단로램프-2개용</v>
          </cell>
          <cell r="C902" t="str">
            <v>15A 250V 6구</v>
          </cell>
          <cell r="D902" t="str">
            <v>EA</v>
          </cell>
          <cell r="E902">
            <v>12300</v>
          </cell>
          <cell r="F902">
            <v>6.5000000000000002E-2</v>
          </cell>
          <cell r="G902">
            <v>6.5000000000000002E-2</v>
          </cell>
          <cell r="H902">
            <v>0</v>
          </cell>
          <cell r="I902">
            <v>0</v>
          </cell>
        </row>
        <row r="903">
          <cell r="A903" t="str">
            <v>6001-31</v>
          </cell>
          <cell r="B903" t="str">
            <v>S/W  3로램프-2개용</v>
          </cell>
          <cell r="C903" t="str">
            <v>15A 250V 2구</v>
          </cell>
          <cell r="D903" t="str">
            <v>EA</v>
          </cell>
          <cell r="E903">
            <v>6300</v>
          </cell>
          <cell r="F903">
            <v>6.5000000000000002E-2</v>
          </cell>
          <cell r="G903">
            <v>6.5000000000000002E-2</v>
          </cell>
          <cell r="H903">
            <v>0</v>
          </cell>
          <cell r="I903">
            <v>0</v>
          </cell>
        </row>
        <row r="904">
          <cell r="A904" t="str">
            <v>6001-32</v>
          </cell>
          <cell r="B904" t="str">
            <v>S/W  3로램프-2개용</v>
          </cell>
          <cell r="C904" t="str">
            <v>15A 250V 3구</v>
          </cell>
          <cell r="D904" t="str">
            <v>EA</v>
          </cell>
          <cell r="E904">
            <v>8200</v>
          </cell>
          <cell r="F904">
            <v>6.5000000000000002E-2</v>
          </cell>
          <cell r="G904">
            <v>6.5000000000000002E-2</v>
          </cell>
          <cell r="H904">
            <v>0</v>
          </cell>
          <cell r="I904">
            <v>0</v>
          </cell>
        </row>
        <row r="905">
          <cell r="A905" t="str">
            <v>6001-33</v>
          </cell>
          <cell r="B905" t="str">
            <v>S/W  3로램프-2개용</v>
          </cell>
          <cell r="C905" t="str">
            <v>15A 250V 4구</v>
          </cell>
          <cell r="D905" t="str">
            <v>EA</v>
          </cell>
          <cell r="E905">
            <v>10100</v>
          </cell>
          <cell r="F905">
            <v>6.5000000000000002E-2</v>
          </cell>
          <cell r="G905">
            <v>6.5000000000000002E-2</v>
          </cell>
          <cell r="H905">
            <v>0</v>
          </cell>
          <cell r="I905">
            <v>0</v>
          </cell>
        </row>
        <row r="906">
          <cell r="A906" t="str">
            <v>6001-34</v>
          </cell>
          <cell r="B906" t="str">
            <v>S/W  3로램프-2개용</v>
          </cell>
          <cell r="C906" t="str">
            <v>15A 250V 5구</v>
          </cell>
          <cell r="D906" t="str">
            <v>EA</v>
          </cell>
          <cell r="E906">
            <v>11900</v>
          </cell>
          <cell r="F906">
            <v>6.5000000000000002E-2</v>
          </cell>
          <cell r="G906">
            <v>6.5000000000000002E-2</v>
          </cell>
          <cell r="H906">
            <v>0</v>
          </cell>
          <cell r="I906">
            <v>0</v>
          </cell>
        </row>
        <row r="907">
          <cell r="A907" t="str">
            <v>6001-35</v>
          </cell>
          <cell r="B907" t="str">
            <v>S/W  3로램프-2개용</v>
          </cell>
          <cell r="C907" t="str">
            <v>15A 250V 6구</v>
          </cell>
          <cell r="D907" t="str">
            <v>EA</v>
          </cell>
          <cell r="E907">
            <v>13800</v>
          </cell>
          <cell r="F907">
            <v>6.5000000000000002E-2</v>
          </cell>
          <cell r="G907">
            <v>6.5000000000000002E-2</v>
          </cell>
          <cell r="H907">
            <v>0</v>
          </cell>
          <cell r="I907">
            <v>0</v>
          </cell>
        </row>
        <row r="908">
          <cell r="A908" t="str">
            <v>6001-36</v>
          </cell>
        </row>
        <row r="909">
          <cell r="A909" t="str">
            <v>6003-00</v>
          </cell>
          <cell r="B909" t="str">
            <v>대 각 SWITCH 류</v>
          </cell>
        </row>
        <row r="910">
          <cell r="A910" t="str">
            <v>6003-01</v>
          </cell>
          <cell r="B910" t="str">
            <v>단     로  S/W</v>
          </cell>
          <cell r="C910" t="str">
            <v>1구</v>
          </cell>
          <cell r="D910" t="str">
            <v>SET</v>
          </cell>
          <cell r="E910">
            <v>1050</v>
          </cell>
          <cell r="F910">
            <v>7.0000000000000007E-2</v>
          </cell>
          <cell r="G910">
            <v>0</v>
          </cell>
          <cell r="H910">
            <v>0</v>
          </cell>
          <cell r="I910">
            <v>0</v>
          </cell>
        </row>
        <row r="911">
          <cell r="A911" t="str">
            <v>6003-02</v>
          </cell>
          <cell r="B911" t="str">
            <v>단     로  S/W</v>
          </cell>
          <cell r="C911" t="str">
            <v>2구</v>
          </cell>
          <cell r="D911" t="str">
            <v>SET</v>
          </cell>
          <cell r="E911">
            <v>1700</v>
          </cell>
          <cell r="F911">
            <v>0.08</v>
          </cell>
          <cell r="G911">
            <v>0</v>
          </cell>
          <cell r="H911">
            <v>0</v>
          </cell>
          <cell r="I911">
            <v>0</v>
          </cell>
        </row>
        <row r="912">
          <cell r="A912" t="str">
            <v>6003-03</v>
          </cell>
          <cell r="B912" t="str">
            <v>단     로  S/W</v>
          </cell>
          <cell r="C912" t="str">
            <v>3구</v>
          </cell>
          <cell r="D912" t="str">
            <v>SET</v>
          </cell>
          <cell r="E912">
            <v>2330</v>
          </cell>
          <cell r="F912">
            <v>0.09</v>
          </cell>
          <cell r="G912">
            <v>0</v>
          </cell>
          <cell r="H912">
            <v>0</v>
          </cell>
          <cell r="I912">
            <v>0</v>
          </cell>
        </row>
        <row r="913">
          <cell r="A913" t="str">
            <v>6003-11</v>
          </cell>
          <cell r="B913" t="str">
            <v>단로램프 S/W</v>
          </cell>
          <cell r="C913" t="str">
            <v>1구</v>
          </cell>
          <cell r="D913" t="str">
            <v>SET</v>
          </cell>
          <cell r="E913">
            <v>1360</v>
          </cell>
          <cell r="F913">
            <v>7.0000000000000007E-2</v>
          </cell>
          <cell r="G913">
            <v>0</v>
          </cell>
          <cell r="H913">
            <v>0</v>
          </cell>
          <cell r="I913">
            <v>0</v>
          </cell>
        </row>
        <row r="914">
          <cell r="A914" t="str">
            <v>6003-12</v>
          </cell>
          <cell r="B914" t="str">
            <v>단로램프 S/W</v>
          </cell>
          <cell r="C914" t="str">
            <v>2구</v>
          </cell>
          <cell r="D914" t="str">
            <v>SET</v>
          </cell>
          <cell r="E914">
            <v>2330</v>
          </cell>
          <cell r="F914">
            <v>0.08</v>
          </cell>
          <cell r="G914">
            <v>0</v>
          </cell>
          <cell r="H914">
            <v>0</v>
          </cell>
          <cell r="I914">
            <v>0</v>
          </cell>
        </row>
        <row r="915">
          <cell r="A915" t="str">
            <v>6003-13</v>
          </cell>
          <cell r="B915" t="str">
            <v>단로램프 S/W</v>
          </cell>
          <cell r="C915" t="str">
            <v>3구</v>
          </cell>
          <cell r="D915" t="str">
            <v>SET</v>
          </cell>
          <cell r="E915">
            <v>3310</v>
          </cell>
          <cell r="F915">
            <v>0.09</v>
          </cell>
          <cell r="G915">
            <v>0</v>
          </cell>
          <cell r="H915">
            <v>0</v>
          </cell>
          <cell r="I915">
            <v>0</v>
          </cell>
        </row>
        <row r="916">
          <cell r="A916" t="str">
            <v>6003-21</v>
          </cell>
          <cell r="B916" t="str">
            <v>3       로  S/W</v>
          </cell>
          <cell r="C916" t="str">
            <v>1구</v>
          </cell>
          <cell r="D916" t="str">
            <v>SET</v>
          </cell>
          <cell r="E916">
            <v>1220</v>
          </cell>
          <cell r="F916">
            <v>7.0000000000000007E-2</v>
          </cell>
          <cell r="G916">
            <v>0</v>
          </cell>
          <cell r="H916">
            <v>0</v>
          </cell>
          <cell r="I916">
            <v>0</v>
          </cell>
        </row>
        <row r="917">
          <cell r="A917" t="str">
            <v>6003-22</v>
          </cell>
          <cell r="B917" t="str">
            <v>3       로  S/W</v>
          </cell>
          <cell r="C917" t="str">
            <v>2구</v>
          </cell>
          <cell r="D917" t="str">
            <v>SET</v>
          </cell>
          <cell r="E917">
            <v>2060</v>
          </cell>
          <cell r="F917">
            <v>0.08</v>
          </cell>
          <cell r="G917">
            <v>0</v>
          </cell>
          <cell r="H917">
            <v>0</v>
          </cell>
          <cell r="I917">
            <v>0</v>
          </cell>
        </row>
        <row r="918">
          <cell r="A918" t="str">
            <v>6003-23</v>
          </cell>
          <cell r="B918" t="str">
            <v>3       로  S/W</v>
          </cell>
          <cell r="C918" t="str">
            <v>3구</v>
          </cell>
          <cell r="D918" t="str">
            <v>SET</v>
          </cell>
          <cell r="E918">
            <v>2890</v>
          </cell>
          <cell r="F918">
            <v>0.09</v>
          </cell>
          <cell r="G918">
            <v>0</v>
          </cell>
          <cell r="H918">
            <v>0</v>
          </cell>
          <cell r="I918">
            <v>0</v>
          </cell>
        </row>
        <row r="919">
          <cell r="A919" t="str">
            <v>6003-31</v>
          </cell>
          <cell r="B919" t="str">
            <v>3로 램프  S/W</v>
          </cell>
          <cell r="C919" t="str">
            <v>1구</v>
          </cell>
          <cell r="D919" t="str">
            <v>SET</v>
          </cell>
          <cell r="E919">
            <v>1550</v>
          </cell>
          <cell r="F919">
            <v>7.0000000000000007E-2</v>
          </cell>
          <cell r="G919">
            <v>0</v>
          </cell>
          <cell r="H919">
            <v>0</v>
          </cell>
          <cell r="I919">
            <v>0</v>
          </cell>
        </row>
        <row r="920">
          <cell r="A920" t="str">
            <v>6003-32</v>
          </cell>
          <cell r="B920" t="str">
            <v>3로 램프  S/W</v>
          </cell>
          <cell r="C920" t="str">
            <v>2구</v>
          </cell>
          <cell r="D920" t="str">
            <v>SET</v>
          </cell>
          <cell r="E920">
            <v>2700</v>
          </cell>
          <cell r="F920">
            <v>0.08</v>
          </cell>
          <cell r="G920">
            <v>0</v>
          </cell>
          <cell r="H920">
            <v>0</v>
          </cell>
          <cell r="I920">
            <v>0</v>
          </cell>
        </row>
        <row r="921">
          <cell r="A921" t="str">
            <v>6003-33</v>
          </cell>
          <cell r="B921" t="str">
            <v>3로 램프  S/W</v>
          </cell>
          <cell r="C921" t="str">
            <v>3구</v>
          </cell>
          <cell r="D921" t="str">
            <v>SET</v>
          </cell>
          <cell r="E921">
            <v>3860</v>
          </cell>
          <cell r="F921">
            <v>0.09</v>
          </cell>
          <cell r="G921">
            <v>0</v>
          </cell>
          <cell r="H921">
            <v>0</v>
          </cell>
          <cell r="I921">
            <v>0</v>
          </cell>
        </row>
        <row r="922">
          <cell r="A922" t="str">
            <v>6003-41</v>
          </cell>
          <cell r="B922" t="str">
            <v>2 개 용    S/W</v>
          </cell>
          <cell r="C922" t="str">
            <v>2구</v>
          </cell>
          <cell r="D922" t="str">
            <v>SET</v>
          </cell>
          <cell r="E922">
            <v>2070</v>
          </cell>
          <cell r="F922">
            <v>0.08</v>
          </cell>
          <cell r="G922">
            <v>0</v>
          </cell>
          <cell r="H922">
            <v>0</v>
          </cell>
          <cell r="I922">
            <v>0</v>
          </cell>
        </row>
        <row r="923">
          <cell r="A923" t="str">
            <v>6003-42</v>
          </cell>
          <cell r="B923" t="str">
            <v>2 개 용    S/W</v>
          </cell>
          <cell r="C923" t="str">
            <v>3구</v>
          </cell>
          <cell r="D923" t="str">
            <v>SET</v>
          </cell>
          <cell r="E923">
            <v>2720</v>
          </cell>
          <cell r="F923">
            <v>0.09</v>
          </cell>
          <cell r="G923">
            <v>0</v>
          </cell>
          <cell r="H923">
            <v>0</v>
          </cell>
          <cell r="I923">
            <v>0</v>
          </cell>
        </row>
        <row r="924">
          <cell r="A924" t="str">
            <v>6003-43</v>
          </cell>
          <cell r="B924" t="str">
            <v>2 개 용    S/W</v>
          </cell>
          <cell r="C924" t="str">
            <v>4구</v>
          </cell>
          <cell r="D924" t="str">
            <v>SET</v>
          </cell>
          <cell r="E924">
            <v>3370</v>
          </cell>
          <cell r="F924">
            <v>0.1</v>
          </cell>
          <cell r="G924">
            <v>0</v>
          </cell>
          <cell r="H924">
            <v>0</v>
          </cell>
          <cell r="I924">
            <v>0</v>
          </cell>
        </row>
        <row r="925">
          <cell r="A925" t="str">
            <v>6003-44</v>
          </cell>
          <cell r="B925" t="str">
            <v>2 개 용    S/W</v>
          </cell>
          <cell r="C925" t="str">
            <v>5구</v>
          </cell>
          <cell r="D925" t="str">
            <v>SET</v>
          </cell>
          <cell r="E925">
            <v>4020</v>
          </cell>
          <cell r="F925">
            <v>0.1</v>
          </cell>
          <cell r="G925">
            <v>0</v>
          </cell>
          <cell r="H925">
            <v>0</v>
          </cell>
          <cell r="I925">
            <v>0</v>
          </cell>
        </row>
        <row r="926">
          <cell r="A926" t="str">
            <v>6003-45</v>
          </cell>
          <cell r="B926" t="str">
            <v>2 개 용    S/W</v>
          </cell>
          <cell r="C926" t="str">
            <v>6구</v>
          </cell>
          <cell r="D926" t="str">
            <v>SET</v>
          </cell>
          <cell r="E926">
            <v>4660</v>
          </cell>
          <cell r="F926">
            <v>0.1</v>
          </cell>
          <cell r="G926">
            <v>0</v>
          </cell>
          <cell r="H926">
            <v>0</v>
          </cell>
          <cell r="I926">
            <v>0</v>
          </cell>
        </row>
        <row r="927">
          <cell r="A927" t="str">
            <v>6003-51</v>
          </cell>
          <cell r="B927" t="str">
            <v>2개용램프  S/W</v>
          </cell>
          <cell r="C927" t="str">
            <v>2구</v>
          </cell>
          <cell r="D927" t="str">
            <v>SET</v>
          </cell>
          <cell r="E927">
            <v>2720</v>
          </cell>
          <cell r="F927">
            <v>0.08</v>
          </cell>
          <cell r="G927">
            <v>0</v>
          </cell>
          <cell r="H927">
            <v>0</v>
          </cell>
          <cell r="I927">
            <v>0</v>
          </cell>
        </row>
        <row r="928">
          <cell r="A928" t="str">
            <v>6003-52</v>
          </cell>
          <cell r="B928" t="str">
            <v>2개용램프  S/W</v>
          </cell>
          <cell r="C928" t="str">
            <v>3구</v>
          </cell>
          <cell r="D928" t="str">
            <v>SET</v>
          </cell>
          <cell r="E928">
            <v>3690</v>
          </cell>
          <cell r="F928">
            <v>0.09</v>
          </cell>
          <cell r="G928">
            <v>0</v>
          </cell>
          <cell r="H928">
            <v>0</v>
          </cell>
          <cell r="I928">
            <v>0</v>
          </cell>
        </row>
        <row r="929">
          <cell r="A929" t="str">
            <v>6003-53</v>
          </cell>
          <cell r="B929" t="str">
            <v>2개용램프  S/W</v>
          </cell>
          <cell r="C929" t="str">
            <v>4구</v>
          </cell>
          <cell r="D929" t="str">
            <v>SET</v>
          </cell>
          <cell r="E929">
            <v>4660</v>
          </cell>
          <cell r="F929">
            <v>0.1</v>
          </cell>
          <cell r="G929">
            <v>0</v>
          </cell>
          <cell r="H929">
            <v>0</v>
          </cell>
          <cell r="I929">
            <v>0</v>
          </cell>
        </row>
        <row r="930">
          <cell r="A930" t="str">
            <v>6003-54</v>
          </cell>
          <cell r="B930" t="str">
            <v>2개용램프  S/W</v>
          </cell>
          <cell r="C930" t="str">
            <v>5구</v>
          </cell>
          <cell r="D930" t="str">
            <v>SET</v>
          </cell>
          <cell r="E930">
            <v>5640</v>
          </cell>
          <cell r="F930">
            <v>0.1</v>
          </cell>
          <cell r="G930">
            <v>0</v>
          </cell>
          <cell r="H930">
            <v>0</v>
          </cell>
          <cell r="I930">
            <v>0</v>
          </cell>
        </row>
        <row r="931">
          <cell r="A931" t="str">
            <v>6003-55</v>
          </cell>
          <cell r="B931" t="str">
            <v>2개용램프  S/W</v>
          </cell>
          <cell r="C931" t="str">
            <v>6구</v>
          </cell>
          <cell r="D931" t="str">
            <v>SET</v>
          </cell>
          <cell r="E931">
            <v>6610</v>
          </cell>
          <cell r="F931">
            <v>0.1</v>
          </cell>
          <cell r="G931">
            <v>0</v>
          </cell>
          <cell r="H931">
            <v>0</v>
          </cell>
          <cell r="I931">
            <v>0</v>
          </cell>
        </row>
        <row r="932">
          <cell r="A932" t="str">
            <v>6003-56</v>
          </cell>
        </row>
        <row r="933">
          <cell r="A933" t="str">
            <v>6005-00</v>
          </cell>
          <cell r="B933" t="str">
            <v>콘 센 트</v>
          </cell>
        </row>
        <row r="934">
          <cell r="A934" t="str">
            <v>6005-01</v>
          </cell>
          <cell r="B934" t="str">
            <v>CONSENT - 무접지</v>
          </cell>
          <cell r="C934" t="str">
            <v>15A 250V 1구</v>
          </cell>
          <cell r="D934" t="str">
            <v>EA</v>
          </cell>
          <cell r="E934">
            <v>650</v>
          </cell>
          <cell r="F934">
            <v>6.5000000000000002E-2</v>
          </cell>
          <cell r="G934">
            <v>6.5000000000000002E-2</v>
          </cell>
          <cell r="H934">
            <v>6.5000000000000002E-2</v>
          </cell>
          <cell r="I934">
            <v>6.5000000000000002E-2</v>
          </cell>
        </row>
        <row r="935">
          <cell r="A935" t="str">
            <v>6005-02</v>
          </cell>
          <cell r="B935" t="str">
            <v>CONSENT - 무접지</v>
          </cell>
          <cell r="C935" t="str">
            <v>15A 250V 2구</v>
          </cell>
          <cell r="D935" t="str">
            <v>EA</v>
          </cell>
          <cell r="E935">
            <v>990</v>
          </cell>
          <cell r="F935">
            <v>6.5000000000000002E-2</v>
          </cell>
          <cell r="G935">
            <v>6.5000000000000002E-2</v>
          </cell>
          <cell r="H935">
            <v>6.5000000000000002E-2</v>
          </cell>
          <cell r="I935">
            <v>6.5000000000000002E-2</v>
          </cell>
        </row>
        <row r="936">
          <cell r="A936" t="str">
            <v>6005-03</v>
          </cell>
          <cell r="B936" t="str">
            <v>CONSENT - 무접지</v>
          </cell>
          <cell r="C936" t="str">
            <v>15A 250V 3구</v>
          </cell>
          <cell r="E936">
            <v>1400</v>
          </cell>
          <cell r="F936">
            <v>6.5000000000000002E-2</v>
          </cell>
          <cell r="G936">
            <v>6.5000000000000002E-2</v>
          </cell>
          <cell r="H936">
            <v>6.5000000000000002E-2</v>
          </cell>
          <cell r="I936">
            <v>6.5000000000000002E-2</v>
          </cell>
        </row>
        <row r="937">
          <cell r="A937" t="str">
            <v>6005-05</v>
          </cell>
          <cell r="B937" t="str">
            <v>CONSENT - 접  지</v>
          </cell>
          <cell r="C937" t="str">
            <v>15A 250V 1구</v>
          </cell>
          <cell r="D937" t="str">
            <v>EA</v>
          </cell>
          <cell r="E937">
            <v>1200</v>
          </cell>
          <cell r="F937">
            <v>6.5000000000000002E-2</v>
          </cell>
          <cell r="G937">
            <v>6.5000000000000002E-2</v>
          </cell>
          <cell r="H937">
            <v>6.5000000000000002E-2</v>
          </cell>
          <cell r="I937">
            <v>6.5000000000000002E-2</v>
          </cell>
        </row>
        <row r="938">
          <cell r="A938" t="str">
            <v>6005-06</v>
          </cell>
          <cell r="B938" t="str">
            <v>CONSENT - 접  지</v>
          </cell>
          <cell r="C938" t="str">
            <v>15A 250V 2구</v>
          </cell>
          <cell r="D938" t="str">
            <v>EA</v>
          </cell>
          <cell r="E938">
            <v>1500</v>
          </cell>
          <cell r="F938">
            <v>6.5000000000000002E-2</v>
          </cell>
          <cell r="G938">
            <v>6.5000000000000002E-2</v>
          </cell>
          <cell r="H938">
            <v>6.5000000000000002E-2</v>
          </cell>
          <cell r="I938">
            <v>6.5000000000000002E-2</v>
          </cell>
        </row>
        <row r="939">
          <cell r="A939" t="str">
            <v>6005-11</v>
          </cell>
          <cell r="B939" t="str">
            <v>CONSENT - 3P</v>
          </cell>
          <cell r="C939" t="str">
            <v>20A 250V</v>
          </cell>
          <cell r="D939" t="str">
            <v>EA</v>
          </cell>
          <cell r="E939">
            <v>1800</v>
          </cell>
          <cell r="F939">
            <v>6.5000000000000002E-2</v>
          </cell>
          <cell r="G939">
            <v>6.5000000000000002E-2</v>
          </cell>
          <cell r="H939">
            <v>6.5000000000000002E-2</v>
          </cell>
          <cell r="I939">
            <v>6.5000000000000002E-2</v>
          </cell>
        </row>
        <row r="940">
          <cell r="A940" t="str">
            <v>6005-12</v>
          </cell>
          <cell r="B940" t="str">
            <v xml:space="preserve">CONSENT - 4P 걸림형 </v>
          </cell>
          <cell r="C940" t="str">
            <v xml:space="preserve">30A 250V </v>
          </cell>
          <cell r="D940" t="str">
            <v>EA</v>
          </cell>
          <cell r="E940">
            <v>4800</v>
          </cell>
          <cell r="F940">
            <v>6.5000000000000002E-2</v>
          </cell>
          <cell r="G940">
            <v>6.5000000000000002E-2</v>
          </cell>
          <cell r="H940">
            <v>6.5000000000000002E-2</v>
          </cell>
          <cell r="I940">
            <v>6.5000000000000002E-2</v>
          </cell>
        </row>
        <row r="941">
          <cell r="A941" t="str">
            <v>6005-13</v>
          </cell>
          <cell r="B941" t="str">
            <v xml:space="preserve">CONSENT - 4P 걸림형 </v>
          </cell>
          <cell r="C941" t="str">
            <v xml:space="preserve">30A 250V </v>
          </cell>
          <cell r="D941" t="str">
            <v>EA</v>
          </cell>
          <cell r="E941">
            <v>4800</v>
          </cell>
          <cell r="F941">
            <v>6.5000000000000002E-2</v>
          </cell>
          <cell r="G941">
            <v>6.5000000000000002E-2</v>
          </cell>
          <cell r="H941">
            <v>6.5000000000000002E-2</v>
          </cell>
          <cell r="I941">
            <v>6.5000000000000002E-2</v>
          </cell>
        </row>
        <row r="942">
          <cell r="A942" t="str">
            <v>6005-14</v>
          </cell>
          <cell r="B942" t="str">
            <v>CONSENT - 안전형 -접지</v>
          </cell>
          <cell r="C942" t="str">
            <v>매입2구</v>
          </cell>
          <cell r="D942" t="str">
            <v>EA</v>
          </cell>
          <cell r="E942">
            <v>2350</v>
          </cell>
          <cell r="F942">
            <v>6.5000000000000002E-2</v>
          </cell>
          <cell r="G942">
            <v>6.5000000000000002E-2</v>
          </cell>
          <cell r="H942">
            <v>6.5000000000000002E-2</v>
          </cell>
          <cell r="I942">
            <v>6.5000000000000002E-2</v>
          </cell>
        </row>
        <row r="943">
          <cell r="A943" t="str">
            <v>6005-15</v>
          </cell>
          <cell r="B943" t="str">
            <v>CONSENT - 안전형 -무접지</v>
          </cell>
          <cell r="C943" t="str">
            <v>매입2구</v>
          </cell>
          <cell r="D943" t="str">
            <v>EA</v>
          </cell>
          <cell r="E943">
            <v>2100</v>
          </cell>
          <cell r="F943">
            <v>6.5000000000000002E-2</v>
          </cell>
          <cell r="G943">
            <v>6.5000000000000002E-2</v>
          </cell>
          <cell r="H943">
            <v>6.5000000000000002E-2</v>
          </cell>
          <cell r="I943">
            <v>6.5000000000000002E-2</v>
          </cell>
        </row>
        <row r="944">
          <cell r="A944" t="str">
            <v>6005-21</v>
          </cell>
          <cell r="B944" t="str">
            <v>CONSENT - 매입방적</v>
          </cell>
          <cell r="C944" t="str">
            <v>200W*1구</v>
          </cell>
          <cell r="D944" t="str">
            <v>EA</v>
          </cell>
          <cell r="E944">
            <v>2180</v>
          </cell>
          <cell r="F944">
            <v>6.5000000000000002E-2</v>
          </cell>
          <cell r="G944">
            <v>6.5000000000000002E-2</v>
          </cell>
          <cell r="H944">
            <v>6.5000000000000002E-2</v>
          </cell>
          <cell r="I944">
            <v>6.5000000000000002E-2</v>
          </cell>
        </row>
        <row r="945">
          <cell r="A945" t="str">
            <v>6005-22</v>
          </cell>
          <cell r="B945" t="str">
            <v>CONSENT - 매입방적</v>
          </cell>
          <cell r="C945" t="str">
            <v>200W*2구</v>
          </cell>
          <cell r="D945" t="str">
            <v>EA</v>
          </cell>
          <cell r="E945">
            <v>2520</v>
          </cell>
          <cell r="F945">
            <v>6.5000000000000002E-2</v>
          </cell>
          <cell r="G945">
            <v>6.5000000000000002E-2</v>
          </cell>
          <cell r="H945">
            <v>6.5000000000000002E-2</v>
          </cell>
          <cell r="I945">
            <v>6.5000000000000002E-2</v>
          </cell>
        </row>
        <row r="946">
          <cell r="A946" t="str">
            <v>6005-23</v>
          </cell>
          <cell r="B946" t="str">
            <v>CONSENT - 에어컨</v>
          </cell>
          <cell r="C946" t="str">
            <v>200W*1구</v>
          </cell>
          <cell r="E946">
            <v>1180</v>
          </cell>
          <cell r="F946">
            <v>6.5000000000000002E-2</v>
          </cell>
          <cell r="G946">
            <v>6.5000000000000002E-2</v>
          </cell>
          <cell r="H946">
            <v>6.5000000000000002E-2</v>
          </cell>
          <cell r="I946">
            <v>6.5000000000000002E-2</v>
          </cell>
        </row>
        <row r="947">
          <cell r="A947" t="str">
            <v>6005-24</v>
          </cell>
          <cell r="B947" t="str">
            <v>CONSENT - 접지가로형</v>
          </cell>
          <cell r="C947" t="str">
            <v>200W*2구</v>
          </cell>
          <cell r="E947">
            <v>2520</v>
          </cell>
          <cell r="F947">
            <v>6.5000000000000002E-2</v>
          </cell>
          <cell r="G947">
            <v>6.5000000000000002E-2</v>
          </cell>
          <cell r="H947">
            <v>6.5000000000000002E-2</v>
          </cell>
          <cell r="I947">
            <v>6.5000000000000002E-2</v>
          </cell>
        </row>
        <row r="948">
          <cell r="A948" t="str">
            <v>6005-31</v>
          </cell>
          <cell r="B948" t="str">
            <v>CONSENT - 매입 무접지</v>
          </cell>
          <cell r="C948" t="str">
            <v>15A 250V 4구</v>
          </cell>
          <cell r="D948" t="str">
            <v>EA</v>
          </cell>
          <cell r="E948">
            <v>2500</v>
          </cell>
          <cell r="F948">
            <v>6.5000000000000002E-2</v>
          </cell>
          <cell r="G948">
            <v>6.5000000000000002E-2</v>
          </cell>
          <cell r="H948">
            <v>6.5000000000000002E-2</v>
          </cell>
          <cell r="I948">
            <v>6.5000000000000002E-2</v>
          </cell>
        </row>
        <row r="949">
          <cell r="A949" t="str">
            <v>6005-32</v>
          </cell>
          <cell r="B949" t="str">
            <v>CONSENT - 매입접지</v>
          </cell>
          <cell r="C949" t="str">
            <v>15A 250V 4구</v>
          </cell>
          <cell r="D949" t="str">
            <v>EA</v>
          </cell>
          <cell r="E949">
            <v>2900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</row>
        <row r="950">
          <cell r="A950" t="str">
            <v>6005-33</v>
          </cell>
        </row>
        <row r="951">
          <cell r="A951" t="str">
            <v>6007-00</v>
          </cell>
          <cell r="B951" t="str">
            <v xml:space="preserve">플 레 리 트 류 </v>
          </cell>
        </row>
        <row r="952">
          <cell r="A952" t="str">
            <v>6007-01</v>
          </cell>
          <cell r="B952" t="str">
            <v xml:space="preserve">플 레 리 트 류 </v>
          </cell>
          <cell r="C952" t="str">
            <v>대각1구</v>
          </cell>
          <cell r="D952" t="str">
            <v>EA</v>
          </cell>
          <cell r="E952">
            <v>250</v>
          </cell>
          <cell r="F952">
            <v>6.5000000000000002E-2</v>
          </cell>
          <cell r="G952">
            <v>6.5000000000000002E-2</v>
          </cell>
          <cell r="H952">
            <v>6.5000000000000002E-2</v>
          </cell>
          <cell r="I952">
            <v>6.5000000000000002E-2</v>
          </cell>
        </row>
        <row r="953">
          <cell r="A953" t="str">
            <v>6007-02</v>
          </cell>
          <cell r="B953" t="str">
            <v xml:space="preserve">플 레 리 트 류 </v>
          </cell>
          <cell r="C953" t="str">
            <v>대각2구</v>
          </cell>
          <cell r="D953" t="str">
            <v>EA</v>
          </cell>
          <cell r="E953">
            <v>250</v>
          </cell>
          <cell r="F953">
            <v>6.5000000000000002E-2</v>
          </cell>
          <cell r="G953">
            <v>6.5000000000000002E-2</v>
          </cell>
          <cell r="H953">
            <v>6.5000000000000002E-2</v>
          </cell>
          <cell r="I953">
            <v>6.5000000000000002E-2</v>
          </cell>
        </row>
        <row r="954">
          <cell r="A954" t="str">
            <v>6007-03</v>
          </cell>
          <cell r="B954" t="str">
            <v xml:space="preserve">플 레 리 트 류 </v>
          </cell>
          <cell r="C954" t="str">
            <v>대각3구</v>
          </cell>
          <cell r="D954" t="str">
            <v>EA</v>
          </cell>
          <cell r="E954">
            <v>250</v>
          </cell>
          <cell r="F954">
            <v>6.5000000000000002E-2</v>
          </cell>
          <cell r="G954">
            <v>6.5000000000000002E-2</v>
          </cell>
          <cell r="H954">
            <v>6.5000000000000002E-2</v>
          </cell>
          <cell r="I954">
            <v>6.5000000000000002E-2</v>
          </cell>
        </row>
        <row r="955">
          <cell r="A955" t="str">
            <v>6007-04</v>
          </cell>
          <cell r="B955" t="str">
            <v xml:space="preserve">플 레 리 트 류 </v>
          </cell>
          <cell r="C955" t="str">
            <v>혼합</v>
          </cell>
          <cell r="D955" t="str">
            <v>EA</v>
          </cell>
          <cell r="E955">
            <v>510</v>
          </cell>
          <cell r="F955">
            <v>6.5000000000000002E-2</v>
          </cell>
          <cell r="G955">
            <v>6.5000000000000002E-2</v>
          </cell>
          <cell r="H955">
            <v>6.5000000000000002E-2</v>
          </cell>
          <cell r="I955">
            <v>6.5000000000000002E-2</v>
          </cell>
        </row>
        <row r="956">
          <cell r="A956" t="str">
            <v>6007-05</v>
          </cell>
          <cell r="B956" t="str">
            <v xml:space="preserve">플 레 리 트 류 </v>
          </cell>
          <cell r="C956" t="str">
            <v>2개용</v>
          </cell>
          <cell r="D956" t="str">
            <v>EA</v>
          </cell>
          <cell r="E956">
            <v>510</v>
          </cell>
          <cell r="F956">
            <v>6.5000000000000002E-2</v>
          </cell>
          <cell r="G956">
            <v>6.5000000000000002E-2</v>
          </cell>
          <cell r="H956">
            <v>6.5000000000000002E-2</v>
          </cell>
          <cell r="I956">
            <v>6.5000000000000002E-2</v>
          </cell>
        </row>
        <row r="957">
          <cell r="A957" t="str">
            <v>6007-06</v>
          </cell>
        </row>
        <row r="958">
          <cell r="A958" t="str">
            <v>6007-07</v>
          </cell>
        </row>
        <row r="959">
          <cell r="A959" t="str">
            <v>6009-00</v>
          </cell>
          <cell r="B959" t="str">
            <v xml:space="preserve">스 위 치 류 </v>
          </cell>
        </row>
        <row r="960">
          <cell r="A960" t="str">
            <v>6009-01</v>
          </cell>
          <cell r="B960" t="str">
            <v>덤블러  S/W</v>
          </cell>
          <cell r="C960" t="str">
            <v>사각</v>
          </cell>
          <cell r="D960" t="str">
            <v>EA</v>
          </cell>
          <cell r="E960">
            <v>555</v>
          </cell>
          <cell r="F960">
            <v>7.0000000000000007E-2</v>
          </cell>
          <cell r="G960">
            <v>0</v>
          </cell>
          <cell r="H960">
            <v>0</v>
          </cell>
          <cell r="I960">
            <v>0</v>
          </cell>
        </row>
        <row r="961">
          <cell r="A961" t="str">
            <v>6009-02</v>
          </cell>
        </row>
        <row r="962">
          <cell r="A962" t="str">
            <v>6009-11</v>
          </cell>
          <cell r="B962" t="str">
            <v>스마트 단로 S/W</v>
          </cell>
          <cell r="C962" t="str">
            <v>1구</v>
          </cell>
          <cell r="D962" t="str">
            <v>EA</v>
          </cell>
          <cell r="E962">
            <v>2090</v>
          </cell>
          <cell r="F962">
            <v>7.0000000000000007E-2</v>
          </cell>
          <cell r="G962">
            <v>0</v>
          </cell>
          <cell r="H962">
            <v>0</v>
          </cell>
          <cell r="I962">
            <v>0</v>
          </cell>
        </row>
        <row r="963">
          <cell r="A963" t="str">
            <v>6009-12</v>
          </cell>
          <cell r="B963" t="str">
            <v>스마트 단로 S/W</v>
          </cell>
          <cell r="C963" t="str">
            <v>2구</v>
          </cell>
          <cell r="D963" t="str">
            <v>EA</v>
          </cell>
          <cell r="E963">
            <v>2940</v>
          </cell>
          <cell r="F963">
            <v>0.08</v>
          </cell>
          <cell r="G963">
            <v>0</v>
          </cell>
          <cell r="H963">
            <v>0</v>
          </cell>
          <cell r="I963">
            <v>0</v>
          </cell>
        </row>
        <row r="964">
          <cell r="A964" t="str">
            <v>6009-13</v>
          </cell>
          <cell r="B964" t="str">
            <v>스마트 단로 S/W</v>
          </cell>
          <cell r="C964" t="str">
            <v>3구</v>
          </cell>
          <cell r="D964" t="str">
            <v>EA</v>
          </cell>
          <cell r="E964">
            <v>3790</v>
          </cell>
          <cell r="F964">
            <v>0.09</v>
          </cell>
          <cell r="G964">
            <v>0</v>
          </cell>
          <cell r="H964">
            <v>0</v>
          </cell>
          <cell r="I964">
            <v>0</v>
          </cell>
        </row>
        <row r="965">
          <cell r="A965" t="str">
            <v>6009-21</v>
          </cell>
          <cell r="B965" t="str">
            <v>단로램프 S/W</v>
          </cell>
          <cell r="C965" t="str">
            <v>1구</v>
          </cell>
          <cell r="D965" t="str">
            <v>EA</v>
          </cell>
          <cell r="E965">
            <v>2410</v>
          </cell>
          <cell r="F965">
            <v>7.0000000000000007E-2</v>
          </cell>
          <cell r="G965">
            <v>0</v>
          </cell>
          <cell r="H965">
            <v>0</v>
          </cell>
          <cell r="I965">
            <v>0</v>
          </cell>
        </row>
        <row r="966">
          <cell r="A966" t="str">
            <v>6009-22</v>
          </cell>
          <cell r="B966" t="str">
            <v>단로램프 S/W</v>
          </cell>
          <cell r="C966" t="str">
            <v>2구</v>
          </cell>
          <cell r="D966" t="str">
            <v>EA</v>
          </cell>
          <cell r="E966">
            <v>3610</v>
          </cell>
          <cell r="F966">
            <v>0.08</v>
          </cell>
          <cell r="G966">
            <v>0</v>
          </cell>
          <cell r="H966">
            <v>0</v>
          </cell>
          <cell r="I966">
            <v>0</v>
          </cell>
        </row>
        <row r="967">
          <cell r="A967" t="str">
            <v>6009-23</v>
          </cell>
          <cell r="B967" t="str">
            <v>단로램프 S/W</v>
          </cell>
          <cell r="C967" t="str">
            <v>3구</v>
          </cell>
          <cell r="D967" t="str">
            <v>EA</v>
          </cell>
          <cell r="E967">
            <v>4820</v>
          </cell>
          <cell r="F967">
            <v>0.09</v>
          </cell>
          <cell r="G967">
            <v>0</v>
          </cell>
          <cell r="H967">
            <v>0</v>
          </cell>
          <cell r="I967">
            <v>0</v>
          </cell>
        </row>
        <row r="968">
          <cell r="A968" t="str">
            <v>6009-31</v>
          </cell>
          <cell r="B968" t="str">
            <v>3 로 S/W</v>
          </cell>
          <cell r="C968" t="str">
            <v>1구</v>
          </cell>
          <cell r="D968" t="str">
            <v>EA</v>
          </cell>
          <cell r="E968">
            <v>2320</v>
          </cell>
          <cell r="F968">
            <v>7.0000000000000007E-2</v>
          </cell>
          <cell r="G968">
            <v>0</v>
          </cell>
          <cell r="H968">
            <v>0</v>
          </cell>
          <cell r="I968">
            <v>0</v>
          </cell>
        </row>
        <row r="969">
          <cell r="A969" t="str">
            <v>6009-32</v>
          </cell>
          <cell r="B969" t="str">
            <v>3 로 S/W</v>
          </cell>
          <cell r="C969" t="str">
            <v>2구</v>
          </cell>
          <cell r="D969" t="str">
            <v>EA</v>
          </cell>
          <cell r="E969">
            <v>3450</v>
          </cell>
          <cell r="F969">
            <v>0.08</v>
          </cell>
          <cell r="G969">
            <v>0</v>
          </cell>
          <cell r="H969">
            <v>0</v>
          </cell>
          <cell r="I969">
            <v>0</v>
          </cell>
        </row>
        <row r="970">
          <cell r="A970" t="str">
            <v>6009-33</v>
          </cell>
          <cell r="B970" t="str">
            <v>3 로 S/W</v>
          </cell>
          <cell r="C970" t="str">
            <v>3구</v>
          </cell>
          <cell r="D970" t="str">
            <v>EA</v>
          </cell>
          <cell r="E970">
            <v>4570</v>
          </cell>
          <cell r="F970">
            <v>0.09</v>
          </cell>
          <cell r="G970">
            <v>0</v>
          </cell>
          <cell r="H970">
            <v>0</v>
          </cell>
          <cell r="I970">
            <v>0</v>
          </cell>
        </row>
        <row r="971">
          <cell r="A971" t="str">
            <v>6009-41</v>
          </cell>
          <cell r="B971" t="str">
            <v>3로 램프  S/W</v>
          </cell>
          <cell r="C971" t="str">
            <v>1구</v>
          </cell>
          <cell r="D971" t="str">
            <v>EA</v>
          </cell>
          <cell r="E971">
            <v>2670</v>
          </cell>
          <cell r="F971">
            <v>7.0000000000000007E-2</v>
          </cell>
          <cell r="G971">
            <v>0</v>
          </cell>
          <cell r="H971">
            <v>0</v>
          </cell>
          <cell r="I971">
            <v>0</v>
          </cell>
        </row>
        <row r="972">
          <cell r="A972" t="str">
            <v>6009-42</v>
          </cell>
          <cell r="B972" t="str">
            <v>3로 램프  S/W</v>
          </cell>
          <cell r="C972" t="str">
            <v>2구</v>
          </cell>
          <cell r="D972" t="str">
            <v>EA</v>
          </cell>
          <cell r="E972">
            <v>4120</v>
          </cell>
          <cell r="F972">
            <v>0.08</v>
          </cell>
          <cell r="G972">
            <v>0</v>
          </cell>
          <cell r="H972">
            <v>0</v>
          </cell>
          <cell r="I972">
            <v>0</v>
          </cell>
        </row>
        <row r="973">
          <cell r="A973" t="str">
            <v>6009-43</v>
          </cell>
          <cell r="B973" t="str">
            <v>3로 램프  S/W</v>
          </cell>
          <cell r="C973" t="str">
            <v>3구</v>
          </cell>
          <cell r="D973" t="str">
            <v>EA</v>
          </cell>
          <cell r="E973">
            <v>5590</v>
          </cell>
          <cell r="F973">
            <v>0.09</v>
          </cell>
          <cell r="G973">
            <v>0</v>
          </cell>
          <cell r="H973">
            <v>0</v>
          </cell>
          <cell r="I973">
            <v>0</v>
          </cell>
        </row>
        <row r="974">
          <cell r="A974" t="str">
            <v>6009-51</v>
          </cell>
          <cell r="B974" t="str">
            <v>단로2개용 S/W</v>
          </cell>
          <cell r="C974" t="str">
            <v>2구</v>
          </cell>
          <cell r="D974" t="str">
            <v>EA</v>
          </cell>
          <cell r="E974">
            <v>4120</v>
          </cell>
          <cell r="F974">
            <v>0.08</v>
          </cell>
          <cell r="G974">
            <v>0</v>
          </cell>
          <cell r="H974">
            <v>0</v>
          </cell>
          <cell r="I974">
            <v>0</v>
          </cell>
        </row>
        <row r="975">
          <cell r="A975" t="str">
            <v>6009-52</v>
          </cell>
          <cell r="B975" t="str">
            <v>단로2개용 S/W</v>
          </cell>
          <cell r="C975" t="str">
            <v>3구</v>
          </cell>
          <cell r="D975" t="str">
            <v>EA</v>
          </cell>
          <cell r="E975">
            <v>5020</v>
          </cell>
          <cell r="F975">
            <v>0.09</v>
          </cell>
          <cell r="G975">
            <v>0</v>
          </cell>
          <cell r="H975">
            <v>0</v>
          </cell>
          <cell r="I975">
            <v>0</v>
          </cell>
        </row>
        <row r="976">
          <cell r="A976" t="str">
            <v>6009-53</v>
          </cell>
          <cell r="B976" t="str">
            <v>단로2개용 S/W</v>
          </cell>
          <cell r="C976" t="str">
            <v>4구</v>
          </cell>
          <cell r="D976" t="str">
            <v>EA</v>
          </cell>
          <cell r="E976">
            <v>5870</v>
          </cell>
          <cell r="F976">
            <v>0.1</v>
          </cell>
          <cell r="G976">
            <v>0</v>
          </cell>
          <cell r="H976">
            <v>0</v>
          </cell>
          <cell r="I976">
            <v>0</v>
          </cell>
        </row>
        <row r="977">
          <cell r="A977" t="str">
            <v>6009-54</v>
          </cell>
          <cell r="B977" t="str">
            <v>단로2개용 S/W</v>
          </cell>
          <cell r="C977" t="str">
            <v>5구</v>
          </cell>
          <cell r="D977" t="str">
            <v>EA</v>
          </cell>
          <cell r="E977">
            <v>6720</v>
          </cell>
          <cell r="F977">
            <v>0.1</v>
          </cell>
          <cell r="G977">
            <v>0</v>
          </cell>
          <cell r="H977">
            <v>0</v>
          </cell>
          <cell r="I977">
            <v>0</v>
          </cell>
        </row>
        <row r="978">
          <cell r="A978" t="str">
            <v>6009-55</v>
          </cell>
          <cell r="B978" t="str">
            <v>단로2개용 S/W</v>
          </cell>
          <cell r="C978" t="str">
            <v>6구</v>
          </cell>
          <cell r="D978" t="str">
            <v>EA</v>
          </cell>
          <cell r="E978">
            <v>7570</v>
          </cell>
          <cell r="F978">
            <v>0.1</v>
          </cell>
          <cell r="G978">
            <v>0</v>
          </cell>
          <cell r="H978">
            <v>0</v>
          </cell>
          <cell r="I978">
            <v>0</v>
          </cell>
        </row>
        <row r="979">
          <cell r="A979" t="str">
            <v>6009-61</v>
          </cell>
          <cell r="B979" t="str">
            <v>단로램프 2개용 S/W</v>
          </cell>
          <cell r="C979" t="str">
            <v>2구</v>
          </cell>
          <cell r="D979" t="str">
            <v>EA</v>
          </cell>
          <cell r="E979">
            <v>4820</v>
          </cell>
          <cell r="F979">
            <v>0.08</v>
          </cell>
          <cell r="G979">
            <v>0</v>
          </cell>
          <cell r="H979">
            <v>0</v>
          </cell>
          <cell r="I979">
            <v>0</v>
          </cell>
        </row>
        <row r="980">
          <cell r="A980" t="str">
            <v>6009-62</v>
          </cell>
          <cell r="B980" t="str">
            <v>단로램프 2개용 S/W</v>
          </cell>
          <cell r="C980" t="str">
            <v>3구</v>
          </cell>
          <cell r="D980" t="str">
            <v>EA</v>
          </cell>
          <cell r="E980">
            <v>6020</v>
          </cell>
          <cell r="F980">
            <v>0.09</v>
          </cell>
          <cell r="G980">
            <v>0</v>
          </cell>
          <cell r="H980">
            <v>0</v>
          </cell>
          <cell r="I980">
            <v>0</v>
          </cell>
        </row>
        <row r="981">
          <cell r="A981" t="str">
            <v>6009-63</v>
          </cell>
          <cell r="B981" t="str">
            <v>단로램프 2개용 S/W</v>
          </cell>
          <cell r="C981" t="str">
            <v>4구</v>
          </cell>
          <cell r="D981" t="str">
            <v>EA</v>
          </cell>
          <cell r="E981">
            <v>7230</v>
          </cell>
          <cell r="F981">
            <v>0.1</v>
          </cell>
          <cell r="G981">
            <v>0</v>
          </cell>
          <cell r="H981">
            <v>0</v>
          </cell>
          <cell r="I981">
            <v>0</v>
          </cell>
        </row>
        <row r="982">
          <cell r="A982" t="str">
            <v>6009-64</v>
          </cell>
          <cell r="B982" t="str">
            <v>단로램프 2개용 S/W</v>
          </cell>
          <cell r="C982" t="str">
            <v>5구</v>
          </cell>
          <cell r="D982" t="str">
            <v>EA</v>
          </cell>
          <cell r="E982">
            <v>8430</v>
          </cell>
          <cell r="F982">
            <v>0.1</v>
          </cell>
          <cell r="G982">
            <v>0</v>
          </cell>
          <cell r="H982">
            <v>0</v>
          </cell>
          <cell r="I982">
            <v>0</v>
          </cell>
        </row>
        <row r="983">
          <cell r="A983" t="str">
            <v>6009-65</v>
          </cell>
          <cell r="B983" t="str">
            <v>단로램프 2개용 S/W</v>
          </cell>
          <cell r="C983" t="str">
            <v>6구</v>
          </cell>
          <cell r="D983" t="str">
            <v>EA</v>
          </cell>
          <cell r="E983">
            <v>9630</v>
          </cell>
          <cell r="F983">
            <v>0.1</v>
          </cell>
          <cell r="G983">
            <v>0</v>
          </cell>
          <cell r="H983">
            <v>0</v>
          </cell>
          <cell r="I983">
            <v>0</v>
          </cell>
        </row>
        <row r="984">
          <cell r="A984" t="str">
            <v>6009-71</v>
          </cell>
          <cell r="B984" t="str">
            <v>3로2개용  S/W</v>
          </cell>
          <cell r="C984" t="str">
            <v>2구</v>
          </cell>
          <cell r="D984" t="str">
            <v>EA</v>
          </cell>
          <cell r="E984">
            <v>4630</v>
          </cell>
          <cell r="F984">
            <v>0.08</v>
          </cell>
          <cell r="G984">
            <v>0</v>
          </cell>
          <cell r="H984">
            <v>0</v>
          </cell>
          <cell r="I984">
            <v>0</v>
          </cell>
        </row>
        <row r="985">
          <cell r="A985" t="str">
            <v>6009-72</v>
          </cell>
          <cell r="B985" t="str">
            <v>3로2개용  S/W</v>
          </cell>
          <cell r="C985" t="str">
            <v>3구</v>
          </cell>
          <cell r="D985" t="str">
            <v>EA</v>
          </cell>
          <cell r="E985">
            <v>5760</v>
          </cell>
          <cell r="F985">
            <v>0.09</v>
          </cell>
          <cell r="G985">
            <v>0</v>
          </cell>
          <cell r="H985">
            <v>0</v>
          </cell>
          <cell r="I985">
            <v>0</v>
          </cell>
        </row>
        <row r="986">
          <cell r="A986" t="str">
            <v>6009-73</v>
          </cell>
          <cell r="B986" t="str">
            <v>3로2개용  S/W</v>
          </cell>
          <cell r="C986" t="str">
            <v>4구</v>
          </cell>
          <cell r="D986" t="str">
            <v>EA</v>
          </cell>
          <cell r="E986">
            <v>6890</v>
          </cell>
          <cell r="F986">
            <v>0.1</v>
          </cell>
          <cell r="G986">
            <v>0</v>
          </cell>
          <cell r="H986">
            <v>0</v>
          </cell>
          <cell r="I986">
            <v>0</v>
          </cell>
        </row>
        <row r="987">
          <cell r="A987" t="str">
            <v>6009-74</v>
          </cell>
          <cell r="B987" t="str">
            <v>3로2개용  S/W</v>
          </cell>
          <cell r="C987" t="str">
            <v>5구</v>
          </cell>
          <cell r="D987" t="str">
            <v>EA</v>
          </cell>
          <cell r="E987">
            <v>8010</v>
          </cell>
          <cell r="F987">
            <v>0.1</v>
          </cell>
          <cell r="G987">
            <v>0</v>
          </cell>
          <cell r="H987">
            <v>0</v>
          </cell>
          <cell r="I987">
            <v>0</v>
          </cell>
        </row>
        <row r="988">
          <cell r="A988" t="str">
            <v>6009-75</v>
          </cell>
          <cell r="B988" t="str">
            <v>3로2개용  S/W</v>
          </cell>
          <cell r="C988" t="str">
            <v>6구</v>
          </cell>
          <cell r="D988" t="str">
            <v>EA</v>
          </cell>
          <cell r="E988">
            <v>9140</v>
          </cell>
          <cell r="F988">
            <v>0.1</v>
          </cell>
          <cell r="G988">
            <v>0</v>
          </cell>
          <cell r="H988">
            <v>0</v>
          </cell>
          <cell r="I988">
            <v>0</v>
          </cell>
        </row>
        <row r="989">
          <cell r="A989" t="str">
            <v>6009-81</v>
          </cell>
          <cell r="B989" t="str">
            <v>3로 램프 2개용  S/W</v>
          </cell>
          <cell r="C989" t="str">
            <v>2구</v>
          </cell>
          <cell r="D989" t="str">
            <v>EA</v>
          </cell>
          <cell r="E989">
            <v>5340</v>
          </cell>
          <cell r="F989">
            <v>0.08</v>
          </cell>
          <cell r="G989">
            <v>0</v>
          </cell>
          <cell r="H989">
            <v>0</v>
          </cell>
          <cell r="I989">
            <v>0</v>
          </cell>
        </row>
        <row r="990">
          <cell r="A990" t="str">
            <v>6009-82</v>
          </cell>
          <cell r="B990" t="str">
            <v>3로 램프 2개용  S/W</v>
          </cell>
          <cell r="C990" t="str">
            <v>3구</v>
          </cell>
          <cell r="D990" t="str">
            <v>EA</v>
          </cell>
          <cell r="E990">
            <v>6790</v>
          </cell>
          <cell r="F990">
            <v>0.09</v>
          </cell>
          <cell r="G990">
            <v>0</v>
          </cell>
          <cell r="H990">
            <v>0</v>
          </cell>
          <cell r="I990">
            <v>0</v>
          </cell>
        </row>
        <row r="991">
          <cell r="A991" t="str">
            <v>6009-83</v>
          </cell>
          <cell r="B991" t="str">
            <v>3로 램프 2개용  S/W</v>
          </cell>
          <cell r="C991" t="str">
            <v>4구</v>
          </cell>
          <cell r="D991" t="str">
            <v>EA</v>
          </cell>
          <cell r="E991">
            <v>8240</v>
          </cell>
          <cell r="F991">
            <v>0.1</v>
          </cell>
          <cell r="G991">
            <v>0</v>
          </cell>
          <cell r="H991">
            <v>0</v>
          </cell>
          <cell r="I991">
            <v>0</v>
          </cell>
        </row>
        <row r="992">
          <cell r="A992" t="str">
            <v>6009-84</v>
          </cell>
          <cell r="B992" t="str">
            <v>3로 램프 2개용  S/W</v>
          </cell>
          <cell r="C992" t="str">
            <v>5구</v>
          </cell>
          <cell r="D992" t="str">
            <v>EA</v>
          </cell>
          <cell r="E992">
            <v>9710</v>
          </cell>
          <cell r="F992">
            <v>0.1</v>
          </cell>
          <cell r="G992">
            <v>0</v>
          </cell>
          <cell r="H992">
            <v>0</v>
          </cell>
          <cell r="I992">
            <v>0</v>
          </cell>
        </row>
        <row r="993">
          <cell r="A993" t="str">
            <v>6009-85</v>
          </cell>
          <cell r="B993" t="str">
            <v>3로 램프 2개용  S/W</v>
          </cell>
          <cell r="C993" t="str">
            <v>6구</v>
          </cell>
          <cell r="D993" t="str">
            <v>EA</v>
          </cell>
          <cell r="E993">
            <v>11170</v>
          </cell>
          <cell r="F993">
            <v>0.1</v>
          </cell>
          <cell r="G993">
            <v>0</v>
          </cell>
          <cell r="H993">
            <v>0</v>
          </cell>
          <cell r="I993">
            <v>0</v>
          </cell>
        </row>
        <row r="994">
          <cell r="A994" t="str">
            <v>6009-86</v>
          </cell>
        </row>
        <row r="995">
          <cell r="A995" t="str">
            <v>6009-87</v>
          </cell>
        </row>
        <row r="996">
          <cell r="A996" t="str">
            <v>6009-88</v>
          </cell>
        </row>
        <row r="997">
          <cell r="A997" t="str">
            <v>6009-89</v>
          </cell>
        </row>
        <row r="998">
          <cell r="A998" t="str">
            <v>6009-90</v>
          </cell>
        </row>
        <row r="999">
          <cell r="A999" t="str">
            <v>6009-91</v>
          </cell>
        </row>
        <row r="1000">
          <cell r="A1000" t="str">
            <v>6359-00</v>
          </cell>
          <cell r="B1000" t="str">
            <v>국선용(UTP)단자함.</v>
          </cell>
        </row>
        <row r="1001">
          <cell r="A1001" t="str">
            <v>6359-01</v>
          </cell>
          <cell r="B1001" t="str">
            <v>국선용(UTP)단자함</v>
          </cell>
          <cell r="C1001" t="str">
            <v xml:space="preserve"> 25+100P</v>
          </cell>
          <cell r="D1001" t="str">
            <v>대</v>
          </cell>
          <cell r="E1001">
            <v>140000</v>
          </cell>
          <cell r="F1001">
            <v>0.69</v>
          </cell>
          <cell r="G1001">
            <v>6.5000000000000002E-2</v>
          </cell>
          <cell r="H1001">
            <v>6.5000000000000002E-2</v>
          </cell>
          <cell r="I1001">
            <v>6.5000000000000002E-2</v>
          </cell>
        </row>
        <row r="1002">
          <cell r="A1002" t="str">
            <v>6359-02</v>
          </cell>
          <cell r="B1002" t="str">
            <v>국선용(UTP)단자함</v>
          </cell>
          <cell r="C1002" t="str">
            <v xml:space="preserve"> 50+200P</v>
          </cell>
          <cell r="D1002" t="str">
            <v>대</v>
          </cell>
          <cell r="E1002">
            <v>236000</v>
          </cell>
          <cell r="F1002">
            <v>0.82</v>
          </cell>
          <cell r="G1002">
            <v>6.5000000000000002E-2</v>
          </cell>
          <cell r="H1002">
            <v>6.5000000000000002E-2</v>
          </cell>
          <cell r="I1002">
            <v>6.5000000000000002E-2</v>
          </cell>
        </row>
        <row r="1003">
          <cell r="A1003" t="str">
            <v>6359-03</v>
          </cell>
          <cell r="B1003" t="str">
            <v>국선용(UTP)단자함</v>
          </cell>
          <cell r="C1003" t="str">
            <v>100+400P</v>
          </cell>
          <cell r="D1003" t="str">
            <v>대</v>
          </cell>
          <cell r="E1003">
            <v>410000</v>
          </cell>
          <cell r="F1003">
            <v>1.1499999999999999</v>
          </cell>
          <cell r="G1003">
            <v>6.5000000000000002E-2</v>
          </cell>
          <cell r="H1003">
            <v>6.5000000000000002E-2</v>
          </cell>
          <cell r="I1003">
            <v>6.5000000000000002E-2</v>
          </cell>
        </row>
        <row r="1004">
          <cell r="A1004" t="str">
            <v>6359-04</v>
          </cell>
          <cell r="B1004" t="str">
            <v>국선용(UTP)단자함</v>
          </cell>
          <cell r="C1004" t="str">
            <v>150+600P</v>
          </cell>
          <cell r="D1004" t="str">
            <v>대</v>
          </cell>
          <cell r="E1004">
            <v>559000</v>
          </cell>
          <cell r="F1004">
            <v>1.6</v>
          </cell>
          <cell r="G1004">
            <v>6.5000000000000002E-2</v>
          </cell>
          <cell r="H1004">
            <v>6.5000000000000002E-2</v>
          </cell>
          <cell r="I1004">
            <v>6.5000000000000002E-2</v>
          </cell>
        </row>
        <row r="1005">
          <cell r="A1005" t="str">
            <v>6359-05</v>
          </cell>
          <cell r="B1005" t="str">
            <v>국선용(UTP)단자함</v>
          </cell>
          <cell r="C1005" t="str">
            <v>200+800P</v>
          </cell>
          <cell r="D1005" t="str">
            <v>대</v>
          </cell>
          <cell r="E1005">
            <v>761000</v>
          </cell>
          <cell r="F1005">
            <v>1.9</v>
          </cell>
          <cell r="G1005">
            <v>6.5000000000000002E-2</v>
          </cell>
          <cell r="H1005">
            <v>6.5000000000000002E-2</v>
          </cell>
          <cell r="I1005">
            <v>6.5000000000000002E-2</v>
          </cell>
        </row>
        <row r="1006">
          <cell r="A1006" t="str">
            <v>6359-06</v>
          </cell>
          <cell r="B1006" t="str">
            <v>국선용(UTP)단자함</v>
          </cell>
          <cell r="C1006" t="str">
            <v>250+1000P</v>
          </cell>
          <cell r="D1006" t="str">
            <v>대</v>
          </cell>
          <cell r="E1006">
            <v>957000</v>
          </cell>
          <cell r="F1006">
            <v>2.2000000000000002</v>
          </cell>
          <cell r="G1006">
            <v>6.5000000000000002E-2</v>
          </cell>
          <cell r="H1006">
            <v>6.5000000000000002E-2</v>
          </cell>
          <cell r="I1006">
            <v>6.5000000000000002E-2</v>
          </cell>
        </row>
        <row r="1007">
          <cell r="A1007" t="str">
            <v>6359-07</v>
          </cell>
          <cell r="B1007" t="str">
            <v>국선용(UTP)단자함</v>
          </cell>
          <cell r="C1007" t="str">
            <v>300+1200P</v>
          </cell>
          <cell r="D1007" t="str">
            <v>대</v>
          </cell>
          <cell r="E1007">
            <v>1348000</v>
          </cell>
          <cell r="F1007">
            <v>2.5</v>
          </cell>
          <cell r="G1007">
            <v>6.5000000000000002E-2</v>
          </cell>
          <cell r="H1007">
            <v>6.5000000000000002E-2</v>
          </cell>
          <cell r="I1007">
            <v>6.5000000000000002E-2</v>
          </cell>
        </row>
        <row r="1008">
          <cell r="A1008" t="str">
            <v>6359-08</v>
          </cell>
        </row>
        <row r="1009">
          <cell r="A1009" t="str">
            <v>6359-10</v>
          </cell>
          <cell r="B1009" t="str">
            <v xml:space="preserve"> MDF(초고속통신)</v>
          </cell>
        </row>
        <row r="1010">
          <cell r="A1010" t="str">
            <v>6359-11</v>
          </cell>
          <cell r="B1010" t="str">
            <v>MDF(초고속통신)</v>
          </cell>
          <cell r="C1010" t="str">
            <v xml:space="preserve"> 300+1200</v>
          </cell>
          <cell r="D1010" t="str">
            <v>대</v>
          </cell>
          <cell r="E1010">
            <v>1440000</v>
          </cell>
          <cell r="G1010">
            <v>6.5000000000000002E-2</v>
          </cell>
          <cell r="H1010">
            <v>6.5000000000000002E-2</v>
          </cell>
          <cell r="I1010">
            <v>6.5000000000000002E-2</v>
          </cell>
        </row>
        <row r="1011">
          <cell r="A1011" t="str">
            <v>6359-12</v>
          </cell>
          <cell r="B1011" t="str">
            <v>MDF(초고속통신)</v>
          </cell>
          <cell r="C1011" t="str">
            <v xml:space="preserve"> 400+1600</v>
          </cell>
          <cell r="D1011" t="str">
            <v>대</v>
          </cell>
          <cell r="E1011">
            <v>1890000</v>
          </cell>
          <cell r="G1011">
            <v>6.5000000000000002E-2</v>
          </cell>
          <cell r="H1011">
            <v>6.5000000000000002E-2</v>
          </cell>
          <cell r="I1011">
            <v>6.5000000000000002E-2</v>
          </cell>
        </row>
        <row r="1012">
          <cell r="A1012" t="str">
            <v>6359-13</v>
          </cell>
          <cell r="B1012" t="str">
            <v>MDF(초고속통신)</v>
          </cell>
          <cell r="C1012" t="str">
            <v xml:space="preserve"> 500+2000</v>
          </cell>
          <cell r="D1012" t="str">
            <v>대</v>
          </cell>
          <cell r="E1012">
            <v>2340000</v>
          </cell>
          <cell r="G1012">
            <v>6.5000000000000002E-2</v>
          </cell>
          <cell r="H1012">
            <v>6.5000000000000002E-2</v>
          </cell>
          <cell r="I1012">
            <v>6.5000000000000002E-2</v>
          </cell>
        </row>
        <row r="1013">
          <cell r="A1013" t="str">
            <v>6359-14</v>
          </cell>
          <cell r="B1013" t="str">
            <v>MDF(초고속통신)</v>
          </cell>
          <cell r="C1013" t="str">
            <v>1000+4000</v>
          </cell>
          <cell r="D1013" t="str">
            <v>대</v>
          </cell>
          <cell r="E1013">
            <v>4140000</v>
          </cell>
          <cell r="G1013">
            <v>6.5000000000000002E-2</v>
          </cell>
          <cell r="H1013">
            <v>6.5000000000000002E-2</v>
          </cell>
          <cell r="I1013">
            <v>6.5000000000000002E-2</v>
          </cell>
        </row>
        <row r="1014">
          <cell r="A1014" t="str">
            <v>6359-15</v>
          </cell>
          <cell r="B1014" t="str">
            <v>MDF(초고속통신)</v>
          </cell>
          <cell r="C1014" t="str">
            <v>1500+6000</v>
          </cell>
          <cell r="D1014" t="str">
            <v>대</v>
          </cell>
          <cell r="E1014">
            <v>5760000</v>
          </cell>
          <cell r="G1014">
            <v>6.5000000000000002E-2</v>
          </cell>
          <cell r="H1014">
            <v>6.5000000000000002E-2</v>
          </cell>
          <cell r="I1014">
            <v>6.5000000000000002E-2</v>
          </cell>
        </row>
        <row r="1015">
          <cell r="A1015" t="str">
            <v>6359-16</v>
          </cell>
          <cell r="B1015" t="str">
            <v>MDF(초고속통신)</v>
          </cell>
          <cell r="C1015" t="str">
            <v>2000+8000</v>
          </cell>
          <cell r="D1015" t="str">
            <v>대</v>
          </cell>
          <cell r="E1015">
            <v>7740000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</row>
        <row r="1016">
          <cell r="A1016" t="str">
            <v>6359-17</v>
          </cell>
          <cell r="B1016" t="str">
            <v>MDF(초고속통신)</v>
          </cell>
          <cell r="C1016" t="str">
            <v>3000+12000</v>
          </cell>
          <cell r="D1016" t="str">
            <v>대</v>
          </cell>
          <cell r="E1016">
            <v>10800000</v>
          </cell>
          <cell r="G1016">
            <v>6.5000000000000002E-2</v>
          </cell>
          <cell r="H1016">
            <v>6.5000000000000002E-2</v>
          </cell>
          <cell r="I1016">
            <v>6.5000000000000002E-2</v>
          </cell>
        </row>
        <row r="1017">
          <cell r="A1017" t="str">
            <v>6359-18</v>
          </cell>
          <cell r="B1017" t="str">
            <v>MDF(초고속통신)</v>
          </cell>
          <cell r="C1017" t="str">
            <v>4000+16000</v>
          </cell>
          <cell r="D1017" t="str">
            <v>대</v>
          </cell>
          <cell r="E1017">
            <v>14400000</v>
          </cell>
          <cell r="G1017">
            <v>6.5000000000000002E-2</v>
          </cell>
          <cell r="H1017">
            <v>6.5000000000000002E-2</v>
          </cell>
          <cell r="I1017">
            <v>6.5000000000000002E-2</v>
          </cell>
        </row>
        <row r="1018">
          <cell r="A1018" t="str">
            <v>6359-19</v>
          </cell>
          <cell r="B1018" t="str">
            <v>MDF-가입자보호기</v>
          </cell>
          <cell r="C1018" t="str">
            <v>100P</v>
          </cell>
          <cell r="D1018" t="str">
            <v>대</v>
          </cell>
          <cell r="E1018">
            <v>170000</v>
          </cell>
          <cell r="G1018">
            <v>6.5000000000000002E-2</v>
          </cell>
          <cell r="H1018">
            <v>6.5000000000000002E-2</v>
          </cell>
          <cell r="I1018">
            <v>6.5000000000000002E-2</v>
          </cell>
        </row>
        <row r="1019">
          <cell r="A1019" t="str">
            <v>6359-20</v>
          </cell>
          <cell r="B1019" t="str">
            <v>MDF-가입자보호기</v>
          </cell>
          <cell r="C1019" t="str">
            <v>50P</v>
          </cell>
          <cell r="D1019" t="str">
            <v>대</v>
          </cell>
          <cell r="E1019">
            <v>86000</v>
          </cell>
          <cell r="G1019">
            <v>6.5000000000000002E-2</v>
          </cell>
          <cell r="H1019">
            <v>6.5000000000000002E-2</v>
          </cell>
          <cell r="I1019">
            <v>6.5000000000000002E-2</v>
          </cell>
        </row>
        <row r="1020">
          <cell r="A1020" t="str">
            <v>6359-21</v>
          </cell>
        </row>
        <row r="1021">
          <cell r="A1021" t="str">
            <v>6361-00</v>
          </cell>
          <cell r="B1021" t="str">
            <v>전 화 단 자 함(일반)</v>
          </cell>
        </row>
        <row r="1022">
          <cell r="A1022" t="str">
            <v>6361-01</v>
          </cell>
          <cell r="B1022" t="str">
            <v>국선용 단자함</v>
          </cell>
          <cell r="C1022" t="str">
            <v xml:space="preserve"> 10+ 20P</v>
          </cell>
          <cell r="D1022" t="str">
            <v>대</v>
          </cell>
          <cell r="E1022">
            <v>52000</v>
          </cell>
          <cell r="F1022">
            <v>0.34</v>
          </cell>
          <cell r="G1022">
            <v>6.5000000000000002E-2</v>
          </cell>
          <cell r="H1022">
            <v>6.5000000000000002E-2</v>
          </cell>
          <cell r="I1022">
            <v>6.5000000000000002E-2</v>
          </cell>
        </row>
        <row r="1023">
          <cell r="A1023" t="str">
            <v>6361-02</v>
          </cell>
          <cell r="B1023" t="str">
            <v>국선용 단자함</v>
          </cell>
          <cell r="C1023" t="str">
            <v xml:space="preserve"> 20+ 40P</v>
          </cell>
          <cell r="D1023" t="str">
            <v>대</v>
          </cell>
          <cell r="E1023">
            <v>85000</v>
          </cell>
          <cell r="F1023">
            <v>0.5</v>
          </cell>
          <cell r="G1023">
            <v>6.5000000000000002E-2</v>
          </cell>
          <cell r="H1023">
            <v>6.5000000000000002E-2</v>
          </cell>
          <cell r="I1023">
            <v>6.5000000000000002E-2</v>
          </cell>
        </row>
        <row r="1024">
          <cell r="A1024" t="str">
            <v>6361-03</v>
          </cell>
          <cell r="B1024" t="str">
            <v>국선용 단자함</v>
          </cell>
          <cell r="C1024" t="str">
            <v xml:space="preserve"> 30+ 60P</v>
          </cell>
          <cell r="D1024" t="str">
            <v>대</v>
          </cell>
          <cell r="E1024">
            <v>125000</v>
          </cell>
          <cell r="F1024">
            <v>0.6</v>
          </cell>
          <cell r="G1024">
            <v>6.5000000000000002E-2</v>
          </cell>
          <cell r="H1024">
            <v>6.5000000000000002E-2</v>
          </cell>
          <cell r="I1024">
            <v>6.5000000000000002E-2</v>
          </cell>
        </row>
        <row r="1025">
          <cell r="A1025" t="str">
            <v>6361-04</v>
          </cell>
          <cell r="B1025" t="str">
            <v>국선용 단자함</v>
          </cell>
          <cell r="C1025" t="str">
            <v xml:space="preserve"> 40+ 80P</v>
          </cell>
          <cell r="D1025" t="str">
            <v>대</v>
          </cell>
          <cell r="E1025">
            <v>150000</v>
          </cell>
          <cell r="F1025">
            <v>0.7</v>
          </cell>
          <cell r="G1025">
            <v>6.5000000000000002E-2</v>
          </cell>
          <cell r="H1025">
            <v>6.5000000000000002E-2</v>
          </cell>
          <cell r="I1025">
            <v>6.5000000000000002E-2</v>
          </cell>
        </row>
        <row r="1026">
          <cell r="A1026" t="str">
            <v>6361-05</v>
          </cell>
          <cell r="B1026" t="str">
            <v>국선용 단자함</v>
          </cell>
          <cell r="C1026" t="str">
            <v xml:space="preserve"> 50+100P</v>
          </cell>
          <cell r="D1026" t="str">
            <v>대</v>
          </cell>
          <cell r="E1026">
            <v>185000</v>
          </cell>
          <cell r="F1026">
            <v>0.7</v>
          </cell>
          <cell r="G1026">
            <v>6.5000000000000002E-2</v>
          </cell>
          <cell r="H1026">
            <v>6.5000000000000002E-2</v>
          </cell>
          <cell r="I1026">
            <v>6.5000000000000002E-2</v>
          </cell>
        </row>
        <row r="1027">
          <cell r="A1027" t="str">
            <v>6361-06</v>
          </cell>
          <cell r="B1027" t="str">
            <v>국선용 단자함</v>
          </cell>
          <cell r="C1027" t="str">
            <v xml:space="preserve"> 60+120P</v>
          </cell>
          <cell r="D1027" t="str">
            <v>대</v>
          </cell>
          <cell r="E1027">
            <v>230000</v>
          </cell>
          <cell r="F1027">
            <v>0.75</v>
          </cell>
          <cell r="G1027">
            <v>6.5000000000000002E-2</v>
          </cell>
          <cell r="H1027">
            <v>6.5000000000000002E-2</v>
          </cell>
          <cell r="I1027">
            <v>6.5000000000000002E-2</v>
          </cell>
        </row>
        <row r="1028">
          <cell r="A1028" t="str">
            <v>6361-07</v>
          </cell>
          <cell r="B1028" t="str">
            <v>국선용 단자함</v>
          </cell>
          <cell r="C1028" t="str">
            <v xml:space="preserve"> 80+160P</v>
          </cell>
          <cell r="D1028" t="str">
            <v>대</v>
          </cell>
          <cell r="E1028">
            <v>275000</v>
          </cell>
          <cell r="F1028">
            <v>0.78</v>
          </cell>
          <cell r="G1028">
            <v>6.5000000000000002E-2</v>
          </cell>
          <cell r="H1028">
            <v>6.5000000000000002E-2</v>
          </cell>
          <cell r="I1028">
            <v>6.5000000000000002E-2</v>
          </cell>
        </row>
        <row r="1029">
          <cell r="A1029" t="str">
            <v>6361-08</v>
          </cell>
          <cell r="B1029" t="str">
            <v>국선용 단자함</v>
          </cell>
          <cell r="C1029" t="str">
            <v xml:space="preserve"> 90+180P</v>
          </cell>
          <cell r="D1029" t="str">
            <v>대</v>
          </cell>
          <cell r="E1029">
            <v>240000</v>
          </cell>
          <cell r="F1029">
            <v>0.8</v>
          </cell>
          <cell r="G1029">
            <v>6.5000000000000002E-2</v>
          </cell>
          <cell r="H1029">
            <v>6.5000000000000002E-2</v>
          </cell>
          <cell r="I1029">
            <v>6.5000000000000002E-2</v>
          </cell>
        </row>
        <row r="1030">
          <cell r="A1030" t="str">
            <v>6361-09</v>
          </cell>
          <cell r="B1030" t="str">
            <v>국선용 단자함</v>
          </cell>
          <cell r="C1030" t="str">
            <v>100+200P</v>
          </cell>
          <cell r="D1030" t="str">
            <v>대</v>
          </cell>
          <cell r="E1030">
            <v>265000</v>
          </cell>
          <cell r="F1030">
            <v>0.82</v>
          </cell>
          <cell r="G1030">
            <v>6.5000000000000002E-2</v>
          </cell>
          <cell r="H1030">
            <v>6.5000000000000002E-2</v>
          </cell>
          <cell r="I1030">
            <v>6.5000000000000002E-2</v>
          </cell>
        </row>
        <row r="1031">
          <cell r="A1031" t="str">
            <v>6361-10</v>
          </cell>
          <cell r="B1031" t="str">
            <v>국선용 단자함</v>
          </cell>
          <cell r="C1031" t="str">
            <v>120+240P</v>
          </cell>
          <cell r="D1031" t="str">
            <v>대</v>
          </cell>
          <cell r="E1031">
            <v>310000</v>
          </cell>
          <cell r="F1031">
            <v>0.89</v>
          </cell>
          <cell r="G1031">
            <v>6.5000000000000002E-2</v>
          </cell>
          <cell r="H1031">
            <v>6.5000000000000002E-2</v>
          </cell>
          <cell r="I1031">
            <v>6.5000000000000002E-2</v>
          </cell>
        </row>
        <row r="1032">
          <cell r="A1032" t="str">
            <v>6361-11</v>
          </cell>
          <cell r="B1032" t="str">
            <v>국선용 단자함</v>
          </cell>
          <cell r="C1032" t="str">
            <v>150+300P</v>
          </cell>
          <cell r="D1032" t="str">
            <v>대</v>
          </cell>
          <cell r="E1032">
            <v>380000</v>
          </cell>
          <cell r="F1032">
            <v>0.97</v>
          </cell>
          <cell r="G1032">
            <v>6.5000000000000002E-2</v>
          </cell>
          <cell r="H1032">
            <v>6.5000000000000002E-2</v>
          </cell>
          <cell r="I1032">
            <v>6.5000000000000002E-2</v>
          </cell>
        </row>
        <row r="1033">
          <cell r="A1033" t="str">
            <v>6361-12</v>
          </cell>
          <cell r="B1033" t="str">
            <v>국선용 단자함</v>
          </cell>
          <cell r="C1033" t="str">
            <v>200+400P</v>
          </cell>
          <cell r="D1033" t="str">
            <v>대</v>
          </cell>
          <cell r="E1033">
            <v>500000</v>
          </cell>
          <cell r="F1033">
            <v>1.1499999999999999</v>
          </cell>
          <cell r="G1033">
            <v>6.5000000000000002E-2</v>
          </cell>
          <cell r="H1033">
            <v>6.5000000000000002E-2</v>
          </cell>
          <cell r="I1033">
            <v>6.5000000000000002E-2</v>
          </cell>
        </row>
        <row r="1034">
          <cell r="A1034" t="str">
            <v>6361-13</v>
          </cell>
          <cell r="B1034" t="str">
            <v>국선용 단자함</v>
          </cell>
          <cell r="C1034" t="str">
            <v>250+500P</v>
          </cell>
          <cell r="D1034" t="str">
            <v>대</v>
          </cell>
          <cell r="E1034">
            <v>630000</v>
          </cell>
          <cell r="F1034">
            <v>1.36</v>
          </cell>
          <cell r="G1034">
            <v>6.5000000000000002E-2</v>
          </cell>
          <cell r="H1034">
            <v>6.5000000000000002E-2</v>
          </cell>
          <cell r="I1034">
            <v>6.5000000000000002E-2</v>
          </cell>
        </row>
        <row r="1035">
          <cell r="A1035" t="str">
            <v>6361-14</v>
          </cell>
          <cell r="B1035" t="str">
            <v>국선용 단자함</v>
          </cell>
          <cell r="C1035" t="str">
            <v>300+600P</v>
          </cell>
          <cell r="D1035" t="str">
            <v>대</v>
          </cell>
          <cell r="E1035">
            <v>740000</v>
          </cell>
          <cell r="F1035">
            <v>1.61</v>
          </cell>
          <cell r="G1035">
            <v>6.5000000000000002E-2</v>
          </cell>
          <cell r="H1035">
            <v>6.5000000000000002E-2</v>
          </cell>
          <cell r="I1035">
            <v>6.5000000000000002E-2</v>
          </cell>
        </row>
        <row r="1036">
          <cell r="A1036" t="str">
            <v>6361-15</v>
          </cell>
        </row>
        <row r="1037">
          <cell r="A1037" t="str">
            <v>6361-16</v>
          </cell>
        </row>
        <row r="1038">
          <cell r="A1038" t="str">
            <v>6361-17</v>
          </cell>
        </row>
        <row r="1039">
          <cell r="A1039" t="str">
            <v>6361-18</v>
          </cell>
        </row>
        <row r="1040">
          <cell r="A1040" t="str">
            <v>6361-19</v>
          </cell>
        </row>
        <row r="1041">
          <cell r="A1041" t="str">
            <v>6361-20</v>
          </cell>
          <cell r="B1041" t="str">
            <v>중 간 단 자 함</v>
          </cell>
        </row>
        <row r="1042">
          <cell r="A1042" t="str">
            <v>6361-21</v>
          </cell>
          <cell r="B1042" t="str">
            <v>중간단자함</v>
          </cell>
          <cell r="C1042" t="str">
            <v xml:space="preserve"> 10P</v>
          </cell>
          <cell r="D1042" t="str">
            <v>대</v>
          </cell>
          <cell r="E1042">
            <v>23000</v>
          </cell>
          <cell r="F1042">
            <v>0.34</v>
          </cell>
          <cell r="G1042">
            <v>6.5000000000000002E-2</v>
          </cell>
          <cell r="H1042">
            <v>6.5000000000000002E-2</v>
          </cell>
          <cell r="I1042">
            <v>6.5000000000000002E-2</v>
          </cell>
        </row>
        <row r="1043">
          <cell r="A1043" t="str">
            <v>6361-22</v>
          </cell>
          <cell r="B1043" t="str">
            <v>중간단자함</v>
          </cell>
          <cell r="C1043" t="str">
            <v xml:space="preserve"> 20P</v>
          </cell>
          <cell r="D1043" t="str">
            <v>대</v>
          </cell>
          <cell r="E1043">
            <v>27000</v>
          </cell>
          <cell r="F1043">
            <v>0.36</v>
          </cell>
          <cell r="G1043">
            <v>6.5000000000000002E-2</v>
          </cell>
          <cell r="H1043">
            <v>6.5000000000000002E-2</v>
          </cell>
          <cell r="I1043">
            <v>6.5000000000000002E-2</v>
          </cell>
        </row>
        <row r="1044">
          <cell r="A1044" t="str">
            <v>6361-23</v>
          </cell>
          <cell r="B1044" t="str">
            <v>중간단자함</v>
          </cell>
          <cell r="C1044" t="str">
            <v xml:space="preserve"> 30P</v>
          </cell>
          <cell r="D1044" t="str">
            <v>대</v>
          </cell>
          <cell r="E1044">
            <v>34000</v>
          </cell>
          <cell r="F1044">
            <v>0.36</v>
          </cell>
          <cell r="G1044">
            <v>6.5000000000000002E-2</v>
          </cell>
          <cell r="H1044">
            <v>6.5000000000000002E-2</v>
          </cell>
          <cell r="I1044">
            <v>6.5000000000000002E-2</v>
          </cell>
        </row>
        <row r="1045">
          <cell r="A1045" t="str">
            <v>6361-24</v>
          </cell>
          <cell r="B1045" t="str">
            <v>중간단자함</v>
          </cell>
          <cell r="C1045" t="str">
            <v xml:space="preserve"> 40P</v>
          </cell>
          <cell r="D1045" t="str">
            <v>대</v>
          </cell>
          <cell r="E1045">
            <v>37000</v>
          </cell>
          <cell r="F1045">
            <v>0.45</v>
          </cell>
          <cell r="G1045">
            <v>6.5000000000000002E-2</v>
          </cell>
          <cell r="H1045">
            <v>6.5000000000000002E-2</v>
          </cell>
          <cell r="I1045">
            <v>6.5000000000000002E-2</v>
          </cell>
        </row>
        <row r="1046">
          <cell r="A1046" t="str">
            <v>6361-25</v>
          </cell>
          <cell r="B1046" t="str">
            <v>중간단자함</v>
          </cell>
          <cell r="C1046" t="str">
            <v xml:space="preserve"> 50P</v>
          </cell>
          <cell r="D1046" t="str">
            <v>대</v>
          </cell>
          <cell r="E1046">
            <v>55000</v>
          </cell>
          <cell r="F1046">
            <v>0.45</v>
          </cell>
          <cell r="G1046">
            <v>6.5000000000000002E-2</v>
          </cell>
          <cell r="H1046">
            <v>6.5000000000000002E-2</v>
          </cell>
          <cell r="I1046">
            <v>6.5000000000000002E-2</v>
          </cell>
        </row>
        <row r="1047">
          <cell r="A1047" t="str">
            <v>6361-26</v>
          </cell>
          <cell r="B1047" t="str">
            <v>중간단자함</v>
          </cell>
          <cell r="C1047" t="str">
            <v xml:space="preserve"> 60P</v>
          </cell>
          <cell r="D1047" t="str">
            <v>대</v>
          </cell>
          <cell r="E1047">
            <v>58000</v>
          </cell>
          <cell r="F1047">
            <v>0.69</v>
          </cell>
          <cell r="G1047">
            <v>6.5000000000000002E-2</v>
          </cell>
          <cell r="H1047">
            <v>6.5000000000000002E-2</v>
          </cell>
          <cell r="I1047">
            <v>6.5000000000000002E-2</v>
          </cell>
        </row>
        <row r="1048">
          <cell r="A1048" t="str">
            <v>6361-27</v>
          </cell>
          <cell r="B1048" t="str">
            <v>중간단자함</v>
          </cell>
          <cell r="C1048" t="str">
            <v xml:space="preserve"> 80P</v>
          </cell>
          <cell r="D1048" t="str">
            <v>대</v>
          </cell>
          <cell r="E1048">
            <v>75000</v>
          </cell>
          <cell r="F1048">
            <v>0.69</v>
          </cell>
          <cell r="G1048">
            <v>6.5000000000000002E-2</v>
          </cell>
          <cell r="H1048">
            <v>6.5000000000000002E-2</v>
          </cell>
          <cell r="I1048">
            <v>6.5000000000000002E-2</v>
          </cell>
        </row>
        <row r="1049">
          <cell r="A1049" t="str">
            <v>6361-28</v>
          </cell>
          <cell r="B1049" t="str">
            <v>중간단자함</v>
          </cell>
          <cell r="C1049" t="str">
            <v xml:space="preserve"> 90P</v>
          </cell>
          <cell r="D1049" t="str">
            <v>대</v>
          </cell>
          <cell r="E1049">
            <v>80000</v>
          </cell>
          <cell r="F1049">
            <v>0.69</v>
          </cell>
          <cell r="G1049">
            <v>6.5000000000000002E-2</v>
          </cell>
          <cell r="H1049">
            <v>6.5000000000000002E-2</v>
          </cell>
          <cell r="I1049">
            <v>6.5000000000000002E-2</v>
          </cell>
        </row>
        <row r="1050">
          <cell r="A1050" t="str">
            <v>6361-29</v>
          </cell>
          <cell r="B1050" t="str">
            <v>중간단자함</v>
          </cell>
          <cell r="C1050" t="str">
            <v>100P</v>
          </cell>
          <cell r="D1050" t="str">
            <v>대</v>
          </cell>
          <cell r="E1050">
            <v>98000</v>
          </cell>
          <cell r="F1050">
            <v>0.69</v>
          </cell>
          <cell r="G1050">
            <v>6.5000000000000002E-2</v>
          </cell>
          <cell r="H1050">
            <v>6.5000000000000002E-2</v>
          </cell>
          <cell r="I1050">
            <v>6.5000000000000002E-2</v>
          </cell>
        </row>
        <row r="1051">
          <cell r="A1051" t="str">
            <v>6361-30</v>
          </cell>
          <cell r="B1051" t="str">
            <v>중간단자함</v>
          </cell>
          <cell r="C1051" t="str">
            <v>120P</v>
          </cell>
          <cell r="D1051" t="str">
            <v>대</v>
          </cell>
          <cell r="E1051">
            <v>99000</v>
          </cell>
          <cell r="F1051">
            <v>0.78</v>
          </cell>
          <cell r="G1051">
            <v>6.5000000000000002E-2</v>
          </cell>
          <cell r="H1051">
            <v>6.5000000000000002E-2</v>
          </cell>
          <cell r="I1051">
            <v>6.5000000000000002E-2</v>
          </cell>
        </row>
        <row r="1052">
          <cell r="A1052" t="str">
            <v>6361-31</v>
          </cell>
          <cell r="B1052" t="str">
            <v>중간단자함</v>
          </cell>
          <cell r="C1052" t="str">
            <v>160P</v>
          </cell>
          <cell r="D1052" t="str">
            <v>대</v>
          </cell>
          <cell r="E1052">
            <v>128000</v>
          </cell>
          <cell r="F1052">
            <v>0.78</v>
          </cell>
          <cell r="G1052">
            <v>6.5000000000000002E-2</v>
          </cell>
          <cell r="H1052">
            <v>6.5000000000000002E-2</v>
          </cell>
          <cell r="I1052">
            <v>6.5000000000000002E-2</v>
          </cell>
        </row>
        <row r="1053">
          <cell r="A1053" t="str">
            <v>6361-32</v>
          </cell>
          <cell r="B1053" t="str">
            <v>중간단자함</v>
          </cell>
          <cell r="C1053" t="str">
            <v>200P</v>
          </cell>
          <cell r="D1053" t="str">
            <v>대</v>
          </cell>
          <cell r="E1053">
            <v>160000</v>
          </cell>
          <cell r="F1053">
            <v>0.82</v>
          </cell>
          <cell r="G1053">
            <v>6.5000000000000002E-2</v>
          </cell>
          <cell r="H1053">
            <v>6.5000000000000002E-2</v>
          </cell>
          <cell r="I1053">
            <v>6.5000000000000002E-2</v>
          </cell>
        </row>
        <row r="1054">
          <cell r="A1054" t="str">
            <v>6361-33</v>
          </cell>
          <cell r="B1054" t="str">
            <v>중간단자함</v>
          </cell>
          <cell r="C1054" t="str">
            <v>250P</v>
          </cell>
          <cell r="D1054" t="str">
            <v>대</v>
          </cell>
          <cell r="E1054">
            <v>188000</v>
          </cell>
          <cell r="F1054">
            <v>0.89</v>
          </cell>
          <cell r="G1054">
            <v>6.5000000000000002E-2</v>
          </cell>
          <cell r="H1054">
            <v>6.5000000000000002E-2</v>
          </cell>
          <cell r="I1054">
            <v>6.5000000000000002E-2</v>
          </cell>
        </row>
        <row r="1055">
          <cell r="A1055" t="str">
            <v>6361-34</v>
          </cell>
          <cell r="B1055" t="str">
            <v>중간단자함</v>
          </cell>
          <cell r="C1055" t="str">
            <v>300P</v>
          </cell>
          <cell r="D1055" t="str">
            <v>대</v>
          </cell>
          <cell r="E1055">
            <v>200000</v>
          </cell>
          <cell r="F1055">
            <v>0.97</v>
          </cell>
          <cell r="G1055">
            <v>6.5000000000000002E-2</v>
          </cell>
          <cell r="H1055">
            <v>6.5000000000000002E-2</v>
          </cell>
          <cell r="I1055">
            <v>6.5000000000000002E-2</v>
          </cell>
        </row>
        <row r="1056">
          <cell r="A1056" t="str">
            <v>6361-35</v>
          </cell>
        </row>
        <row r="1057">
          <cell r="A1057" t="str">
            <v>6361-40</v>
          </cell>
          <cell r="B1057" t="str">
            <v>MDF(철가형)</v>
          </cell>
        </row>
        <row r="1058">
          <cell r="A1058" t="str">
            <v>6361-41</v>
          </cell>
          <cell r="B1058" t="str">
            <v>MDF(철가형)</v>
          </cell>
          <cell r="C1058" t="str">
            <v xml:space="preserve"> 400+800</v>
          </cell>
          <cell r="D1058" t="str">
            <v>대</v>
          </cell>
          <cell r="E1058">
            <v>1050000</v>
          </cell>
          <cell r="G1058">
            <v>6.5000000000000002E-2</v>
          </cell>
          <cell r="H1058">
            <v>6.5000000000000002E-2</v>
          </cell>
          <cell r="I1058">
            <v>6.5000000000000002E-2</v>
          </cell>
        </row>
        <row r="1059">
          <cell r="A1059" t="str">
            <v>6361-42</v>
          </cell>
          <cell r="B1059" t="str">
            <v>MDF(철가형)</v>
          </cell>
          <cell r="C1059" t="str">
            <v xml:space="preserve"> 500+1000</v>
          </cell>
          <cell r="D1059" t="str">
            <v>대</v>
          </cell>
          <cell r="E1059">
            <v>1300000</v>
          </cell>
          <cell r="G1059">
            <v>6.5000000000000002E-2</v>
          </cell>
          <cell r="H1059">
            <v>6.5000000000000002E-2</v>
          </cell>
          <cell r="I1059">
            <v>6.5000000000000002E-2</v>
          </cell>
        </row>
        <row r="1060">
          <cell r="A1060" t="str">
            <v>6361-43</v>
          </cell>
          <cell r="B1060" t="str">
            <v>MDF(철가형)</v>
          </cell>
          <cell r="C1060" t="str">
            <v xml:space="preserve"> 600+1200</v>
          </cell>
          <cell r="D1060" t="str">
            <v>대</v>
          </cell>
          <cell r="E1060">
            <v>1520000</v>
          </cell>
          <cell r="G1060">
            <v>6.5000000000000002E-2</v>
          </cell>
          <cell r="H1060">
            <v>6.5000000000000002E-2</v>
          </cell>
          <cell r="I1060">
            <v>6.5000000000000002E-2</v>
          </cell>
        </row>
        <row r="1061">
          <cell r="A1061" t="str">
            <v>6361-44</v>
          </cell>
          <cell r="B1061" t="str">
            <v>MDF(철가형)</v>
          </cell>
          <cell r="C1061" t="str">
            <v xml:space="preserve"> 800+1600</v>
          </cell>
          <cell r="D1061" t="str">
            <v>대</v>
          </cell>
          <cell r="E1061">
            <v>2050000</v>
          </cell>
          <cell r="G1061">
            <v>6.5000000000000002E-2</v>
          </cell>
          <cell r="H1061">
            <v>6.5000000000000002E-2</v>
          </cell>
          <cell r="I1061">
            <v>6.5000000000000002E-2</v>
          </cell>
        </row>
        <row r="1062">
          <cell r="A1062" t="str">
            <v>6361-45</v>
          </cell>
          <cell r="B1062" t="str">
            <v>MDF(철가형)</v>
          </cell>
          <cell r="C1062" t="str">
            <v>1000+2000</v>
          </cell>
          <cell r="D1062" t="str">
            <v>대</v>
          </cell>
          <cell r="E1062">
            <v>2600000</v>
          </cell>
          <cell r="G1062">
            <v>6.5000000000000002E-2</v>
          </cell>
          <cell r="H1062">
            <v>6.5000000000000002E-2</v>
          </cell>
          <cell r="I1062">
            <v>6.5000000000000002E-2</v>
          </cell>
        </row>
        <row r="1063">
          <cell r="A1063" t="str">
            <v>6361-46</v>
          </cell>
          <cell r="B1063" t="str">
            <v>MDF(철가형)</v>
          </cell>
          <cell r="C1063" t="str">
            <v>1200+2400</v>
          </cell>
          <cell r="D1063" t="str">
            <v>대</v>
          </cell>
          <cell r="E1063">
            <v>3100000</v>
          </cell>
          <cell r="G1063">
            <v>6.5000000000000002E-2</v>
          </cell>
          <cell r="H1063">
            <v>6.5000000000000002E-2</v>
          </cell>
          <cell r="I1063">
            <v>6.5000000000000002E-2</v>
          </cell>
        </row>
        <row r="1064">
          <cell r="A1064" t="str">
            <v>6361-47</v>
          </cell>
          <cell r="B1064" t="str">
            <v>MDF(철가형)</v>
          </cell>
          <cell r="C1064" t="str">
            <v>1500+3000</v>
          </cell>
          <cell r="D1064" t="str">
            <v>대</v>
          </cell>
          <cell r="E1064">
            <v>3700000</v>
          </cell>
          <cell r="G1064">
            <v>6.5000000000000002E-2</v>
          </cell>
          <cell r="H1064">
            <v>6.5000000000000002E-2</v>
          </cell>
          <cell r="I1064">
            <v>6.5000000000000002E-2</v>
          </cell>
        </row>
        <row r="1065">
          <cell r="A1065" t="str">
            <v>6361-48</v>
          </cell>
          <cell r="B1065" t="str">
            <v>MDF(철가형)</v>
          </cell>
          <cell r="C1065" t="str">
            <v>1600+3400</v>
          </cell>
          <cell r="D1065" t="str">
            <v>대</v>
          </cell>
          <cell r="E1065">
            <v>4200000</v>
          </cell>
          <cell r="G1065">
            <v>6.5000000000000002E-2</v>
          </cell>
          <cell r="H1065">
            <v>6.5000000000000002E-2</v>
          </cell>
          <cell r="I1065">
            <v>6.5000000000000002E-2</v>
          </cell>
        </row>
        <row r="1066">
          <cell r="A1066" t="str">
            <v>6361-51</v>
          </cell>
          <cell r="B1066" t="str">
            <v>MDF-가입자보호기</v>
          </cell>
          <cell r="C1066" t="str">
            <v>100P</v>
          </cell>
          <cell r="D1066" t="str">
            <v>대</v>
          </cell>
          <cell r="E1066">
            <v>180000</v>
          </cell>
          <cell r="G1066">
            <v>6.5000000000000002E-2</v>
          </cell>
          <cell r="H1066">
            <v>6.5000000000000002E-2</v>
          </cell>
          <cell r="I1066">
            <v>6.5000000000000002E-2</v>
          </cell>
        </row>
        <row r="1067">
          <cell r="A1067" t="str">
            <v>6361-52</v>
          </cell>
          <cell r="B1067" t="str">
            <v>MDF-가입자보호기-레핑</v>
          </cell>
          <cell r="C1067" t="str">
            <v>50P</v>
          </cell>
          <cell r="D1067" t="str">
            <v>대</v>
          </cell>
          <cell r="E1067">
            <v>90000</v>
          </cell>
          <cell r="G1067">
            <v>6.5000000000000002E-2</v>
          </cell>
          <cell r="H1067">
            <v>6.5000000000000002E-2</v>
          </cell>
          <cell r="I1067">
            <v>6.5000000000000002E-2</v>
          </cell>
        </row>
        <row r="1068">
          <cell r="A1068" t="str">
            <v>6361-53</v>
          </cell>
          <cell r="B1068" t="str">
            <v>MDF-가입자보호기-블럭단자</v>
          </cell>
          <cell r="C1068" t="str">
            <v>50P</v>
          </cell>
          <cell r="D1068" t="str">
            <v>대</v>
          </cell>
          <cell r="E1068">
            <v>6000</v>
          </cell>
          <cell r="G1068">
            <v>6.5000000000000002E-2</v>
          </cell>
          <cell r="H1068">
            <v>6.5000000000000002E-2</v>
          </cell>
          <cell r="I1068">
            <v>6.5000000000000002E-2</v>
          </cell>
        </row>
        <row r="1069">
          <cell r="A1069" t="str">
            <v>6361-54</v>
          </cell>
          <cell r="B1069" t="str">
            <v>MDF-가입자보호기-레핑</v>
          </cell>
          <cell r="C1069" t="str">
            <v>75P</v>
          </cell>
          <cell r="D1069" t="str">
            <v>대</v>
          </cell>
          <cell r="E1069">
            <v>7500</v>
          </cell>
          <cell r="G1069">
            <v>6.5000000000000002E-2</v>
          </cell>
          <cell r="H1069">
            <v>6.5000000000000002E-2</v>
          </cell>
          <cell r="I1069">
            <v>6.5000000000000002E-2</v>
          </cell>
        </row>
        <row r="1070">
          <cell r="A1070" t="str">
            <v>6361-55</v>
          </cell>
          <cell r="B1070" t="str">
            <v>MDF-가입자보호기-레핑</v>
          </cell>
          <cell r="C1070" t="str">
            <v>100P</v>
          </cell>
          <cell r="D1070" t="str">
            <v>대</v>
          </cell>
          <cell r="E1070">
            <v>12000</v>
          </cell>
          <cell r="G1070">
            <v>6.5000000000000002E-2</v>
          </cell>
          <cell r="H1070">
            <v>6.5000000000000002E-2</v>
          </cell>
          <cell r="I1070">
            <v>6.5000000000000002E-2</v>
          </cell>
        </row>
        <row r="1071">
          <cell r="A1071" t="str">
            <v>6601-00</v>
          </cell>
          <cell r="B1071" t="str">
            <v>TERMINAL(압착단자) - [5601]</v>
          </cell>
        </row>
        <row r="1072">
          <cell r="A1072" t="str">
            <v>6601-01</v>
          </cell>
          <cell r="B1072" t="str">
            <v>TERMINAL</v>
          </cell>
          <cell r="C1072" t="str">
            <v>1.25mm2</v>
          </cell>
          <cell r="D1072" t="str">
            <v>EA</v>
          </cell>
          <cell r="E1072">
            <v>48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</row>
        <row r="1073">
          <cell r="A1073" t="str">
            <v>6601-02</v>
          </cell>
          <cell r="B1073" t="str">
            <v>TERMINAL</v>
          </cell>
          <cell r="C1073" t="str">
            <v>2 mm2</v>
          </cell>
          <cell r="D1073" t="str">
            <v>EA</v>
          </cell>
          <cell r="E1073">
            <v>53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</row>
        <row r="1074">
          <cell r="A1074" t="str">
            <v>6601-03</v>
          </cell>
          <cell r="B1074" t="str">
            <v>TERMINAL</v>
          </cell>
          <cell r="C1074" t="str">
            <v>5.5mm2</v>
          </cell>
          <cell r="D1074" t="str">
            <v>EA</v>
          </cell>
          <cell r="E1074">
            <v>130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</row>
        <row r="1075">
          <cell r="A1075" t="str">
            <v>6601-04</v>
          </cell>
          <cell r="B1075" t="str">
            <v>TERMINAL</v>
          </cell>
          <cell r="C1075" t="str">
            <v>8 mm2</v>
          </cell>
          <cell r="D1075" t="str">
            <v>EA</v>
          </cell>
          <cell r="E1075">
            <v>158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</row>
        <row r="1076">
          <cell r="A1076" t="str">
            <v>6601-05</v>
          </cell>
          <cell r="B1076" t="str">
            <v>TERMINAL</v>
          </cell>
          <cell r="C1076" t="str">
            <v>14mm2</v>
          </cell>
          <cell r="D1076" t="str">
            <v>EA</v>
          </cell>
          <cell r="E1076">
            <v>238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</row>
        <row r="1077">
          <cell r="A1077" t="str">
            <v>6601-06</v>
          </cell>
          <cell r="B1077" t="str">
            <v>TERMINAL</v>
          </cell>
          <cell r="C1077" t="str">
            <v>22mm2</v>
          </cell>
          <cell r="D1077" t="str">
            <v>EA</v>
          </cell>
          <cell r="E1077">
            <v>310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</row>
        <row r="1078">
          <cell r="A1078" t="str">
            <v>6601-07</v>
          </cell>
          <cell r="B1078" t="str">
            <v>TERMINAL</v>
          </cell>
          <cell r="C1078" t="str">
            <v>38mm2</v>
          </cell>
          <cell r="D1078" t="str">
            <v>EA</v>
          </cell>
          <cell r="E1078">
            <v>377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</row>
        <row r="1079">
          <cell r="A1079" t="str">
            <v>6601-08</v>
          </cell>
          <cell r="B1079" t="str">
            <v>TERMINAL</v>
          </cell>
          <cell r="C1079" t="str">
            <v>60mm2</v>
          </cell>
          <cell r="D1079" t="str">
            <v>EA</v>
          </cell>
          <cell r="E1079">
            <v>656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</row>
        <row r="1080">
          <cell r="A1080" t="str">
            <v>6601-09</v>
          </cell>
          <cell r="B1080" t="str">
            <v>TERMINAL</v>
          </cell>
          <cell r="C1080" t="str">
            <v>80mm2</v>
          </cell>
          <cell r="D1080" t="str">
            <v>EA</v>
          </cell>
          <cell r="E1080">
            <v>1093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</row>
        <row r="1081">
          <cell r="A1081" t="str">
            <v>6601-10</v>
          </cell>
          <cell r="B1081" t="str">
            <v>TERMINAL</v>
          </cell>
          <cell r="C1081" t="str">
            <v>100mm2</v>
          </cell>
          <cell r="D1081" t="str">
            <v>EA</v>
          </cell>
          <cell r="E1081">
            <v>1352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</row>
        <row r="1082">
          <cell r="A1082" t="str">
            <v>8100</v>
          </cell>
          <cell r="B1082" t="str">
            <v>* 조 명 기 구</v>
          </cell>
        </row>
        <row r="1083">
          <cell r="A1083" t="str">
            <v>8101</v>
          </cell>
          <cell r="B1083" t="str">
            <v>F L  -20W</v>
          </cell>
          <cell r="C1083" t="str">
            <v>매입등</v>
          </cell>
          <cell r="D1083" t="str">
            <v>SET</v>
          </cell>
          <cell r="E1083">
            <v>32000</v>
          </cell>
          <cell r="F1083">
            <v>0.24</v>
          </cell>
          <cell r="G1083">
            <v>0</v>
          </cell>
          <cell r="H1083">
            <v>0</v>
          </cell>
          <cell r="I1083">
            <v>0</v>
          </cell>
        </row>
        <row r="1084">
          <cell r="A1084" t="str">
            <v>8102</v>
          </cell>
          <cell r="B1084" t="str">
            <v>F L  -20W</v>
          </cell>
          <cell r="C1084" t="str">
            <v>직부등</v>
          </cell>
          <cell r="D1084" t="str">
            <v>SET</v>
          </cell>
          <cell r="E1084">
            <v>27000</v>
          </cell>
          <cell r="F1084">
            <v>0.16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 t="str">
            <v>8103</v>
          </cell>
          <cell r="B1085" t="str">
            <v>F L  -20W</v>
          </cell>
          <cell r="C1085" t="str">
            <v>팬던트</v>
          </cell>
          <cell r="D1085" t="str">
            <v>SET</v>
          </cell>
          <cell r="E1085">
            <v>27000</v>
          </cell>
          <cell r="F1085">
            <v>0.19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 t="str">
            <v>8106</v>
          </cell>
          <cell r="B1086" t="str">
            <v xml:space="preserve">F L  -32W </v>
          </cell>
          <cell r="C1086" t="str">
            <v>매입등</v>
          </cell>
          <cell r="D1086" t="str">
            <v>SET</v>
          </cell>
          <cell r="E1086">
            <v>36000</v>
          </cell>
          <cell r="F1086">
            <v>0.25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 t="str">
            <v>8107</v>
          </cell>
          <cell r="B1087" t="str">
            <v xml:space="preserve">F L  -32W </v>
          </cell>
          <cell r="C1087" t="str">
            <v>직부등</v>
          </cell>
          <cell r="D1087" t="str">
            <v>SET</v>
          </cell>
          <cell r="E1087">
            <v>29500</v>
          </cell>
          <cell r="F1087">
            <v>0.17</v>
          </cell>
          <cell r="G1087">
            <v>0</v>
          </cell>
          <cell r="H1087">
            <v>0</v>
          </cell>
          <cell r="I1087">
            <v>0</v>
          </cell>
        </row>
        <row r="1088">
          <cell r="A1088" t="str">
            <v>8108</v>
          </cell>
          <cell r="B1088" t="str">
            <v xml:space="preserve">F L  -32W </v>
          </cell>
          <cell r="C1088" t="str">
            <v>팬던트</v>
          </cell>
          <cell r="D1088" t="str">
            <v>SET</v>
          </cell>
          <cell r="E1088">
            <v>29500</v>
          </cell>
          <cell r="F1088">
            <v>0.2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 t="str">
            <v>8111</v>
          </cell>
          <cell r="B1089" t="str">
            <v>FUL -18W</v>
          </cell>
          <cell r="C1089" t="str">
            <v>매입등</v>
          </cell>
          <cell r="D1089" t="str">
            <v>SET</v>
          </cell>
          <cell r="E1089">
            <v>32000</v>
          </cell>
          <cell r="F1089">
            <v>0.24</v>
          </cell>
          <cell r="G1089">
            <v>0</v>
          </cell>
          <cell r="H1089">
            <v>0</v>
          </cell>
          <cell r="I1089">
            <v>0</v>
          </cell>
        </row>
        <row r="1090">
          <cell r="A1090" t="str">
            <v>8112</v>
          </cell>
          <cell r="B1090" t="str">
            <v>FUL -18W</v>
          </cell>
          <cell r="C1090" t="str">
            <v>직부등</v>
          </cell>
          <cell r="D1090" t="str">
            <v>SET</v>
          </cell>
          <cell r="E1090">
            <v>27000</v>
          </cell>
          <cell r="F1090">
            <v>0.16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 t="str">
            <v>8113</v>
          </cell>
          <cell r="B1091" t="str">
            <v>FUL -18W</v>
          </cell>
          <cell r="C1091" t="str">
            <v>팬던트</v>
          </cell>
          <cell r="D1091" t="str">
            <v>SET</v>
          </cell>
          <cell r="E1091">
            <v>27000</v>
          </cell>
          <cell r="F1091">
            <v>0.19</v>
          </cell>
          <cell r="G1091">
            <v>0</v>
          </cell>
          <cell r="H1091">
            <v>0</v>
          </cell>
          <cell r="I1091">
            <v>0</v>
          </cell>
        </row>
        <row r="1092">
          <cell r="A1092" t="str">
            <v>8116</v>
          </cell>
          <cell r="B1092" t="str">
            <v xml:space="preserve">FUL -26W </v>
          </cell>
          <cell r="C1092" t="str">
            <v>매입등</v>
          </cell>
          <cell r="D1092" t="str">
            <v>SET</v>
          </cell>
          <cell r="E1092">
            <v>32000</v>
          </cell>
          <cell r="F1092">
            <v>0.25</v>
          </cell>
          <cell r="G1092">
            <v>0</v>
          </cell>
          <cell r="H1092">
            <v>0</v>
          </cell>
          <cell r="I1092">
            <v>0</v>
          </cell>
        </row>
        <row r="1093">
          <cell r="A1093" t="str">
            <v>8117</v>
          </cell>
          <cell r="B1093" t="str">
            <v xml:space="preserve">FUL -26W </v>
          </cell>
          <cell r="C1093" t="str">
            <v>직부등</v>
          </cell>
          <cell r="D1093" t="str">
            <v>SET</v>
          </cell>
          <cell r="E1093">
            <v>29000</v>
          </cell>
          <cell r="F1093">
            <v>0.17</v>
          </cell>
          <cell r="G1093">
            <v>0</v>
          </cell>
          <cell r="H1093">
            <v>0</v>
          </cell>
          <cell r="I1093">
            <v>0</v>
          </cell>
        </row>
        <row r="1094">
          <cell r="A1094" t="str">
            <v>8118</v>
          </cell>
          <cell r="B1094" t="str">
            <v xml:space="preserve">FUL -26W </v>
          </cell>
          <cell r="C1094" t="str">
            <v>팬던트</v>
          </cell>
          <cell r="D1094" t="str">
            <v>SET</v>
          </cell>
          <cell r="E1094">
            <v>29000</v>
          </cell>
          <cell r="F1094">
            <v>0.2</v>
          </cell>
          <cell r="G1094">
            <v>0</v>
          </cell>
          <cell r="H1094">
            <v>0</v>
          </cell>
          <cell r="I1094">
            <v>0</v>
          </cell>
        </row>
        <row r="1095">
          <cell r="A1095" t="str">
            <v>8121</v>
          </cell>
          <cell r="B1095" t="str">
            <v>FEL -20W</v>
          </cell>
          <cell r="C1095" t="str">
            <v>매입등</v>
          </cell>
          <cell r="D1095" t="str">
            <v>SET</v>
          </cell>
          <cell r="E1095">
            <v>32000</v>
          </cell>
          <cell r="F1095">
            <v>0.24</v>
          </cell>
          <cell r="G1095">
            <v>0</v>
          </cell>
          <cell r="H1095">
            <v>0</v>
          </cell>
          <cell r="I1095">
            <v>0</v>
          </cell>
        </row>
        <row r="1096">
          <cell r="A1096" t="str">
            <v>8122</v>
          </cell>
          <cell r="B1096" t="str">
            <v>FEL -20W</v>
          </cell>
          <cell r="C1096" t="str">
            <v>직부등</v>
          </cell>
          <cell r="D1096" t="str">
            <v>SET</v>
          </cell>
          <cell r="E1096">
            <v>27000</v>
          </cell>
          <cell r="F1096">
            <v>0.16</v>
          </cell>
          <cell r="G1096">
            <v>0</v>
          </cell>
          <cell r="H1096">
            <v>0</v>
          </cell>
          <cell r="I1096">
            <v>0</v>
          </cell>
        </row>
        <row r="1097">
          <cell r="A1097" t="str">
            <v>8123</v>
          </cell>
          <cell r="B1097" t="str">
            <v>FEL -20W</v>
          </cell>
          <cell r="C1097" t="str">
            <v>팬던트</v>
          </cell>
          <cell r="D1097" t="str">
            <v>SET</v>
          </cell>
          <cell r="E1097">
            <v>27000</v>
          </cell>
          <cell r="F1097">
            <v>0.19</v>
          </cell>
          <cell r="G1097">
            <v>0</v>
          </cell>
          <cell r="H1097">
            <v>0</v>
          </cell>
          <cell r="I1097">
            <v>0</v>
          </cell>
        </row>
        <row r="1098">
          <cell r="A1098" t="str">
            <v>8126</v>
          </cell>
          <cell r="B1098" t="str">
            <v>FEL -30W</v>
          </cell>
          <cell r="C1098" t="str">
            <v>매입등</v>
          </cell>
          <cell r="D1098" t="str">
            <v>SET</v>
          </cell>
          <cell r="E1098">
            <v>36000</v>
          </cell>
          <cell r="F1098">
            <v>0.25</v>
          </cell>
          <cell r="G1098">
            <v>0</v>
          </cell>
          <cell r="H1098">
            <v>0</v>
          </cell>
          <cell r="I1098">
            <v>0</v>
          </cell>
        </row>
        <row r="1099">
          <cell r="A1099" t="str">
            <v>8127</v>
          </cell>
          <cell r="B1099" t="str">
            <v>FEL -30W</v>
          </cell>
          <cell r="C1099" t="str">
            <v>직부등</v>
          </cell>
          <cell r="D1099" t="str">
            <v>SET</v>
          </cell>
          <cell r="E1099">
            <v>29500</v>
          </cell>
          <cell r="F1099">
            <v>0.17</v>
          </cell>
          <cell r="G1099">
            <v>0</v>
          </cell>
          <cell r="H1099">
            <v>0</v>
          </cell>
          <cell r="I1099">
            <v>0</v>
          </cell>
        </row>
        <row r="1100">
          <cell r="A1100" t="str">
            <v>8128</v>
          </cell>
          <cell r="B1100" t="str">
            <v>FEL -30W</v>
          </cell>
          <cell r="C1100" t="str">
            <v>팬던트</v>
          </cell>
          <cell r="D1100" t="str">
            <v>SET</v>
          </cell>
          <cell r="E1100">
            <v>29500</v>
          </cell>
          <cell r="F1100">
            <v>0.2</v>
          </cell>
          <cell r="G1100">
            <v>0</v>
          </cell>
          <cell r="H1100">
            <v>0</v>
          </cell>
          <cell r="I1100">
            <v>0</v>
          </cell>
        </row>
        <row r="1101">
          <cell r="A1101" t="str">
            <v>8131</v>
          </cell>
          <cell r="B1101" t="str">
            <v>FEL -60W</v>
          </cell>
          <cell r="C1101" t="str">
            <v>매입등</v>
          </cell>
          <cell r="D1101" t="str">
            <v>SET</v>
          </cell>
          <cell r="F1101">
            <v>0.4</v>
          </cell>
          <cell r="G1101">
            <v>0</v>
          </cell>
          <cell r="H1101">
            <v>0</v>
          </cell>
          <cell r="I1101">
            <v>0</v>
          </cell>
        </row>
        <row r="1102">
          <cell r="A1102" t="str">
            <v>8132</v>
          </cell>
          <cell r="B1102" t="str">
            <v>FEL -60W</v>
          </cell>
          <cell r="C1102" t="str">
            <v>직부등</v>
          </cell>
          <cell r="D1102" t="str">
            <v>SET</v>
          </cell>
          <cell r="F1102">
            <v>0.3</v>
          </cell>
          <cell r="G1102">
            <v>0</v>
          </cell>
          <cell r="H1102">
            <v>0</v>
          </cell>
          <cell r="I1102">
            <v>0</v>
          </cell>
        </row>
        <row r="1103">
          <cell r="A1103" t="str">
            <v>8133</v>
          </cell>
          <cell r="B1103" t="str">
            <v>FEL -60W</v>
          </cell>
          <cell r="C1103" t="str">
            <v>팬던트</v>
          </cell>
          <cell r="D1103" t="str">
            <v>SET</v>
          </cell>
          <cell r="F1103">
            <v>0.37</v>
          </cell>
          <cell r="G1103">
            <v>0</v>
          </cell>
          <cell r="H1103">
            <v>0</v>
          </cell>
          <cell r="I1103">
            <v>0</v>
          </cell>
        </row>
        <row r="1104">
          <cell r="A1104" t="str">
            <v>8136</v>
          </cell>
          <cell r="B1104" t="str">
            <v>IL  -10W</v>
          </cell>
          <cell r="C1104" t="str">
            <v>매입등</v>
          </cell>
          <cell r="D1104" t="str">
            <v>SET</v>
          </cell>
          <cell r="E1104">
            <v>5000</v>
          </cell>
          <cell r="F1104">
            <v>0.25</v>
          </cell>
          <cell r="G1104">
            <v>0</v>
          </cell>
          <cell r="H1104">
            <v>0</v>
          </cell>
          <cell r="I1104">
            <v>0</v>
          </cell>
        </row>
        <row r="1105">
          <cell r="A1105" t="str">
            <v>8137</v>
          </cell>
          <cell r="B1105" t="str">
            <v>IL  -10W</v>
          </cell>
          <cell r="C1105" t="str">
            <v>직부등</v>
          </cell>
          <cell r="D1105" t="str">
            <v>SET</v>
          </cell>
          <cell r="E1105">
            <v>6000</v>
          </cell>
          <cell r="F1105">
            <v>0.18</v>
          </cell>
          <cell r="G1105">
            <v>0</v>
          </cell>
          <cell r="H1105">
            <v>0</v>
          </cell>
          <cell r="I1105">
            <v>0</v>
          </cell>
        </row>
        <row r="1106">
          <cell r="A1106" t="str">
            <v>8138</v>
          </cell>
          <cell r="B1106" t="str">
            <v>IL  -10W</v>
          </cell>
          <cell r="C1106" t="str">
            <v>팬던트</v>
          </cell>
          <cell r="D1106" t="str">
            <v>SET</v>
          </cell>
          <cell r="E1106">
            <v>8000</v>
          </cell>
          <cell r="F1106">
            <v>0.17</v>
          </cell>
          <cell r="G1106">
            <v>0</v>
          </cell>
          <cell r="H1106">
            <v>0</v>
          </cell>
          <cell r="I1106">
            <v>0</v>
          </cell>
        </row>
        <row r="1107">
          <cell r="A1107" t="str">
            <v>8141</v>
          </cell>
          <cell r="B1107" t="str">
            <v>IL  -15W</v>
          </cell>
          <cell r="C1107" t="str">
            <v>매입등</v>
          </cell>
          <cell r="D1107" t="str">
            <v>SET</v>
          </cell>
          <cell r="E1107">
            <v>5500</v>
          </cell>
          <cell r="F1107">
            <v>0.25</v>
          </cell>
          <cell r="G1107">
            <v>0</v>
          </cell>
          <cell r="H1107">
            <v>0</v>
          </cell>
          <cell r="I1107">
            <v>0</v>
          </cell>
        </row>
        <row r="1108">
          <cell r="A1108" t="str">
            <v>8142</v>
          </cell>
          <cell r="B1108" t="str">
            <v>IL  -15W</v>
          </cell>
          <cell r="C1108" t="str">
            <v>직부등</v>
          </cell>
          <cell r="D1108" t="str">
            <v>SET</v>
          </cell>
          <cell r="E1108">
            <v>6500</v>
          </cell>
          <cell r="F1108">
            <v>0.18</v>
          </cell>
          <cell r="G1108">
            <v>0</v>
          </cell>
          <cell r="H1108">
            <v>0</v>
          </cell>
          <cell r="I1108">
            <v>0</v>
          </cell>
        </row>
        <row r="1109">
          <cell r="A1109" t="str">
            <v>8143</v>
          </cell>
          <cell r="B1109" t="str">
            <v>IL  -15W</v>
          </cell>
          <cell r="C1109" t="str">
            <v>팬던트</v>
          </cell>
          <cell r="D1109" t="str">
            <v>SET</v>
          </cell>
          <cell r="E1109">
            <v>8500</v>
          </cell>
          <cell r="F1109">
            <v>0.17</v>
          </cell>
          <cell r="G1109">
            <v>0</v>
          </cell>
          <cell r="H1109">
            <v>0</v>
          </cell>
          <cell r="I1109">
            <v>0</v>
          </cell>
        </row>
        <row r="1110">
          <cell r="A1110" t="str">
            <v>8146</v>
          </cell>
          <cell r="B1110" t="str">
            <v>IL  -30W</v>
          </cell>
          <cell r="C1110" t="str">
            <v>매입등</v>
          </cell>
          <cell r="D1110" t="str">
            <v>SET</v>
          </cell>
          <cell r="E1110">
            <v>6000</v>
          </cell>
          <cell r="F1110">
            <v>0.25</v>
          </cell>
          <cell r="G1110">
            <v>0</v>
          </cell>
          <cell r="H1110">
            <v>0</v>
          </cell>
          <cell r="I1110">
            <v>0</v>
          </cell>
        </row>
        <row r="1111">
          <cell r="A1111" t="str">
            <v>8147</v>
          </cell>
          <cell r="B1111" t="str">
            <v>IL  -30W</v>
          </cell>
          <cell r="C1111" t="str">
            <v>직부등</v>
          </cell>
          <cell r="D1111" t="str">
            <v>SET</v>
          </cell>
          <cell r="E1111">
            <v>7000</v>
          </cell>
          <cell r="F1111">
            <v>0.18</v>
          </cell>
          <cell r="G1111">
            <v>0</v>
          </cell>
          <cell r="H1111">
            <v>0</v>
          </cell>
          <cell r="I1111">
            <v>0</v>
          </cell>
        </row>
        <row r="1112">
          <cell r="A1112" t="str">
            <v>8148</v>
          </cell>
          <cell r="B1112" t="str">
            <v>IL  -30W</v>
          </cell>
          <cell r="C1112" t="str">
            <v>팬던트</v>
          </cell>
          <cell r="D1112" t="str">
            <v>SET</v>
          </cell>
          <cell r="E1112">
            <v>9000</v>
          </cell>
          <cell r="F1112">
            <v>0.17</v>
          </cell>
          <cell r="G1112">
            <v>0</v>
          </cell>
          <cell r="H1112">
            <v>0</v>
          </cell>
          <cell r="I1112">
            <v>0</v>
          </cell>
        </row>
        <row r="1113">
          <cell r="A1113" t="str">
            <v>8151</v>
          </cell>
          <cell r="B1113" t="str">
            <v>IL  -60W</v>
          </cell>
          <cell r="C1113" t="str">
            <v>매입등</v>
          </cell>
          <cell r="D1113" t="str">
            <v>SET</v>
          </cell>
          <cell r="E1113">
            <v>6500</v>
          </cell>
          <cell r="F1113">
            <v>0.25</v>
          </cell>
          <cell r="G1113">
            <v>0</v>
          </cell>
          <cell r="H1113">
            <v>0</v>
          </cell>
          <cell r="I1113">
            <v>0</v>
          </cell>
        </row>
        <row r="1114">
          <cell r="A1114" t="str">
            <v>8152</v>
          </cell>
          <cell r="B1114" t="str">
            <v>IL  -60W</v>
          </cell>
          <cell r="C1114" t="str">
            <v>직부등</v>
          </cell>
          <cell r="D1114" t="str">
            <v>SET</v>
          </cell>
          <cell r="E1114">
            <v>7500</v>
          </cell>
          <cell r="F1114">
            <v>0.18</v>
          </cell>
          <cell r="G1114">
            <v>0</v>
          </cell>
          <cell r="H1114">
            <v>0</v>
          </cell>
          <cell r="I1114">
            <v>0</v>
          </cell>
        </row>
        <row r="1115">
          <cell r="A1115" t="str">
            <v>8153</v>
          </cell>
          <cell r="B1115" t="str">
            <v>IL  -60W</v>
          </cell>
          <cell r="C1115" t="str">
            <v>팬던트</v>
          </cell>
          <cell r="D1115" t="str">
            <v>SET</v>
          </cell>
          <cell r="E1115">
            <v>9500</v>
          </cell>
          <cell r="F1115">
            <v>0.17</v>
          </cell>
          <cell r="G1115">
            <v>0</v>
          </cell>
          <cell r="H1115">
            <v>0</v>
          </cell>
          <cell r="I1115">
            <v>0</v>
          </cell>
        </row>
        <row r="1116">
          <cell r="A1116" t="str">
            <v>8161</v>
          </cell>
          <cell r="D1116" t="str">
            <v>SET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 t="str">
            <v>8162</v>
          </cell>
          <cell r="D1117" t="str">
            <v>SET</v>
          </cell>
        </row>
        <row r="1118">
          <cell r="A1118" t="str">
            <v>8163</v>
          </cell>
          <cell r="B1118" t="str">
            <v>조 명 기 구</v>
          </cell>
          <cell r="D1118" t="str">
            <v>SET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 t="str">
            <v>8171</v>
          </cell>
          <cell r="B1119" t="str">
            <v>조명등기구 보강</v>
          </cell>
          <cell r="C1119" t="str">
            <v>M-표준</v>
          </cell>
          <cell r="D1119" t="str">
            <v>SET</v>
          </cell>
          <cell r="E1119">
            <v>6000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 t="str">
            <v>8172</v>
          </cell>
          <cell r="B1120" t="str">
            <v>조명등기구 보강</v>
          </cell>
          <cell r="C1120" t="str">
            <v>M-복합</v>
          </cell>
          <cell r="D1120" t="str">
            <v>SET</v>
          </cell>
          <cell r="E1120">
            <v>7000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</row>
        <row r="1121">
          <cell r="A1121" t="str">
            <v>8173</v>
          </cell>
          <cell r="B1121" t="str">
            <v>조명등기구 보강</v>
          </cell>
          <cell r="C1121" t="str">
            <v>M-더블</v>
          </cell>
          <cell r="D1121" t="str">
            <v>SET</v>
          </cell>
          <cell r="E1121">
            <v>12500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</row>
        <row r="1122">
          <cell r="A1122" t="str">
            <v>8174</v>
          </cell>
        </row>
        <row r="1123">
          <cell r="A1123" t="str">
            <v>8300</v>
          </cell>
          <cell r="B1123" t="str">
            <v>* 소  방</v>
          </cell>
        </row>
        <row r="1124">
          <cell r="A1124" t="str">
            <v>8301</v>
          </cell>
          <cell r="B1124" t="str">
            <v>화재감지기</v>
          </cell>
          <cell r="C1124" t="str">
            <v>정온식</v>
          </cell>
          <cell r="D1124" t="str">
            <v>EA</v>
          </cell>
          <cell r="E1124">
            <v>5000</v>
          </cell>
          <cell r="F1124">
            <v>0.13</v>
          </cell>
          <cell r="G1124">
            <v>0</v>
          </cell>
          <cell r="H1124">
            <v>0</v>
          </cell>
          <cell r="I1124">
            <v>0</v>
          </cell>
        </row>
        <row r="1125">
          <cell r="A1125" t="str">
            <v>8302</v>
          </cell>
          <cell r="B1125" t="str">
            <v>화재감지기</v>
          </cell>
          <cell r="C1125" t="str">
            <v>차동식</v>
          </cell>
          <cell r="D1125" t="str">
            <v>EA</v>
          </cell>
          <cell r="E1125">
            <v>5000</v>
          </cell>
          <cell r="F1125">
            <v>0.13</v>
          </cell>
          <cell r="G1125">
            <v>0</v>
          </cell>
          <cell r="H1125">
            <v>0</v>
          </cell>
          <cell r="I1125">
            <v>0</v>
          </cell>
        </row>
        <row r="1126">
          <cell r="A1126" t="str">
            <v>8303</v>
          </cell>
          <cell r="B1126" t="str">
            <v>화재감지기</v>
          </cell>
          <cell r="C1126" t="str">
            <v>연기식</v>
          </cell>
          <cell r="D1126" t="str">
            <v>EA</v>
          </cell>
          <cell r="E1126">
            <v>15000</v>
          </cell>
          <cell r="F1126">
            <v>0.13</v>
          </cell>
          <cell r="G1126">
            <v>0</v>
          </cell>
          <cell r="H1126">
            <v>0</v>
          </cell>
          <cell r="I1126">
            <v>0</v>
          </cell>
        </row>
        <row r="1127">
          <cell r="A1127" t="str">
            <v>8304</v>
          </cell>
          <cell r="B1127" t="str">
            <v>화재감지기</v>
          </cell>
          <cell r="C1127" t="str">
            <v>분포식</v>
          </cell>
          <cell r="D1127" t="str">
            <v>EA</v>
          </cell>
          <cell r="E1127">
            <v>55000</v>
          </cell>
          <cell r="F1127">
            <v>0.13</v>
          </cell>
          <cell r="G1127">
            <v>0</v>
          </cell>
          <cell r="H1127">
            <v>0</v>
          </cell>
          <cell r="I1127">
            <v>0</v>
          </cell>
        </row>
        <row r="1128">
          <cell r="A1128" t="str">
            <v>8305</v>
          </cell>
          <cell r="B1128" t="str">
            <v>화재감지기</v>
          </cell>
          <cell r="C1128" t="str">
            <v>광전식</v>
          </cell>
          <cell r="D1128" t="str">
            <v>EA</v>
          </cell>
          <cell r="E1128">
            <v>15000</v>
          </cell>
          <cell r="F1128">
            <v>0.13</v>
          </cell>
          <cell r="G1128">
            <v>0</v>
          </cell>
          <cell r="H1128">
            <v>0</v>
          </cell>
          <cell r="I1128">
            <v>0</v>
          </cell>
        </row>
        <row r="1129">
          <cell r="A1129" t="str">
            <v>8306</v>
          </cell>
        </row>
        <row r="1130">
          <cell r="A1130" t="str">
            <v>8311</v>
          </cell>
          <cell r="B1130" t="str">
            <v>화재발신기</v>
          </cell>
          <cell r="D1130" t="str">
            <v>EA</v>
          </cell>
          <cell r="E1130">
            <v>4400</v>
          </cell>
          <cell r="F1130">
            <v>0.3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 t="str">
            <v>8312</v>
          </cell>
          <cell r="B1131" t="str">
            <v>화재발신기</v>
          </cell>
          <cell r="D1131" t="str">
            <v>EA</v>
          </cell>
          <cell r="F1131">
            <v>0.2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 t="str">
            <v>8313</v>
          </cell>
          <cell r="B1132" t="str">
            <v>화재발신기</v>
          </cell>
          <cell r="D1132" t="str">
            <v>EA</v>
          </cell>
          <cell r="F1132">
            <v>0.2</v>
          </cell>
          <cell r="G1132">
            <v>0</v>
          </cell>
          <cell r="H1132">
            <v>0</v>
          </cell>
          <cell r="I1132">
            <v>0</v>
          </cell>
        </row>
        <row r="1133">
          <cell r="A1133" t="str">
            <v>8314</v>
          </cell>
        </row>
        <row r="1134">
          <cell r="A1134" t="str">
            <v>8321</v>
          </cell>
          <cell r="B1134" t="str">
            <v>수신반-P형 1급</v>
          </cell>
          <cell r="C1134" t="str">
            <v>10CCT</v>
          </cell>
          <cell r="D1134" t="str">
            <v>SET</v>
          </cell>
          <cell r="E1134">
            <v>900000</v>
          </cell>
          <cell r="F1134">
            <v>3</v>
          </cell>
          <cell r="G1134">
            <v>0</v>
          </cell>
          <cell r="H1134">
            <v>0</v>
          </cell>
          <cell r="I1134">
            <v>0</v>
          </cell>
        </row>
        <row r="1135">
          <cell r="A1135" t="str">
            <v>8322</v>
          </cell>
          <cell r="B1135" t="str">
            <v>수신반-P형 1급</v>
          </cell>
          <cell r="C1135" t="str">
            <v>20CCT</v>
          </cell>
          <cell r="D1135" t="str">
            <v>SET</v>
          </cell>
          <cell r="E1135">
            <v>1300000</v>
          </cell>
          <cell r="F1135">
            <v>7.5</v>
          </cell>
          <cell r="G1135">
            <v>0</v>
          </cell>
          <cell r="H1135">
            <v>0</v>
          </cell>
          <cell r="I1135">
            <v>0</v>
          </cell>
        </row>
        <row r="1136">
          <cell r="A1136" t="str">
            <v>8323</v>
          </cell>
          <cell r="B1136" t="str">
            <v>수신반-P형 1급</v>
          </cell>
          <cell r="C1136" t="str">
            <v>30CCT</v>
          </cell>
          <cell r="D1136" t="str">
            <v>SET</v>
          </cell>
          <cell r="E1136">
            <v>1600000</v>
          </cell>
          <cell r="F1136">
            <v>9.5</v>
          </cell>
          <cell r="G1136">
            <v>0</v>
          </cell>
          <cell r="H1136">
            <v>0</v>
          </cell>
          <cell r="I1136">
            <v>0</v>
          </cell>
        </row>
        <row r="1137">
          <cell r="A1137" t="str">
            <v>8324</v>
          </cell>
          <cell r="B1137" t="str">
            <v>수신기</v>
          </cell>
          <cell r="C1137" t="str">
            <v>5L</v>
          </cell>
          <cell r="D1137" t="str">
            <v>EA</v>
          </cell>
          <cell r="E1137">
            <v>160000</v>
          </cell>
          <cell r="F1137">
            <v>0.2</v>
          </cell>
          <cell r="G1137">
            <v>0</v>
          </cell>
          <cell r="H1137">
            <v>0</v>
          </cell>
          <cell r="I1137">
            <v>0</v>
          </cell>
        </row>
        <row r="1138">
          <cell r="A1138" t="str">
            <v>8325</v>
          </cell>
          <cell r="B1138" t="str">
            <v>수신기</v>
          </cell>
          <cell r="C1138" t="str">
            <v>10L</v>
          </cell>
          <cell r="D1138" t="str">
            <v>EA</v>
          </cell>
          <cell r="E1138">
            <v>230000</v>
          </cell>
          <cell r="F1138">
            <v>0.3</v>
          </cell>
          <cell r="G1138">
            <v>0</v>
          </cell>
          <cell r="H1138">
            <v>0</v>
          </cell>
          <cell r="I1138">
            <v>0</v>
          </cell>
        </row>
        <row r="1139">
          <cell r="A1139" t="str">
            <v>8326</v>
          </cell>
        </row>
        <row r="1140">
          <cell r="A1140" t="str">
            <v>8331</v>
          </cell>
          <cell r="B1140" t="str">
            <v>조명등 -비상</v>
          </cell>
          <cell r="C1140" t="str">
            <v>축전식</v>
          </cell>
          <cell r="D1140" t="str">
            <v>EA</v>
          </cell>
          <cell r="E1140">
            <v>70000</v>
          </cell>
          <cell r="F1140">
            <v>0.2</v>
          </cell>
          <cell r="G1140">
            <v>0</v>
          </cell>
          <cell r="H1140">
            <v>0</v>
          </cell>
          <cell r="I1140">
            <v>0</v>
          </cell>
        </row>
        <row r="1141">
          <cell r="A1141" t="str">
            <v>8332</v>
          </cell>
        </row>
        <row r="1142">
          <cell r="A1142" t="str">
            <v>8341</v>
          </cell>
          <cell r="B1142" t="str">
            <v>유도등 -통로</v>
          </cell>
          <cell r="C1142" t="str">
            <v>FL10W매입형</v>
          </cell>
          <cell r="D1142" t="str">
            <v>개</v>
          </cell>
          <cell r="E1142">
            <v>33000</v>
          </cell>
          <cell r="F1142">
            <v>0.2</v>
          </cell>
          <cell r="G1142">
            <v>0</v>
          </cell>
          <cell r="H1142">
            <v>0</v>
          </cell>
          <cell r="I1142">
            <v>0</v>
          </cell>
        </row>
        <row r="1143">
          <cell r="A1143" t="str">
            <v>8342</v>
          </cell>
        </row>
        <row r="1144">
          <cell r="A1144" t="str">
            <v>8351</v>
          </cell>
          <cell r="B1144" t="str">
            <v>유도등 -피난구</v>
          </cell>
          <cell r="C1144" t="str">
            <v>FL10W소형</v>
          </cell>
          <cell r="D1144" t="str">
            <v>개</v>
          </cell>
          <cell r="E1144">
            <v>30000</v>
          </cell>
          <cell r="F1144">
            <v>0.2</v>
          </cell>
          <cell r="G1144">
            <v>0</v>
          </cell>
          <cell r="H1144">
            <v>0</v>
          </cell>
          <cell r="I1144">
            <v>0</v>
          </cell>
        </row>
        <row r="1145">
          <cell r="A1145" t="str">
            <v>8352</v>
          </cell>
          <cell r="B1145" t="str">
            <v>유도등 -피난구</v>
          </cell>
          <cell r="C1145" t="str">
            <v>FL 20W</v>
          </cell>
          <cell r="D1145" t="str">
            <v>EA</v>
          </cell>
          <cell r="E1145">
            <v>38000</v>
          </cell>
          <cell r="F1145">
            <v>0.2</v>
          </cell>
          <cell r="G1145">
            <v>0</v>
          </cell>
          <cell r="H1145">
            <v>0</v>
          </cell>
          <cell r="I1145">
            <v>0</v>
          </cell>
        </row>
        <row r="1146">
          <cell r="A1146" t="str">
            <v>8353</v>
          </cell>
          <cell r="B1146" t="str">
            <v>유도등 -피난구</v>
          </cell>
          <cell r="C1146" t="str">
            <v>중형FL 10W</v>
          </cell>
          <cell r="D1146" t="str">
            <v>EA</v>
          </cell>
          <cell r="E1146">
            <v>35000</v>
          </cell>
          <cell r="F1146">
            <v>0.2</v>
          </cell>
          <cell r="G1146">
            <v>0</v>
          </cell>
          <cell r="H1146">
            <v>0</v>
          </cell>
          <cell r="I1146">
            <v>0</v>
          </cell>
        </row>
        <row r="1147">
          <cell r="A1147" t="str">
            <v>8354</v>
          </cell>
          <cell r="B1147" t="str">
            <v>유도등 -피난구</v>
          </cell>
          <cell r="C1147" t="str">
            <v>중형FL 20W</v>
          </cell>
          <cell r="D1147" t="str">
            <v>EA</v>
          </cell>
          <cell r="E1147">
            <v>48000</v>
          </cell>
          <cell r="F1147">
            <v>0.2</v>
          </cell>
          <cell r="G1147">
            <v>0</v>
          </cell>
          <cell r="H1147">
            <v>0</v>
          </cell>
          <cell r="I1147">
            <v>0</v>
          </cell>
        </row>
        <row r="1148">
          <cell r="A1148" t="str">
            <v>8355</v>
          </cell>
        </row>
        <row r="1149">
          <cell r="A1149" t="str">
            <v>8361</v>
          </cell>
          <cell r="B1149" t="str">
            <v>수동조작함</v>
          </cell>
          <cell r="C1149" t="str">
            <v>스프링클러용</v>
          </cell>
          <cell r="D1149" t="str">
            <v>개</v>
          </cell>
          <cell r="E1149">
            <v>60000</v>
          </cell>
          <cell r="F1149">
            <v>0.5</v>
          </cell>
          <cell r="G1149">
            <v>0</v>
          </cell>
          <cell r="H1149">
            <v>0</v>
          </cell>
          <cell r="I1149">
            <v>0</v>
          </cell>
        </row>
        <row r="1150">
          <cell r="A1150" t="str">
            <v>8362</v>
          </cell>
          <cell r="B1150" t="str">
            <v>슈퍼비조리 판넬</v>
          </cell>
          <cell r="C1150" t="str">
            <v>DC 24V</v>
          </cell>
          <cell r="D1150" t="str">
            <v>EA</v>
          </cell>
          <cell r="E1150">
            <v>60000</v>
          </cell>
          <cell r="F1150">
            <v>0.5</v>
          </cell>
          <cell r="G1150">
            <v>0</v>
          </cell>
          <cell r="H1150">
            <v>0</v>
          </cell>
          <cell r="I1150">
            <v>0</v>
          </cell>
        </row>
        <row r="1151">
          <cell r="A1151" t="str">
            <v>8363</v>
          </cell>
          <cell r="B1151" t="str">
            <v>싸이렌 -모타(일반)</v>
          </cell>
          <cell r="C1151" t="str">
            <v>PC 24V</v>
          </cell>
          <cell r="D1151" t="str">
            <v>EA</v>
          </cell>
          <cell r="E1151">
            <v>286000</v>
          </cell>
          <cell r="F1151">
            <v>0.5</v>
          </cell>
          <cell r="G1151">
            <v>0</v>
          </cell>
          <cell r="H1151">
            <v>0</v>
          </cell>
          <cell r="I1151">
            <v>0</v>
          </cell>
        </row>
        <row r="1152">
          <cell r="A1152" t="str">
            <v>8364</v>
          </cell>
          <cell r="B1152" t="str">
            <v>싸이렌 -모타(방폭)</v>
          </cell>
          <cell r="C1152" t="str">
            <v>DC 24V</v>
          </cell>
          <cell r="D1152" t="str">
            <v>EA</v>
          </cell>
          <cell r="E1152">
            <v>429000</v>
          </cell>
          <cell r="F1152">
            <v>0.5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 t="str">
            <v>8365</v>
          </cell>
          <cell r="B1153" t="str">
            <v>싸이렌 -전자</v>
          </cell>
          <cell r="C1153" t="str">
            <v>DC 24V</v>
          </cell>
          <cell r="D1153" t="str">
            <v>EA</v>
          </cell>
          <cell r="E1153">
            <v>35000</v>
          </cell>
          <cell r="F1153">
            <v>0.5</v>
          </cell>
          <cell r="G1153">
            <v>0</v>
          </cell>
          <cell r="H1153">
            <v>0</v>
          </cell>
          <cell r="I1153">
            <v>0</v>
          </cell>
        </row>
        <row r="1154">
          <cell r="A1154" t="str">
            <v>8366</v>
          </cell>
        </row>
        <row r="1155">
          <cell r="A1155" t="str">
            <v>8367</v>
          </cell>
        </row>
        <row r="1156">
          <cell r="A1156" t="str">
            <v>8368</v>
          </cell>
        </row>
        <row r="1157">
          <cell r="A1157" t="str">
            <v>8369</v>
          </cell>
        </row>
        <row r="1158">
          <cell r="A1158" t="str">
            <v>8370</v>
          </cell>
          <cell r="B1158" t="str">
            <v>경 광 등</v>
          </cell>
          <cell r="C1158" t="str">
            <v>100φ</v>
          </cell>
          <cell r="D1158" t="str">
            <v>EA</v>
          </cell>
          <cell r="E1158">
            <v>15000</v>
          </cell>
          <cell r="F1158">
            <v>0.3</v>
          </cell>
          <cell r="G1158">
            <v>0</v>
          </cell>
          <cell r="H1158">
            <v>0</v>
          </cell>
          <cell r="I1158">
            <v>0</v>
          </cell>
        </row>
        <row r="1159">
          <cell r="A1159" t="str">
            <v>8371</v>
          </cell>
          <cell r="B1159" t="str">
            <v>경 광 등</v>
          </cell>
          <cell r="C1159" t="str">
            <v>125φ</v>
          </cell>
          <cell r="D1159" t="str">
            <v>EA</v>
          </cell>
          <cell r="E1159">
            <v>18000</v>
          </cell>
          <cell r="F1159">
            <v>0.3</v>
          </cell>
          <cell r="G1159">
            <v>0</v>
          </cell>
          <cell r="H1159">
            <v>0</v>
          </cell>
          <cell r="I1159">
            <v>0</v>
          </cell>
        </row>
        <row r="1160">
          <cell r="A1160" t="str">
            <v>8372</v>
          </cell>
          <cell r="B1160" t="str">
            <v>경 광 등</v>
          </cell>
          <cell r="C1160" t="str">
            <v>155φ</v>
          </cell>
          <cell r="D1160" t="str">
            <v>EA</v>
          </cell>
          <cell r="E1160">
            <v>32000</v>
          </cell>
          <cell r="F1160">
            <v>0.3</v>
          </cell>
          <cell r="G1160">
            <v>0</v>
          </cell>
          <cell r="H1160">
            <v>0</v>
          </cell>
          <cell r="I1160">
            <v>0</v>
          </cell>
        </row>
        <row r="1161">
          <cell r="A1161" t="str">
            <v>8373</v>
          </cell>
        </row>
        <row r="1162">
          <cell r="A1162" t="str">
            <v>8374</v>
          </cell>
        </row>
        <row r="1163">
          <cell r="A1163" t="str">
            <v>8375</v>
          </cell>
        </row>
        <row r="1164">
          <cell r="A1164" t="str">
            <v>8500</v>
          </cell>
          <cell r="B1164" t="str">
            <v>통   신</v>
          </cell>
        </row>
        <row r="1165">
          <cell r="A1165" t="str">
            <v>8501</v>
          </cell>
          <cell r="B1165" t="str">
            <v>분배기</v>
          </cell>
          <cell r="C1165" t="str">
            <v>2WAY</v>
          </cell>
          <cell r="D1165" t="str">
            <v>EA</v>
          </cell>
          <cell r="E1165">
            <v>55000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</row>
        <row r="1166">
          <cell r="A1166" t="str">
            <v>8502</v>
          </cell>
          <cell r="B1166" t="str">
            <v>분배기</v>
          </cell>
          <cell r="C1166" t="str">
            <v>4 WAY</v>
          </cell>
          <cell r="D1166" t="str">
            <v>EA</v>
          </cell>
          <cell r="E1166">
            <v>78000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</row>
        <row r="1167">
          <cell r="A1167" t="str">
            <v>8503</v>
          </cell>
          <cell r="B1167" t="str">
            <v>분배기</v>
          </cell>
          <cell r="C1167" t="str">
            <v>6 WAY</v>
          </cell>
          <cell r="D1167" t="str">
            <v>EA</v>
          </cell>
          <cell r="E1167">
            <v>89000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</row>
        <row r="1168">
          <cell r="A1168" t="str">
            <v>8504</v>
          </cell>
        </row>
        <row r="1169">
          <cell r="A1169" t="str">
            <v>8506</v>
          </cell>
          <cell r="B1169" t="str">
            <v>분기기</v>
          </cell>
          <cell r="C1169" t="str">
            <v>2WAY</v>
          </cell>
          <cell r="D1169" t="str">
            <v>EA</v>
          </cell>
          <cell r="E1169">
            <v>12000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 t="str">
            <v>8507</v>
          </cell>
          <cell r="B1170" t="str">
            <v>분기기</v>
          </cell>
          <cell r="C1170" t="str">
            <v>4 WAY</v>
          </cell>
          <cell r="D1170" t="str">
            <v>EA</v>
          </cell>
          <cell r="E1170">
            <v>13000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 t="str">
            <v>8508</v>
          </cell>
          <cell r="B1171" t="str">
            <v>분기기</v>
          </cell>
          <cell r="C1171" t="str">
            <v>6 WAY</v>
          </cell>
          <cell r="D1171" t="str">
            <v>EA</v>
          </cell>
          <cell r="E1171">
            <v>14000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</row>
        <row r="1172">
          <cell r="A1172" t="str">
            <v>8509</v>
          </cell>
          <cell r="D1172" t="str">
            <v>EA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</row>
        <row r="1173">
          <cell r="A1173" t="str">
            <v>8511</v>
          </cell>
          <cell r="B1173" t="str">
            <v>인터폰</v>
          </cell>
          <cell r="C1173" t="str">
            <v>상호식</v>
          </cell>
          <cell r="D1173" t="str">
            <v>EA</v>
          </cell>
          <cell r="E1173">
            <v>35000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</row>
        <row r="1174">
          <cell r="A1174" t="str">
            <v>8512</v>
          </cell>
          <cell r="B1174" t="str">
            <v>인터폰</v>
          </cell>
          <cell r="C1174" t="str">
            <v>자기</v>
          </cell>
          <cell r="D1174" t="str">
            <v>EA</v>
          </cell>
          <cell r="E1174">
            <v>23000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</row>
        <row r="1175">
          <cell r="A1175" t="str">
            <v>8513</v>
          </cell>
          <cell r="B1175" t="str">
            <v>비디오 폰</v>
          </cell>
          <cell r="D1175" t="str">
            <v>EA</v>
          </cell>
          <cell r="E1175">
            <v>264000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</row>
        <row r="1176">
          <cell r="A1176" t="str">
            <v>8516</v>
          </cell>
          <cell r="B1176" t="str">
            <v>인터폰 -주장치</v>
          </cell>
          <cell r="C1176" t="str">
            <v>5CCT</v>
          </cell>
          <cell r="D1176" t="str">
            <v>EA</v>
          </cell>
        </row>
        <row r="1177">
          <cell r="A1177" t="str">
            <v>8517</v>
          </cell>
          <cell r="B1177" t="str">
            <v>인터폰 -주장치</v>
          </cell>
          <cell r="C1177" t="str">
            <v>30CCT</v>
          </cell>
          <cell r="D1177" t="str">
            <v>SET</v>
          </cell>
          <cell r="E1177">
            <v>250000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</row>
        <row r="1178">
          <cell r="A1178" t="str">
            <v>8518</v>
          </cell>
          <cell r="B1178" t="str">
            <v>인터폰 -주장치</v>
          </cell>
          <cell r="C1178" t="str">
            <v>50CCT</v>
          </cell>
          <cell r="D1178" t="str">
            <v>SET</v>
          </cell>
          <cell r="E1178">
            <v>480000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</row>
        <row r="1179">
          <cell r="A1179" t="str">
            <v>8519</v>
          </cell>
        </row>
        <row r="1180">
          <cell r="A1180" t="str">
            <v>8521</v>
          </cell>
          <cell r="B1180" t="str">
            <v>인터폰 단자함</v>
          </cell>
          <cell r="C1180" t="str">
            <v>10P</v>
          </cell>
          <cell r="D1180" t="str">
            <v>면</v>
          </cell>
          <cell r="E1180">
            <v>21000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</row>
        <row r="1181">
          <cell r="A1181" t="str">
            <v>8522</v>
          </cell>
          <cell r="B1181" t="str">
            <v>인터폰 단자함</v>
          </cell>
          <cell r="C1181" t="str">
            <v>20P</v>
          </cell>
          <cell r="D1181" t="str">
            <v>면</v>
          </cell>
          <cell r="E1181">
            <v>27000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</row>
        <row r="1182">
          <cell r="A1182" t="str">
            <v>8523</v>
          </cell>
          <cell r="B1182" t="str">
            <v>인터폰 단자함</v>
          </cell>
          <cell r="C1182" t="str">
            <v>30P</v>
          </cell>
          <cell r="D1182" t="str">
            <v>면</v>
          </cell>
          <cell r="E1182">
            <v>39600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</row>
        <row r="1183">
          <cell r="A1183" t="str">
            <v>8524</v>
          </cell>
          <cell r="B1183" t="str">
            <v>인터폰 단자함</v>
          </cell>
          <cell r="C1183" t="str">
            <v>50P</v>
          </cell>
          <cell r="D1183" t="str">
            <v>면</v>
          </cell>
          <cell r="E1183">
            <v>98000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</row>
        <row r="1184">
          <cell r="A1184" t="str">
            <v>8525</v>
          </cell>
        </row>
        <row r="1185">
          <cell r="A1185" t="str">
            <v>8531</v>
          </cell>
          <cell r="B1185" t="str">
            <v>접지단자함(sus)</v>
          </cell>
          <cell r="C1185" t="str">
            <v>1CCT</v>
          </cell>
          <cell r="D1185" t="str">
            <v>면</v>
          </cell>
          <cell r="E1185">
            <v>70000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</row>
        <row r="1186">
          <cell r="A1186" t="str">
            <v>8532</v>
          </cell>
          <cell r="B1186" t="str">
            <v>접지단자함(sus)</v>
          </cell>
          <cell r="C1186" t="str">
            <v>2CCT</v>
          </cell>
          <cell r="D1186" t="str">
            <v>면</v>
          </cell>
          <cell r="E1186">
            <v>77000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</row>
        <row r="1187">
          <cell r="A1187" t="str">
            <v>8533</v>
          </cell>
          <cell r="B1187" t="str">
            <v>접지단자함(sus)</v>
          </cell>
          <cell r="C1187" t="str">
            <v>4CCT</v>
          </cell>
          <cell r="D1187" t="str">
            <v>면</v>
          </cell>
          <cell r="E1187">
            <v>132000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</row>
        <row r="1188">
          <cell r="A1188" t="str">
            <v>8534</v>
          </cell>
          <cell r="B1188" t="str">
            <v>접지단자함(sus)</v>
          </cell>
          <cell r="C1188" t="str">
            <v>6CCT</v>
          </cell>
          <cell r="D1188" t="str">
            <v>면</v>
          </cell>
          <cell r="E1188">
            <v>165000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</row>
        <row r="1189">
          <cell r="A1189" t="str">
            <v>8535</v>
          </cell>
          <cell r="B1189" t="str">
            <v>접지단자함(sus)</v>
          </cell>
          <cell r="C1189" t="str">
            <v>8CCT</v>
          </cell>
          <cell r="D1189" t="str">
            <v>면</v>
          </cell>
          <cell r="E1189">
            <v>187000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</row>
        <row r="1190">
          <cell r="A1190" t="str">
            <v>8536</v>
          </cell>
          <cell r="D1190" t="str">
            <v>면</v>
          </cell>
        </row>
        <row r="1191">
          <cell r="A1191" t="str">
            <v>8541</v>
          </cell>
          <cell r="B1191" t="str">
            <v>증폭기</v>
          </cell>
          <cell r="D1191" t="str">
            <v>EA</v>
          </cell>
          <cell r="E1191">
            <v>82000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</row>
        <row r="1192">
          <cell r="A1192" t="str">
            <v>8542</v>
          </cell>
        </row>
        <row r="1193">
          <cell r="A1193" t="str">
            <v>8551</v>
          </cell>
          <cell r="B1193" t="str">
            <v>AMP</v>
          </cell>
          <cell r="C1193" t="str">
            <v>쌍방향</v>
          </cell>
          <cell r="D1193" t="str">
            <v>EA</v>
          </cell>
          <cell r="E1193">
            <v>280000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</row>
        <row r="1194">
          <cell r="A1194" t="str">
            <v>8552</v>
          </cell>
          <cell r="B1194" t="str">
            <v>AMP</v>
          </cell>
          <cell r="C1194" t="str">
            <v>단방향</v>
          </cell>
          <cell r="D1194" t="str">
            <v>EA</v>
          </cell>
          <cell r="E1194">
            <v>250000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</row>
        <row r="1195">
          <cell r="A1195" t="str">
            <v>8554</v>
          </cell>
          <cell r="B1195" t="str">
            <v>AMP</v>
          </cell>
        </row>
        <row r="1196">
          <cell r="A1196" t="str">
            <v>8556</v>
          </cell>
          <cell r="B1196" t="str">
            <v>AMP-방송</v>
          </cell>
          <cell r="C1196" t="str">
            <v>200W</v>
          </cell>
          <cell r="D1196" t="str">
            <v>SET</v>
          </cell>
          <cell r="F1196">
            <v>1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 t="str">
            <v>8557</v>
          </cell>
          <cell r="B1197" t="str">
            <v>AMP-방송</v>
          </cell>
          <cell r="C1197" t="str">
            <v>360W</v>
          </cell>
          <cell r="D1197" t="str">
            <v>SET</v>
          </cell>
          <cell r="F1197">
            <v>1</v>
          </cell>
          <cell r="G1197">
            <v>0</v>
          </cell>
          <cell r="H1197">
            <v>0</v>
          </cell>
          <cell r="I1197">
            <v>0</v>
          </cell>
        </row>
        <row r="1198">
          <cell r="A1198" t="str">
            <v>8558</v>
          </cell>
          <cell r="B1198" t="str">
            <v>AMP-비상</v>
          </cell>
          <cell r="C1198" t="str">
            <v>300W</v>
          </cell>
          <cell r="D1198" t="str">
            <v>SET</v>
          </cell>
          <cell r="F1198">
            <v>1</v>
          </cell>
          <cell r="G1198">
            <v>0</v>
          </cell>
          <cell r="H1198">
            <v>0</v>
          </cell>
          <cell r="I1198">
            <v>0</v>
          </cell>
        </row>
        <row r="1199">
          <cell r="A1199" t="str">
            <v>8559</v>
          </cell>
        </row>
        <row r="1200">
          <cell r="A1200" t="str">
            <v>8571</v>
          </cell>
          <cell r="B1200" t="str">
            <v xml:space="preserve">ANTENA </v>
          </cell>
          <cell r="C1200" t="str">
            <v>3단</v>
          </cell>
          <cell r="D1200" t="str">
            <v>SET</v>
          </cell>
          <cell r="E1200">
            <v>180000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</row>
        <row r="1201">
          <cell r="A1201" t="str">
            <v>8572</v>
          </cell>
          <cell r="B1201" t="str">
            <v>ANTENA - 위  성</v>
          </cell>
          <cell r="C1201" t="str">
            <v>무궁화위성</v>
          </cell>
          <cell r="D1201" t="str">
            <v>SET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 t="str">
            <v>8573</v>
          </cell>
          <cell r="B1202" t="str">
            <v>ANTENNA</v>
          </cell>
          <cell r="C1202" t="str">
            <v>공청용3단</v>
          </cell>
          <cell r="D1202" t="str">
            <v>SET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</row>
        <row r="1203">
          <cell r="A1203" t="str">
            <v>8574</v>
          </cell>
          <cell r="B1203" t="str">
            <v>ANTENNA 지지대</v>
          </cell>
          <cell r="D1203" t="str">
            <v>SET</v>
          </cell>
          <cell r="E1203">
            <v>220000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</row>
        <row r="1204">
          <cell r="A1204" t="str">
            <v>8575</v>
          </cell>
          <cell r="B1204" t="str">
            <v>ANCHOR BOLT</v>
          </cell>
          <cell r="D1204" t="str">
            <v>EA</v>
          </cell>
          <cell r="F1204">
            <v>0.08</v>
          </cell>
          <cell r="G1204">
            <v>0</v>
          </cell>
          <cell r="H1204">
            <v>0</v>
          </cell>
          <cell r="I1204">
            <v>0</v>
          </cell>
        </row>
        <row r="1205">
          <cell r="A1205" t="str">
            <v>8591</v>
          </cell>
          <cell r="B1205" t="str">
            <v>HAND HOLE</v>
          </cell>
          <cell r="C1205" t="str">
            <v>600*600*800</v>
          </cell>
          <cell r="D1205" t="str">
            <v>개소</v>
          </cell>
          <cell r="E1205">
            <v>380000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</row>
        <row r="1206">
          <cell r="A1206" t="str">
            <v>8592</v>
          </cell>
          <cell r="B1206" t="str">
            <v>HAND HOLE</v>
          </cell>
          <cell r="C1206" t="str">
            <v>950*450*700</v>
          </cell>
          <cell r="D1206" t="str">
            <v>개소</v>
          </cell>
          <cell r="E1206">
            <v>280000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</row>
        <row r="1207">
          <cell r="A1207" t="str">
            <v>8593</v>
          </cell>
          <cell r="B1207" t="str">
            <v>HAND HOLE</v>
          </cell>
          <cell r="C1207" t="str">
            <v>1000*1000*1000</v>
          </cell>
          <cell r="D1207" t="str">
            <v>개소</v>
          </cell>
          <cell r="E1207">
            <v>270000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</row>
        <row r="1208">
          <cell r="A1208" t="str">
            <v>8594</v>
          </cell>
          <cell r="B1208" t="str">
            <v>HAND HOLE</v>
          </cell>
          <cell r="C1208" t="str">
            <v>2000*1500*1500</v>
          </cell>
          <cell r="D1208" t="str">
            <v>개소</v>
          </cell>
          <cell r="E1208">
            <v>320000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</row>
        <row r="1209">
          <cell r="A1209" t="str">
            <v>8595</v>
          </cell>
          <cell r="B1209" t="str">
            <v>HAND HOLE</v>
          </cell>
          <cell r="C1209" t="str">
            <v>2000*2000*1500</v>
          </cell>
          <cell r="D1209" t="str">
            <v>EA</v>
          </cell>
          <cell r="E1209">
            <v>340000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A1210" t="str">
            <v>8596</v>
          </cell>
        </row>
        <row r="1211">
          <cell r="A1211" t="str">
            <v>8597</v>
          </cell>
          <cell r="B1211" t="str">
            <v>터파기및 되메우기</v>
          </cell>
          <cell r="C1211" t="str">
            <v>보통토사</v>
          </cell>
          <cell r="D1211" t="str">
            <v>식</v>
          </cell>
          <cell r="E1211">
            <v>220000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A1212" t="str">
            <v>8599</v>
          </cell>
        </row>
        <row r="1213">
          <cell r="A1213" t="str">
            <v>8601</v>
          </cell>
          <cell r="B1213" t="str">
            <v>MIXER</v>
          </cell>
          <cell r="D1213" t="str">
            <v>EA</v>
          </cell>
          <cell r="E1213">
            <v>16000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A1214" t="str">
            <v>8602</v>
          </cell>
          <cell r="B1214" t="str">
            <v>MIXER</v>
          </cell>
          <cell r="C1214" t="str">
            <v>NHF/VHF</v>
          </cell>
          <cell r="D1214" t="str">
            <v>EA</v>
          </cell>
          <cell r="E1214">
            <v>5000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A1215" t="str">
            <v>8603</v>
          </cell>
          <cell r="B1215" t="str">
            <v>MIXER</v>
          </cell>
          <cell r="C1215" t="str">
            <v>VHF (H/L)</v>
          </cell>
          <cell r="D1215" t="str">
            <v>EA</v>
          </cell>
          <cell r="E1215">
            <v>5000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A1216" t="str">
            <v>8604</v>
          </cell>
        </row>
        <row r="1217">
          <cell r="A1217" t="str">
            <v>8611</v>
          </cell>
          <cell r="B1217" t="str">
            <v>SPEAKER</v>
          </cell>
          <cell r="C1217" t="str">
            <v>벽부 1W</v>
          </cell>
          <cell r="D1217" t="str">
            <v>EA</v>
          </cell>
          <cell r="E1217">
            <v>8000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A1218" t="str">
            <v>8612</v>
          </cell>
          <cell r="B1218" t="str">
            <v>SPEAKER</v>
          </cell>
          <cell r="C1218" t="str">
            <v>천정 1W</v>
          </cell>
          <cell r="D1218" t="str">
            <v>EA</v>
          </cell>
          <cell r="E1218">
            <v>8000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A1219" t="str">
            <v>8613</v>
          </cell>
          <cell r="B1219" t="str">
            <v>SPEAKER</v>
          </cell>
          <cell r="C1219" t="str">
            <v>벽부형(3W)</v>
          </cell>
          <cell r="D1219" t="str">
            <v>EA</v>
          </cell>
          <cell r="E1219">
            <v>21000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A1220" t="str">
            <v>8614</v>
          </cell>
          <cell r="B1220" t="str">
            <v>SPEAKER</v>
          </cell>
          <cell r="C1220" t="str">
            <v>천정형(3W)</v>
          </cell>
          <cell r="D1220" t="str">
            <v>EA</v>
          </cell>
          <cell r="E1220">
            <v>20000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A1221" t="str">
            <v>8615</v>
          </cell>
          <cell r="B1221" t="str">
            <v>SPEAKER</v>
          </cell>
          <cell r="C1221" t="str">
            <v>컬럼형(10W)</v>
          </cell>
          <cell r="D1221" t="str">
            <v>개</v>
          </cell>
          <cell r="E1221">
            <v>47000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 t="str">
            <v>8616</v>
          </cell>
          <cell r="B1222" t="str">
            <v>SPEAKER</v>
          </cell>
          <cell r="C1222" t="str">
            <v>벽부형 10W</v>
          </cell>
          <cell r="D1222" t="str">
            <v>EA</v>
          </cell>
          <cell r="E1222">
            <v>48000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 t="str">
            <v>8617</v>
          </cell>
          <cell r="B1223" t="str">
            <v>SPEAKER</v>
          </cell>
          <cell r="C1223" t="str">
            <v>천정형 10W</v>
          </cell>
          <cell r="D1223" t="str">
            <v>EA</v>
          </cell>
          <cell r="E1223">
            <v>50000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A1224" t="str">
            <v>8618</v>
          </cell>
          <cell r="B1224" t="str">
            <v>SPEAKER</v>
          </cell>
        </row>
        <row r="1225">
          <cell r="A1225" t="str">
            <v>8619</v>
          </cell>
        </row>
        <row r="1226">
          <cell r="A1226" t="str">
            <v>8621</v>
          </cell>
          <cell r="B1226" t="str">
            <v>SPEAKER 단자함</v>
          </cell>
          <cell r="C1226" t="str">
            <v>10P</v>
          </cell>
          <cell r="D1226" t="str">
            <v>면</v>
          </cell>
          <cell r="E1226">
            <v>42000</v>
          </cell>
          <cell r="F1226">
            <v>0.5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 t="str">
            <v>8622</v>
          </cell>
          <cell r="B1227" t="str">
            <v>SPEAKER 단자함</v>
          </cell>
          <cell r="C1227" t="str">
            <v>20P</v>
          </cell>
          <cell r="D1227" t="str">
            <v>면</v>
          </cell>
          <cell r="E1227">
            <v>54000</v>
          </cell>
          <cell r="F1227">
            <v>0.5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 t="str">
            <v>8623</v>
          </cell>
          <cell r="B1228" t="str">
            <v>SPEAKER 단자함</v>
          </cell>
          <cell r="C1228" t="str">
            <v>30P</v>
          </cell>
          <cell r="D1228" t="str">
            <v>면</v>
          </cell>
        </row>
        <row r="1229">
          <cell r="A1229" t="str">
            <v>8624</v>
          </cell>
          <cell r="B1229" t="str">
            <v>SPEAKER 단자함</v>
          </cell>
          <cell r="C1229" t="str">
            <v>50P</v>
          </cell>
          <cell r="D1229" t="str">
            <v>면</v>
          </cell>
        </row>
        <row r="1230">
          <cell r="A1230" t="str">
            <v>8625</v>
          </cell>
          <cell r="B1230" t="str">
            <v>SPEAKER 단자함</v>
          </cell>
        </row>
        <row r="1231">
          <cell r="A1231" t="str">
            <v>8626</v>
          </cell>
        </row>
        <row r="1232">
          <cell r="A1232" t="str">
            <v>8631</v>
          </cell>
          <cell r="B1232" t="str">
            <v>SYSTEM BOX</v>
          </cell>
          <cell r="C1232" t="str">
            <v>기구포함</v>
          </cell>
          <cell r="D1232" t="str">
            <v>SET</v>
          </cell>
          <cell r="E1232">
            <v>48000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A1233" t="str">
            <v>8632</v>
          </cell>
          <cell r="B1233" t="str">
            <v>SYSTEM BOX</v>
          </cell>
          <cell r="C1233" t="str">
            <v>FLOOR용</v>
          </cell>
          <cell r="D1233" t="str">
            <v>EA</v>
          </cell>
          <cell r="E1233">
            <v>64000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 t="str">
            <v>8633</v>
          </cell>
        </row>
        <row r="1235">
          <cell r="A1235" t="str">
            <v>8641</v>
          </cell>
          <cell r="B1235" t="str">
            <v>TV 분배기함</v>
          </cell>
          <cell r="C1235" t="str">
            <v>400*400*120</v>
          </cell>
          <cell r="D1235" t="str">
            <v>면</v>
          </cell>
          <cell r="E1235">
            <v>47200</v>
          </cell>
          <cell r="F1235">
            <v>0.66</v>
          </cell>
          <cell r="G1235">
            <v>0</v>
          </cell>
          <cell r="H1235">
            <v>0</v>
          </cell>
          <cell r="I1235">
            <v>0</v>
          </cell>
        </row>
        <row r="1236">
          <cell r="A1236" t="str">
            <v>8642</v>
          </cell>
          <cell r="B1236" t="str">
            <v>TV 분배기함</v>
          </cell>
          <cell r="C1236" t="str">
            <v>450*450</v>
          </cell>
          <cell r="D1236" t="str">
            <v>면</v>
          </cell>
          <cell r="E1236">
            <v>52500</v>
          </cell>
          <cell r="F1236">
            <v>0.66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 t="str">
            <v>8643</v>
          </cell>
          <cell r="B1237" t="str">
            <v>TV 분배기함</v>
          </cell>
          <cell r="C1237" t="str">
            <v>500*500*150</v>
          </cell>
          <cell r="D1237" t="str">
            <v>면</v>
          </cell>
          <cell r="E1237">
            <v>60000</v>
          </cell>
          <cell r="F1237">
            <v>2.66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 t="str">
            <v>8644</v>
          </cell>
          <cell r="B1238" t="str">
            <v>TV 분배기함</v>
          </cell>
          <cell r="C1238" t="str">
            <v>500*600</v>
          </cell>
          <cell r="D1238" t="str">
            <v>면</v>
          </cell>
          <cell r="E1238">
            <v>65000</v>
          </cell>
          <cell r="F1238">
            <v>0.66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 t="str">
            <v>8645</v>
          </cell>
          <cell r="B1239" t="str">
            <v>TV 분배기함</v>
          </cell>
          <cell r="C1239" t="str">
            <v>600*700*150</v>
          </cell>
          <cell r="D1239" t="str">
            <v>면</v>
          </cell>
          <cell r="E1239">
            <v>120500</v>
          </cell>
          <cell r="F1239">
            <v>0.66</v>
          </cell>
          <cell r="G1239">
            <v>0</v>
          </cell>
          <cell r="H1239">
            <v>0</v>
          </cell>
          <cell r="I1239">
            <v>0</v>
          </cell>
        </row>
        <row r="1240">
          <cell r="A1240" t="str">
            <v>8646</v>
          </cell>
        </row>
        <row r="1241">
          <cell r="A1241" t="str">
            <v>8651</v>
          </cell>
          <cell r="B1241" t="str">
            <v>TV UINT</v>
          </cell>
          <cell r="C1241" t="str">
            <v>CATV 직렬용</v>
          </cell>
          <cell r="D1241" t="str">
            <v>EA</v>
          </cell>
          <cell r="E1241">
            <v>6100</v>
          </cell>
          <cell r="F1241">
            <v>0.1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 t="str">
            <v>8652</v>
          </cell>
          <cell r="B1242" t="str">
            <v>TV UNIT</v>
          </cell>
          <cell r="C1242" t="str">
            <v>CATV쌍방향</v>
          </cell>
          <cell r="D1242" t="str">
            <v>EA</v>
          </cell>
          <cell r="E1242">
            <v>4500</v>
          </cell>
          <cell r="F1242">
            <v>0.1</v>
          </cell>
          <cell r="G1242">
            <v>0</v>
          </cell>
          <cell r="H1242">
            <v>0</v>
          </cell>
          <cell r="I1242">
            <v>0</v>
          </cell>
        </row>
        <row r="1243">
          <cell r="A1243" t="str">
            <v>8653</v>
          </cell>
          <cell r="B1243" t="str">
            <v>TV UNIT</v>
          </cell>
          <cell r="C1243" t="str">
            <v>단말용</v>
          </cell>
          <cell r="D1243" t="str">
            <v>EA</v>
          </cell>
          <cell r="E1243">
            <v>3500</v>
          </cell>
          <cell r="F1243">
            <v>0.1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 t="str">
            <v>8654</v>
          </cell>
          <cell r="B1244" t="str">
            <v>TV UNIT</v>
          </cell>
          <cell r="C1244" t="str">
            <v>직렬용</v>
          </cell>
          <cell r="D1244" t="str">
            <v>EA</v>
          </cell>
          <cell r="E1244">
            <v>3500</v>
          </cell>
          <cell r="F1244">
            <v>0.1</v>
          </cell>
          <cell r="G1244">
            <v>0</v>
          </cell>
          <cell r="H1244">
            <v>0</v>
          </cell>
          <cell r="I1244">
            <v>0</v>
          </cell>
        </row>
        <row r="1245">
          <cell r="A1245" t="str">
            <v>8655</v>
          </cell>
        </row>
        <row r="1246">
          <cell r="A1246" t="str">
            <v>9000</v>
          </cell>
          <cell r="B1246" t="str">
            <v>기     타</v>
          </cell>
        </row>
        <row r="1247">
          <cell r="A1247" t="str">
            <v>9001</v>
          </cell>
          <cell r="B1247" t="str">
            <v>발전기</v>
          </cell>
          <cell r="C1247" t="str">
            <v>45KW</v>
          </cell>
          <cell r="D1247" t="str">
            <v>SET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 t="str">
            <v>9002</v>
          </cell>
          <cell r="B1248" t="str">
            <v>발전기</v>
          </cell>
          <cell r="C1248" t="str">
            <v>85KW</v>
          </cell>
          <cell r="D1248" t="str">
            <v>SET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A1249" t="str">
            <v>9003</v>
          </cell>
          <cell r="B1249" t="str">
            <v>발전기</v>
          </cell>
          <cell r="C1249" t="str">
            <v>160KW</v>
          </cell>
          <cell r="D1249" t="str">
            <v>SET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A1250" t="str">
            <v>9004</v>
          </cell>
          <cell r="B1250" t="str">
            <v>발전기</v>
          </cell>
          <cell r="D1250" t="str">
            <v>SET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A1251" t="str">
            <v>9005</v>
          </cell>
        </row>
        <row r="1252">
          <cell r="A1252" t="str">
            <v>9011</v>
          </cell>
          <cell r="B1252" t="str">
            <v>JOINT BOX</v>
          </cell>
          <cell r="C1252" t="str">
            <v>200*200*200</v>
          </cell>
          <cell r="D1252" t="str">
            <v>EA</v>
          </cell>
          <cell r="E1252">
            <v>3214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A1253" t="str">
            <v>9013</v>
          </cell>
        </row>
        <row r="1254">
          <cell r="A1254" t="str">
            <v>9021</v>
          </cell>
          <cell r="B1254" t="str">
            <v>피뢰침</v>
          </cell>
          <cell r="C1254" t="str">
            <v>14ф*485</v>
          </cell>
          <cell r="D1254" t="str">
            <v>EA</v>
          </cell>
          <cell r="E1254">
            <v>30000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</row>
        <row r="1255">
          <cell r="A1255" t="str">
            <v>9022</v>
          </cell>
          <cell r="B1255" t="str">
            <v>피뢰침</v>
          </cell>
          <cell r="C1255" t="str">
            <v>6M</v>
          </cell>
          <cell r="D1255" t="str">
            <v>EA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</row>
        <row r="1256">
          <cell r="A1256" t="str">
            <v>9023</v>
          </cell>
          <cell r="D1256" t="str">
            <v>EA</v>
          </cell>
          <cell r="F1256">
            <v>1</v>
          </cell>
          <cell r="G1256">
            <v>0</v>
          </cell>
          <cell r="H1256">
            <v>0</v>
          </cell>
          <cell r="I1256">
            <v>0</v>
          </cell>
        </row>
        <row r="1257">
          <cell r="A1257" t="str">
            <v>9024</v>
          </cell>
          <cell r="B1257" t="str">
            <v>피뢰침-지지대</v>
          </cell>
          <cell r="C1257" t="str">
            <v>5M</v>
          </cell>
          <cell r="D1257" t="str">
            <v>EA</v>
          </cell>
          <cell r="E1257">
            <v>250000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</row>
        <row r="1258">
          <cell r="A1258" t="str">
            <v>9025</v>
          </cell>
          <cell r="B1258" t="str">
            <v>피뢰침-지지대</v>
          </cell>
          <cell r="C1258" t="str">
            <v>7M</v>
          </cell>
          <cell r="D1258" t="str">
            <v>EA</v>
          </cell>
          <cell r="E1258">
            <v>350000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A1259" t="str">
            <v>9026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A1260" t="str">
            <v>9031</v>
          </cell>
          <cell r="B1260" t="str">
            <v>G.B  JUPER</v>
          </cell>
          <cell r="C1260" t="str">
            <v>14mm2</v>
          </cell>
          <cell r="D1260" t="str">
            <v>EA</v>
          </cell>
          <cell r="E1260">
            <v>1300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A1261" t="str">
            <v>9032</v>
          </cell>
          <cell r="B1261" t="str">
            <v>G.B  JUPER</v>
          </cell>
          <cell r="C1261" t="str">
            <v>22mm2</v>
          </cell>
          <cell r="D1261" t="str">
            <v>EA</v>
          </cell>
          <cell r="E1261">
            <v>1400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A1262" t="str">
            <v>9033</v>
          </cell>
          <cell r="B1262" t="str">
            <v>G.B  JUPER</v>
          </cell>
          <cell r="C1262" t="str">
            <v>38mm2</v>
          </cell>
          <cell r="D1262" t="str">
            <v>EA</v>
          </cell>
          <cell r="E1262">
            <v>1525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A1263" t="str">
            <v>9034</v>
          </cell>
        </row>
        <row r="1264">
          <cell r="A1264" t="str">
            <v>9041</v>
          </cell>
          <cell r="B1264" t="str">
            <v>GROUND ROD</v>
          </cell>
          <cell r="C1264" t="str">
            <v>16ф*1800L</v>
          </cell>
          <cell r="D1264" t="str">
            <v>EA</v>
          </cell>
          <cell r="E1264">
            <v>6200</v>
          </cell>
          <cell r="F1264">
            <v>0.3</v>
          </cell>
          <cell r="G1264">
            <v>0</v>
          </cell>
          <cell r="H1264">
            <v>0</v>
          </cell>
          <cell r="I1264">
            <v>0</v>
          </cell>
        </row>
        <row r="1265">
          <cell r="A1265" t="str">
            <v>9042</v>
          </cell>
          <cell r="B1265" t="str">
            <v>GROUND ROD</v>
          </cell>
          <cell r="C1265" t="str">
            <v>18ф*2400L</v>
          </cell>
          <cell r="D1265" t="str">
            <v>EA</v>
          </cell>
          <cell r="E1265">
            <v>8600</v>
          </cell>
          <cell r="F1265">
            <v>0.45</v>
          </cell>
          <cell r="G1265">
            <v>0</v>
          </cell>
          <cell r="H1265">
            <v>0</v>
          </cell>
          <cell r="I1265">
            <v>0</v>
          </cell>
        </row>
        <row r="1266">
          <cell r="A1266" t="str">
            <v>9043</v>
          </cell>
        </row>
        <row r="1267">
          <cell r="A1267" t="str">
            <v>9051</v>
          </cell>
          <cell r="B1267" t="str">
            <v>접지 저항저감재</v>
          </cell>
          <cell r="C1267" t="str">
            <v>10KG</v>
          </cell>
          <cell r="D1267" t="str">
            <v>포</v>
          </cell>
          <cell r="E1267">
            <v>27500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A1268" t="str">
            <v>9052</v>
          </cell>
          <cell r="B1268" t="str">
            <v>접지동판</v>
          </cell>
          <cell r="C1268" t="str">
            <v>2T*300*300</v>
          </cell>
          <cell r="D1268" t="str">
            <v>EA</v>
          </cell>
          <cell r="E1268">
            <v>13000</v>
          </cell>
          <cell r="F1268">
            <v>0.3</v>
          </cell>
          <cell r="G1268">
            <v>0</v>
          </cell>
          <cell r="H1268">
            <v>0</v>
          </cell>
          <cell r="I1268">
            <v>0</v>
          </cell>
        </row>
        <row r="1269">
          <cell r="A1269" t="str">
            <v>9053</v>
          </cell>
          <cell r="B1269" t="str">
            <v>접지동판</v>
          </cell>
          <cell r="C1269" t="str">
            <v>2T*500*500</v>
          </cell>
          <cell r="D1269" t="str">
            <v>EA</v>
          </cell>
          <cell r="E1269">
            <v>33000</v>
          </cell>
          <cell r="F1269">
            <v>0.3</v>
          </cell>
        </row>
        <row r="1270">
          <cell r="A1270" t="str">
            <v>9054</v>
          </cell>
        </row>
        <row r="1271">
          <cell r="A1271" t="str">
            <v>9061</v>
          </cell>
          <cell r="B1271" t="str">
            <v>JOINT CONNECTOR</v>
          </cell>
          <cell r="C1271" t="str">
            <v>H100</v>
          </cell>
          <cell r="D1271" t="str">
            <v>EA</v>
          </cell>
          <cell r="E1271">
            <v>1100</v>
          </cell>
          <cell r="F1271">
            <v>0.4</v>
          </cell>
          <cell r="G1271">
            <v>0</v>
          </cell>
          <cell r="H1271">
            <v>0</v>
          </cell>
          <cell r="I1271">
            <v>0</v>
          </cell>
        </row>
        <row r="1272">
          <cell r="A1272" t="str">
            <v>9062</v>
          </cell>
          <cell r="B1272" t="str">
            <v>JOINT CONNECTOR</v>
          </cell>
          <cell r="C1272" t="str">
            <v>H150</v>
          </cell>
          <cell r="D1272" t="str">
            <v>EA</v>
          </cell>
          <cell r="E1272">
            <v>1500</v>
          </cell>
          <cell r="F1272">
            <v>0.4</v>
          </cell>
          <cell r="G1272">
            <v>0</v>
          </cell>
          <cell r="H1272">
            <v>0</v>
          </cell>
          <cell r="I1272">
            <v>0</v>
          </cell>
        </row>
        <row r="1273">
          <cell r="A1273" t="str">
            <v>9063</v>
          </cell>
        </row>
        <row r="1274">
          <cell r="A1274" t="str">
            <v>9071</v>
          </cell>
          <cell r="B1274" t="str">
            <v>LOOP COIL</v>
          </cell>
          <cell r="C1274" t="str">
            <v>4LC</v>
          </cell>
          <cell r="D1274" t="str">
            <v>SET</v>
          </cell>
          <cell r="E1274">
            <v>50000</v>
          </cell>
          <cell r="F1274">
            <v>1.7</v>
          </cell>
          <cell r="G1274">
            <v>0</v>
          </cell>
          <cell r="H1274">
            <v>0</v>
          </cell>
          <cell r="I1274">
            <v>0</v>
          </cell>
        </row>
        <row r="1275">
          <cell r="A1275" t="str">
            <v>9072</v>
          </cell>
          <cell r="B1275" t="str">
            <v>LOOP COIL</v>
          </cell>
          <cell r="D1275" t="str">
            <v>SET</v>
          </cell>
          <cell r="E1275">
            <v>80000</v>
          </cell>
          <cell r="F1275">
            <v>1.7</v>
          </cell>
          <cell r="G1275">
            <v>0</v>
          </cell>
          <cell r="H1275">
            <v>0</v>
          </cell>
          <cell r="I1275">
            <v>0</v>
          </cell>
        </row>
        <row r="1276">
          <cell r="A1276" t="str">
            <v>9073</v>
          </cell>
        </row>
        <row r="1277">
          <cell r="A1277" t="str">
            <v>9081</v>
          </cell>
          <cell r="B1277" t="str">
            <v>차량 검지기</v>
          </cell>
          <cell r="C1277" t="str">
            <v>DD-100</v>
          </cell>
          <cell r="D1277" t="str">
            <v>SET</v>
          </cell>
          <cell r="E1277">
            <v>600000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A1278" t="str">
            <v>9082</v>
          </cell>
          <cell r="B1278" t="str">
            <v>출차 주의등</v>
          </cell>
          <cell r="D1278" t="str">
            <v>EA</v>
          </cell>
          <cell r="E1278">
            <v>340000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A1279" t="str">
            <v>9083</v>
          </cell>
          <cell r="B1279" t="str">
            <v>장내 유도등</v>
          </cell>
          <cell r="C1279" t="str">
            <v>40w</v>
          </cell>
          <cell r="D1279" t="str">
            <v>EA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A1280" t="str">
            <v>9084</v>
          </cell>
          <cell r="B1280" t="str">
            <v>장내 경보등</v>
          </cell>
          <cell r="C1280" t="str">
            <v>40w</v>
          </cell>
          <cell r="D1280" t="str">
            <v>EA</v>
          </cell>
          <cell r="E1280">
            <v>120000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A1281" t="str">
            <v>9085</v>
          </cell>
        </row>
        <row r="1282">
          <cell r="A1282" t="str">
            <v>9086</v>
          </cell>
        </row>
        <row r="1283">
          <cell r="A1283" t="str">
            <v>9087</v>
          </cell>
        </row>
        <row r="1284">
          <cell r="A1284" t="str">
            <v>9091</v>
          </cell>
          <cell r="B1284" t="str">
            <v>PANNEL BOARD</v>
          </cell>
          <cell r="D1284" t="str">
            <v>면</v>
          </cell>
        </row>
        <row r="1285">
          <cell r="A1285" t="str">
            <v>9092</v>
          </cell>
        </row>
        <row r="1286">
          <cell r="A1286" t="str">
            <v>9901</v>
          </cell>
          <cell r="B1286" t="str">
            <v xml:space="preserve"> 전선관 부속품비</v>
          </cell>
          <cell r="C1286" t="str">
            <v>전선관의 15%</v>
          </cell>
        </row>
        <row r="1287">
          <cell r="A1287" t="str">
            <v>9902</v>
          </cell>
          <cell r="B1287" t="str">
            <v xml:space="preserve"> 잡 자 재 비</v>
          </cell>
          <cell r="C1287" t="str">
            <v>배관,배선의2%</v>
          </cell>
        </row>
        <row r="1288">
          <cell r="A1288" t="str">
            <v>9903</v>
          </cell>
          <cell r="B1288" t="str">
            <v xml:space="preserve"> 공 구 손 료</v>
          </cell>
          <cell r="C1288" t="str">
            <v>노무비의  3%</v>
          </cell>
        </row>
        <row r="1289">
          <cell r="A1289" t="str">
            <v>9904</v>
          </cell>
        </row>
        <row r="1290">
          <cell r="A1290" t="str">
            <v>9911</v>
          </cell>
          <cell r="B1290" t="str">
            <v>특고압케이블공</v>
          </cell>
          <cell r="D1290" t="str">
            <v>인</v>
          </cell>
          <cell r="E1290">
            <v>122075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A1291" t="str">
            <v>9912</v>
          </cell>
          <cell r="B1291" t="str">
            <v>고압케이블공</v>
          </cell>
          <cell r="D1291" t="str">
            <v>인</v>
          </cell>
          <cell r="E1291">
            <v>89217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A1292" t="str">
            <v>9913</v>
          </cell>
          <cell r="B1292" t="str">
            <v>저압케이블공</v>
          </cell>
          <cell r="D1292" t="str">
            <v>인</v>
          </cell>
          <cell r="E1292">
            <v>73973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A1293" t="str">
            <v>9914</v>
          </cell>
          <cell r="B1293" t="str">
            <v>통신케이블공</v>
          </cell>
          <cell r="D1293" t="str">
            <v>인</v>
          </cell>
          <cell r="E1293">
            <v>95424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A1294" t="str">
            <v>9915</v>
          </cell>
          <cell r="B1294" t="str">
            <v>통신내선공</v>
          </cell>
          <cell r="D1294" t="str">
            <v>인</v>
          </cell>
          <cell r="E1294">
            <v>63806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A1295" t="str">
            <v>9916</v>
          </cell>
          <cell r="B1295" t="str">
            <v>내 선 전 공</v>
          </cell>
          <cell r="D1295" t="str">
            <v>인</v>
          </cell>
          <cell r="E1295">
            <v>56143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A1296" t="str">
            <v>9917</v>
          </cell>
          <cell r="B1296" t="str">
            <v>특 별 인 부</v>
          </cell>
          <cell r="D1296" t="str">
            <v>인</v>
          </cell>
          <cell r="E1296">
            <v>55970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A1297" t="str">
            <v>9918</v>
          </cell>
          <cell r="B1297" t="str">
            <v>보 통 인 부</v>
          </cell>
          <cell r="D1297" t="str">
            <v>인</v>
          </cell>
          <cell r="E1297">
            <v>40922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A1298" t="str">
            <v>9919</v>
          </cell>
          <cell r="B1298" t="str">
            <v>배선전공</v>
          </cell>
          <cell r="D1298" t="str">
            <v>인</v>
          </cell>
          <cell r="E1298">
            <v>156907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DATA"/>
      <sheetName val="사업개요"/>
      <sheetName val="내용별 기술자 투입인원"/>
      <sheetName val="투입인원"/>
      <sheetName val="현장조사"/>
      <sheetName val="내역서"/>
      <sheetName val="산출근거"/>
      <sheetName val="내역서2안"/>
    </sheetNames>
    <sheetDataSet>
      <sheetData sheetId="0"/>
      <sheetData sheetId="1"/>
      <sheetData sheetId="2"/>
      <sheetData sheetId="3"/>
      <sheetData sheetId="4">
        <row r="25">
          <cell r="J25">
            <v>0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가계산"/>
      <sheetName val="수정내역"/>
      <sheetName val="일위대가표"/>
      <sheetName val="일위대가"/>
      <sheetName val="실행내역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단중표"/>
      <sheetName val="골재산출"/>
      <sheetName val="내역"/>
      <sheetName val="#REF"/>
      <sheetName val="MAIN_TABLE"/>
      <sheetName val="백암비스타내역"/>
      <sheetName val="현장"/>
      <sheetName val="예산M11A"/>
      <sheetName val="기본일위"/>
      <sheetName val="J直材4"/>
      <sheetName val="I一般比"/>
      <sheetName val="CTEMCOST"/>
      <sheetName val="3BL공동구 수량"/>
      <sheetName val="조명율표"/>
      <sheetName val="재료"/>
      <sheetName val="기초자료"/>
      <sheetName val="공사비총괄표"/>
      <sheetName val="5공철탑검토표"/>
      <sheetName val="4공철탑검토"/>
      <sheetName val="출자한도"/>
      <sheetName val="건축내역"/>
      <sheetName val="101동"/>
      <sheetName val="2000년1차"/>
      <sheetName val="2000전체분"/>
      <sheetName val="교통대책내역"/>
      <sheetName val="일대-1"/>
      <sheetName val="KKK"/>
      <sheetName val="공사개요(서광주)"/>
      <sheetName val="식생블럭단위수량"/>
      <sheetName val="차수공개요"/>
      <sheetName val="기본단가표"/>
      <sheetName val="단가조사"/>
      <sheetName val="식재인부"/>
      <sheetName val="N賃率-職"/>
      <sheetName val="본공사"/>
      <sheetName val="설직재-1"/>
      <sheetName val="영창26"/>
      <sheetName val="LF자재단가"/>
      <sheetName val="총괄표"/>
      <sheetName val="본체"/>
      <sheetName val="자료"/>
      <sheetName val="산출내역서"/>
      <sheetName val="수량산출"/>
      <sheetName val="경산"/>
      <sheetName val="산근"/>
      <sheetName val="기초내역서"/>
      <sheetName val="대가목록표"/>
      <sheetName val="Customer Databas"/>
      <sheetName val="스포회원매출"/>
      <sheetName val="실행"/>
      <sheetName val="금액내역서"/>
      <sheetName val="위생설비"/>
      <sheetName val="AIR SHOWER(3인용)"/>
      <sheetName val="요율"/>
      <sheetName val="적용토목"/>
      <sheetName val="갑지"/>
      <sheetName val="대공종"/>
      <sheetName val="갑지(추정)"/>
      <sheetName val="설계서"/>
      <sheetName val="단가산출"/>
      <sheetName val="산출근거"/>
      <sheetName val="교각별철근수량집계표"/>
      <sheetName val="노임"/>
      <sheetName val="철탑공사"/>
      <sheetName val="당초"/>
      <sheetName val="지질조사"/>
      <sheetName val="코드표"/>
      <sheetName val="NYS"/>
      <sheetName val="중기"/>
      <sheetName val="토공 total"/>
      <sheetName val="노임,재료비"/>
      <sheetName val="조명시설"/>
      <sheetName val="목록"/>
      <sheetName val="일위대가목차"/>
      <sheetName val="조경일람"/>
      <sheetName val="일위대가1"/>
      <sheetName val="사다리"/>
      <sheetName val="CIVIL4"/>
      <sheetName val="6PILE  (돌출)"/>
      <sheetName val="asd"/>
      <sheetName val="지하"/>
      <sheetName val="내역(원안-대안)"/>
      <sheetName val="토공(우물통,기타) "/>
      <sheetName val="교수설계"/>
      <sheetName val="표지"/>
      <sheetName val="96정변2"/>
      <sheetName val="Sheet5"/>
      <sheetName val="예산"/>
      <sheetName val="자재단가"/>
      <sheetName val="1.설계조건"/>
      <sheetName val="노무비"/>
      <sheetName val="특외대"/>
      <sheetName val="RE9604"/>
      <sheetName val="102역사"/>
      <sheetName val="물가자료"/>
      <sheetName val="공정율"/>
      <sheetName val="pldt"/>
      <sheetName val="건집"/>
      <sheetName val="건축"/>
      <sheetName val="기설집"/>
      <sheetName val="설집"/>
      <sheetName val="식재수량표"/>
      <sheetName val="총괄"/>
      <sheetName val="집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재료비노무비"/>
      <sheetName val="공사직종별노임"/>
      <sheetName val="데이타"/>
      <sheetName val="DATA"/>
      <sheetName val="도급기성"/>
      <sheetName val="설비단가표"/>
      <sheetName val="견적"/>
      <sheetName val=" HIT-&gt;HMC 견적(3900)"/>
      <sheetName val="기술부대조건"/>
      <sheetName val="입찰안"/>
      <sheetName val="내역서2안"/>
      <sheetName val="원가 (2)"/>
      <sheetName val="연부97-1"/>
      <sheetName val="조건표"/>
      <sheetName val="자갈,시멘트,모래산출"/>
      <sheetName val="LEGEND"/>
      <sheetName val="Sheet6"/>
      <sheetName val="오수공수량집계표"/>
      <sheetName val="48전력선로일위"/>
      <sheetName val="단가표"/>
      <sheetName val="시설물기초"/>
      <sheetName val=" 냉각수펌프"/>
      <sheetName val="AHU집계"/>
      <sheetName val="기계경비(시간당)"/>
      <sheetName val="율촌법률사무소2내역"/>
      <sheetName val="철거산출근거"/>
      <sheetName val="원가계산서"/>
      <sheetName val="데리네이타현황"/>
      <sheetName val="수주추정"/>
      <sheetName val="공통가설공사"/>
      <sheetName val="유림콘도"/>
      <sheetName val="일위(철거)"/>
      <sheetName val="6호기"/>
      <sheetName val="하도급원가계산총괄표(식재)"/>
      <sheetName val="연결관암거"/>
      <sheetName val="소비자가"/>
      <sheetName val="저"/>
      <sheetName val="일위대가목록"/>
      <sheetName val="일위_파일"/>
      <sheetName val="견적서"/>
      <sheetName val="Baby일위대가"/>
      <sheetName val="일위(PANEL)"/>
      <sheetName val="효성CB 1P기초"/>
      <sheetName val="계수시트"/>
      <sheetName val="램머"/>
      <sheetName val="경영상태"/>
      <sheetName val="guard(mac)"/>
      <sheetName val="계약서"/>
      <sheetName val="수량총괄"/>
      <sheetName val="내역서(기성청구)"/>
      <sheetName val="청주(철골발주의뢰서)"/>
      <sheetName val="제작비추산총괄표"/>
      <sheetName val="갑"/>
      <sheetName val="아파트건축"/>
      <sheetName val="총수량집계표"/>
      <sheetName val="sub"/>
      <sheetName val="DATE"/>
      <sheetName val="200"/>
      <sheetName val="INPUT"/>
      <sheetName val="노무,재료"/>
      <sheetName val="설_(3)"/>
      <sheetName val="설_(2)"/>
      <sheetName val="3BL공동구_수량"/>
      <sheetName val="첨부1"/>
      <sheetName val="토공"/>
      <sheetName val="당진1,2호기전선관설치및접지4차공사내역서-을지"/>
      <sheetName val="본체철근표"/>
      <sheetName val="장비가동"/>
      <sheetName val="부대공Ⅱ"/>
      <sheetName val="반포2차"/>
      <sheetName val="공사착공계"/>
      <sheetName val="대치판정"/>
      <sheetName val="원가서"/>
      <sheetName val="전기일위목록"/>
      <sheetName val="단위단가"/>
      <sheetName val="산출-설비"/>
      <sheetName val="민감도"/>
      <sheetName val="조명일위"/>
      <sheetName val="물량입력"/>
      <sheetName val="내역서(중수)"/>
      <sheetName val="CAT_5"/>
      <sheetName val="단가비교표_공통1"/>
      <sheetName val="도급견적가"/>
      <sheetName val="E총15"/>
      <sheetName val="약품공급2"/>
      <sheetName val="카메라"/>
      <sheetName val="터파기및재료"/>
      <sheetName val="노무비 근거"/>
      <sheetName val="을지"/>
      <sheetName val="단"/>
      <sheetName val="공사추진현황"/>
      <sheetName val="건설기계사용료목록"/>
      <sheetName val="단가조사서"/>
      <sheetName val="내역서 "/>
      <sheetName val="ELEC"/>
      <sheetName val="9GNG운반"/>
      <sheetName val="금액집계"/>
      <sheetName val="토공_total"/>
      <sheetName val="Customer_Databas"/>
      <sheetName val="적용건축"/>
      <sheetName val="3.2제조설비"/>
      <sheetName val="수량산출(생반)"/>
      <sheetName val="건축기계설비표선정수장"/>
      <sheetName val="공통가설"/>
      <sheetName val="유기공정"/>
      <sheetName val="국도접속 차도부수량"/>
      <sheetName val="주beam"/>
      <sheetName val="적용단위길이"/>
      <sheetName val="피벗테이블데이터분석"/>
      <sheetName val="터널조도"/>
      <sheetName val="공조기휀"/>
      <sheetName val="시멘트"/>
      <sheetName val="N賃率_職"/>
      <sheetName val="별표 "/>
      <sheetName val="PIPING"/>
      <sheetName val="상가분양"/>
      <sheetName val="3본사"/>
      <sheetName val="간접1"/>
      <sheetName val="공사개요"/>
      <sheetName val="001"/>
      <sheetName val="단위내역서"/>
      <sheetName val="전선 및 전선관"/>
      <sheetName val="Sheet7(ㅅ)"/>
      <sheetName val="노무비단가"/>
      <sheetName val="unitpric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노 무 비"/>
      <sheetName val="하이테콤직원"/>
      <sheetName val="내역표지"/>
      <sheetName val="을"/>
      <sheetName val="접지수량"/>
      <sheetName val="_HIT-&gt;HMC_견적(3900)"/>
      <sheetName val="토공(우물통,기타)_"/>
      <sheetName val="AIR_SHOWER(3인용)"/>
      <sheetName val="노(97_1,97_9,98_1)"/>
      <sheetName val="6PILE__(돌출)"/>
      <sheetName val="원가_(2)"/>
      <sheetName val="기계공사비집계(원안)"/>
      <sheetName val="기타 정보통신공사"/>
      <sheetName val="배수내역"/>
      <sheetName val="기흥하도용"/>
      <sheetName val="연습"/>
      <sheetName val="ABUT수량-A1"/>
      <sheetName val="입상내역"/>
      <sheetName val="봉방동근생"/>
      <sheetName val="Sheet1 (2)"/>
      <sheetName val="견적내역서"/>
      <sheetName val="어룡"/>
      <sheetName val="역공종"/>
      <sheetName val="제-노임"/>
      <sheetName val="제직재"/>
      <sheetName val="갑지1"/>
      <sheetName val="COST"/>
      <sheetName val="내역관리1"/>
      <sheetName val="내역(설계)"/>
      <sheetName val="백룡교차로"/>
      <sheetName val="산정교차로"/>
      <sheetName val="신영교차로"/>
      <sheetName val="Inst."/>
      <sheetName val="01상노임"/>
      <sheetName val="2공구산출내역"/>
      <sheetName val="입력변수"/>
      <sheetName val="일위"/>
      <sheetName val="국내"/>
      <sheetName val="부하자료"/>
      <sheetName val="찍기"/>
      <sheetName val="특별땅고르기"/>
      <sheetName val="물량표"/>
      <sheetName val="내역서 제출"/>
      <sheetName val="직접공사비"/>
      <sheetName val="JUCKEYK"/>
      <sheetName val="건축원가"/>
      <sheetName val="#3_일위대가목록"/>
      <sheetName val="토공집계표"/>
      <sheetName val="2000년 공정표"/>
      <sheetName val="기초일위"/>
      <sheetName val="설계조건"/>
      <sheetName val="별표"/>
      <sheetName val="차액보증"/>
      <sheetName val="내역서1"/>
      <sheetName val="1공구산출내역서"/>
      <sheetName val="지점장"/>
      <sheetName val="ITEM"/>
      <sheetName val="원본"/>
      <sheetName val="암거단위"/>
      <sheetName val="단가대비표 (3)"/>
      <sheetName val="부대내역"/>
      <sheetName val="세골재  T2 변경 현황"/>
      <sheetName val="통합집계표"/>
      <sheetName val="단가일람"/>
      <sheetName val="원가총괄"/>
      <sheetName val="일반전기C"/>
      <sheetName val="청곡지선입력"/>
      <sheetName val="손익분석"/>
      <sheetName val="산출0"/>
      <sheetName val="내역전기"/>
      <sheetName val="직재"/>
      <sheetName val="갑지.을지"/>
      <sheetName val="실행철강하도"/>
      <sheetName val="BID"/>
      <sheetName val="일위대가(1)"/>
      <sheetName val="재집"/>
      <sheetName val="조명율"/>
      <sheetName val="(1)본선수량집계"/>
      <sheetName val="Macro1"/>
      <sheetName val="1000 DB구축 부표"/>
      <sheetName val="CT "/>
      <sheetName val="발신정보"/>
      <sheetName val="기초대가"/>
      <sheetName val="조도계산서 (도서)"/>
      <sheetName val="명세서"/>
      <sheetName val="구리토평1전기"/>
      <sheetName val="C.전기공사"/>
      <sheetName val="J-EQ"/>
      <sheetName val="총괄내역"/>
      <sheetName val="맨홀수량산출"/>
      <sheetName val="개요"/>
      <sheetName val="노임단가(08.01)"/>
      <sheetName val="현장관리비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유림골조"/>
      <sheetName val="세부내역서(전기)"/>
      <sheetName val="품셈"/>
      <sheetName val="변경내역(전체)"/>
      <sheetName val="참조자료"/>
      <sheetName val="날개벽수량표"/>
      <sheetName val="신우"/>
      <sheetName val="전기내역"/>
      <sheetName val="자재표"/>
      <sheetName val="98지급계획"/>
      <sheetName val="20관리비율"/>
      <sheetName val="내역서중"/>
      <sheetName val="교각계산"/>
      <sheetName val="직접노무"/>
      <sheetName val="직접재료"/>
      <sheetName val="계측기"/>
      <sheetName val="예가표"/>
      <sheetName val="패널"/>
      <sheetName val="전기2005"/>
      <sheetName val="통신2005"/>
      <sheetName val="총괄집계표"/>
      <sheetName val="자료입력"/>
      <sheetName val="철콘"/>
      <sheetName val="표  지"/>
      <sheetName val="간접비계산"/>
      <sheetName val="그림"/>
      <sheetName val="그림2"/>
      <sheetName val="분전반"/>
      <sheetName val="내역서적용수량"/>
      <sheetName val="가도공"/>
      <sheetName val="부대"/>
      <sheetName val="일위CODE"/>
      <sheetName val="gyun"/>
      <sheetName val="유림총괄"/>
      <sheetName val="현장관리비참조"/>
      <sheetName val="작성"/>
      <sheetName val="출력은 금물"/>
      <sheetName val="일위대가(건축)"/>
      <sheetName val="간접비"/>
      <sheetName val="청도공장"/>
      <sheetName val="간접(90)"/>
      <sheetName val="품셈총괄"/>
      <sheetName val="교각1"/>
      <sheetName val="표층포설및다짐"/>
      <sheetName val="전기"/>
      <sheetName val="인적사항"/>
      <sheetName val="단재적표"/>
      <sheetName val="설계"/>
      <sheetName val="투찰가"/>
      <sheetName val="공문"/>
      <sheetName val="수목표준대가"/>
      <sheetName val="Total"/>
      <sheetName val="예산총괄"/>
      <sheetName val="옥외계측"/>
      <sheetName val="CODE"/>
      <sheetName val="전체"/>
      <sheetName val="인공"/>
      <sheetName val="도급자재"/>
      <sheetName val="일위목록"/>
      <sheetName val="설_(3)1"/>
      <sheetName val="설_(2)1"/>
      <sheetName val="3BL공동구_수량1"/>
      <sheetName val="1_설계조건"/>
      <sheetName val="_냉각수펌프"/>
      <sheetName val="2000년_공정표"/>
      <sheetName val="노무비_근거"/>
      <sheetName val="전선_및_전선관"/>
      <sheetName val="효성CB_1P기초"/>
      <sheetName val="내역서_제출"/>
      <sheetName val="중기일위대가"/>
      <sheetName val="0Title"/>
      <sheetName val="추가예산"/>
      <sheetName val="오동"/>
      <sheetName val="대조"/>
      <sheetName val="나한"/>
      <sheetName val="물가시세"/>
      <sheetName val="부하"/>
      <sheetName val="단가 "/>
      <sheetName val="COVER"/>
      <sheetName val="ESCO개보수공사"/>
      <sheetName val="지급자재"/>
      <sheetName val="빌딩 안내"/>
      <sheetName val="화재 탐지 설비"/>
      <sheetName val="DATA테이블1 (2)"/>
      <sheetName val="DB"/>
      <sheetName val="공연,전시"/>
      <sheetName val="A 견적"/>
      <sheetName val="s.v"/>
      <sheetName val="공사입찰정보입력"/>
      <sheetName val="국내조달(통합-1)"/>
      <sheetName val="보증수수료산출"/>
      <sheetName val="도담구내 개소별 명세"/>
      <sheetName val="철근중량"/>
      <sheetName val="工관리비율"/>
      <sheetName val="工완성공사율"/>
      <sheetName val="정거장 설계조건"/>
      <sheetName val="주요기준"/>
      <sheetName val="제경비율"/>
      <sheetName val="기본가정"/>
      <sheetName val="자재단가비교표"/>
      <sheetName val="단가대비표"/>
      <sheetName val="b_balju"/>
      <sheetName val="인공산출"/>
      <sheetName val="노무단가산정"/>
      <sheetName val="2000.05"/>
      <sheetName val="구의33고"/>
      <sheetName val="구성1"/>
      <sheetName val="구성2"/>
      <sheetName val="구성3"/>
      <sheetName val="구성4"/>
      <sheetName val="도급내역서(재노경)"/>
      <sheetName val="16-1"/>
      <sheetName val="와동수량"/>
      <sheetName val="직원현황"/>
      <sheetName val="ELECTRIC"/>
      <sheetName val="품셈TABLE"/>
      <sheetName val="99년하반기"/>
      <sheetName val="말뚝지지력산정"/>
      <sheetName val="금융비용"/>
      <sheetName val="콘크리트"/>
      <sheetName val="철근집계"/>
      <sheetName val="COPING"/>
      <sheetName val="집"/>
      <sheetName val="간선계산"/>
      <sheetName val="계화배수"/>
      <sheetName val="공정코드"/>
      <sheetName val="대,유,램"/>
      <sheetName val="예비용"/>
      <sheetName val="담장산출"/>
      <sheetName val="처리단락"/>
      <sheetName val="건축부하"/>
      <sheetName val="약전닥트"/>
      <sheetName val="일지-H"/>
      <sheetName val="김포IO"/>
      <sheetName val="LD"/>
      <sheetName val="FA설치명세"/>
      <sheetName val="상행-교대(A1-A2)"/>
      <sheetName val="전기설계변경"/>
      <sheetName val="기초목록"/>
      <sheetName val="단가(자재)"/>
      <sheetName val="입력"/>
      <sheetName val="일위(시설)"/>
      <sheetName val="견적(100%)"/>
      <sheetName val="기초자료입력"/>
      <sheetName val="가설공사"/>
      <sheetName val="시중노임"/>
      <sheetName val="직접시공계획서"/>
      <sheetName val="실행(1)"/>
      <sheetName val="가락화장을지"/>
      <sheetName val="자재테이블"/>
      <sheetName val="BF12-R0"/>
      <sheetName val="&lt;--"/>
      <sheetName val="단가 및 재료비"/>
      <sheetName val="1차 내역서"/>
      <sheetName val="현장경비"/>
      <sheetName val="포승중환경개선공사(변경)"/>
      <sheetName val="B2BERP"/>
      <sheetName val="1월"/>
      <sheetName val="참고"/>
      <sheetName val="BSD (2)"/>
      <sheetName val="화의-현금흐름"/>
      <sheetName val="Y-WORK"/>
      <sheetName val="itm코드"/>
      <sheetName val="itm기준"/>
      <sheetName val="P-1"/>
      <sheetName val="철근량"/>
      <sheetName val="대목"/>
      <sheetName val="기초입력"/>
      <sheetName val="단가비교"/>
      <sheetName val="견적업체"/>
      <sheetName val="직공비"/>
      <sheetName val="원가계산서구조조정"/>
      <sheetName val="B부대공"/>
      <sheetName val="전체제잡비"/>
      <sheetName val="바닥판"/>
      <sheetName val="입력DATA"/>
      <sheetName val="특별교실"/>
      <sheetName val="직원자료입력"/>
      <sheetName val="MOTOR"/>
      <sheetName val="교사기준면적(초등)"/>
      <sheetName val="일위대가 "/>
      <sheetName val="하중계산"/>
      <sheetName val="안정성검토"/>
      <sheetName val="설계기준"/>
      <sheetName val="Uint보온"/>
      <sheetName val="실행대비"/>
      <sheetName val="기초분물량표"/>
      <sheetName val="일위총괄표"/>
      <sheetName val="퍼스트"/>
      <sheetName val="사전공사"/>
      <sheetName val="물집"/>
      <sheetName val="노임200103"/>
      <sheetName val="집수정토공"/>
      <sheetName val="설계명세서"/>
      <sheetName val="기계설비표선정수장"/>
      <sheetName val="EJ"/>
      <sheetName val="내역서(삼호)"/>
      <sheetName val="일위대가(출입)"/>
      <sheetName val="식재일위대가"/>
      <sheetName val="국별인원"/>
      <sheetName val="일위대가(4층원격)"/>
      <sheetName val="기초일위대가"/>
      <sheetName val="산출기초"/>
      <sheetName val="기계내역"/>
      <sheetName val="도급내역서"/>
      <sheetName val="부분별수량산출(조합기초)"/>
      <sheetName val="소방"/>
      <sheetName val="COL"/>
      <sheetName val="2F 회의실견적(5_14 일대)"/>
      <sheetName val="Sheet38"/>
      <sheetName val="기자재비"/>
      <sheetName val="부속동"/>
      <sheetName val="1안"/>
      <sheetName val="부대공"/>
      <sheetName val="포장공"/>
      <sheetName val="ilch"/>
      <sheetName val="단위중량"/>
      <sheetName val="정부노임단가"/>
      <sheetName val="골조시행"/>
      <sheetName val="샘플표지"/>
      <sheetName val="대보~세기"/>
      <sheetName val="대운반(철재)"/>
      <sheetName val="쌍송교"/>
      <sheetName val="수지예산"/>
      <sheetName val="직원관리자료"/>
      <sheetName val="5.동별횡주관경"/>
      <sheetName val="참조 (2)"/>
      <sheetName val="세부내역서"/>
      <sheetName val="신규 수주분(사용자 정의)"/>
      <sheetName val="동해title"/>
      <sheetName val="17F MOCKUP B-1,B-2"/>
      <sheetName val="기성내역서표지"/>
      <sheetName val="집수A"/>
      <sheetName val="남양시작동자105노65기1.3화1.2"/>
      <sheetName val="구천"/>
      <sheetName val="FAX"/>
      <sheetName val="유입맨홀산출"/>
      <sheetName val="설계명세"/>
      <sheetName val="인부노임"/>
      <sheetName val="원가계산서(변경)"/>
      <sheetName val="ATM기초철가"/>
      <sheetName val="base"/>
      <sheetName val="중질쓰레기"/>
      <sheetName val="압축공기소요량"/>
      <sheetName val="보일러물질수지"/>
      <sheetName val="Sheet4"/>
      <sheetName val="본서하반기"/>
      <sheetName val="하반기(지구대)"/>
      <sheetName val="제출내역 (3)"/>
      <sheetName val="7.환경"/>
      <sheetName val="자재일람"/>
      <sheetName val="수량산출서"/>
      <sheetName val="CL분석결과"/>
      <sheetName val="기존단가 (2)"/>
      <sheetName val="형틀공사"/>
      <sheetName val="일위(집)"/>
      <sheetName val="골조"/>
      <sheetName val="총공사내역서"/>
      <sheetName val="문학간접"/>
      <sheetName val="상수도토공집계표"/>
      <sheetName val="실행-집행"/>
      <sheetName val="일위대가목록 "/>
      <sheetName val="을-ATYPE"/>
      <sheetName val="TABLE"/>
      <sheetName val="RAHMEN"/>
      <sheetName val="WORK"/>
      <sheetName val="AV시스템"/>
      <sheetName val="민속촌메뉴"/>
      <sheetName val="2F 회의실견적_5_14 일대_"/>
      <sheetName val="97"/>
      <sheetName val="식재가격"/>
      <sheetName val="식재총괄"/>
      <sheetName val="토공_total1"/>
      <sheetName val="Customer_Databas1"/>
      <sheetName val="원가_(2)1"/>
      <sheetName val="AIR_SHOWER(3인용)1"/>
      <sheetName val="6PILE__(돌출)1"/>
      <sheetName val="토공(우물통,기타)_1"/>
      <sheetName val="노(97_1,97_9,98_1)1"/>
      <sheetName val="_HIT-&gt;HMC_견적(3900)1"/>
      <sheetName val="내역서_"/>
      <sheetName val="노_무_비"/>
      <sheetName val="Inst_"/>
      <sheetName val="별표_"/>
      <sheetName val="3_2제조설비"/>
      <sheetName val="단가대비표_(3)"/>
      <sheetName val="세골재__T2_변경_현황"/>
      <sheetName val="진흥지역조서(구역밖)"/>
      <sheetName val="일 위 목 록 표"/>
      <sheetName val="값"/>
      <sheetName val="앉음벽 (2)"/>
      <sheetName val="노임(1차)"/>
      <sheetName val="백호우계수"/>
      <sheetName val="모래기초"/>
      <sheetName val="상반기손익차2총괄"/>
      <sheetName val="내역서01"/>
      <sheetName val="토사(PE)"/>
      <sheetName val="대포2교접속"/>
      <sheetName val="천방교접속"/>
      <sheetName val="영외수지"/>
      <sheetName val="일위-1"/>
      <sheetName val="단조-노임"/>
      <sheetName val="세부내역"/>
      <sheetName val="2.노임및손료"/>
      <sheetName val="1Month+Sheet2!"/>
      <sheetName val="석축산출서"/>
      <sheetName val="직접경비호표"/>
      <sheetName val="공기압축기실"/>
      <sheetName val="기계경비시간당손료목록"/>
      <sheetName val="연결원본-절대지우지말것"/>
      <sheetName val="매출채권"/>
      <sheetName val="SHEET PILE단가"/>
      <sheetName val="사유서제출현황-2"/>
      <sheetName val="준공정산"/>
      <sheetName val="환율change"/>
      <sheetName val="3.자재비(총괄)"/>
      <sheetName val="본사업"/>
      <sheetName val="하조서"/>
      <sheetName val="시운전연료비"/>
      <sheetName val="예산명세서"/>
      <sheetName val="조정율"/>
      <sheetName val="일위단가"/>
      <sheetName val="일위대가(계측기설치)"/>
      <sheetName val="f산출"/>
      <sheetName val="자재단가리스트"/>
      <sheetName val="관로공정"/>
      <sheetName val="작업일보"/>
      <sheetName val="01"/>
      <sheetName val="수배전반"/>
      <sheetName val="총내역서"/>
      <sheetName val="설계예시"/>
      <sheetName val="예산서"/>
      <sheetName val="사급자재(1단계)"/>
      <sheetName val="기초입력 DATA"/>
      <sheetName val="자재대"/>
      <sheetName val="간지"/>
      <sheetName val="견적단가"/>
      <sheetName val="기초작업"/>
      <sheetName val="부대집계"/>
      <sheetName val="전신환매도율"/>
      <sheetName val="양식_자재단가조사표"/>
      <sheetName val="간접"/>
      <sheetName val="1.토공집계표"/>
      <sheetName val="접속단위"/>
      <sheetName val="흙쌓기도수로설치현황"/>
      <sheetName val="중기사용료산출근거"/>
      <sheetName val="샌딩 에폭시 도장"/>
      <sheetName val="일반문틀 설치"/>
      <sheetName val="스텐문틀설치"/>
      <sheetName val="철콘산출"/>
      <sheetName val="도로일위대가표"/>
      <sheetName val="노임단가2004(상)"/>
      <sheetName val="버스운행안내"/>
      <sheetName val="예방접종계획"/>
      <sheetName val="근태계획서"/>
      <sheetName val="1구간BOQ"/>
      <sheetName val="개거재료산출"/>
      <sheetName val=" 토목 처리장도급내역서 "/>
      <sheetName val="ES조서출력하기"/>
      <sheetName val="준공내역"/>
      <sheetName val="조달단가"/>
      <sheetName val="품목"/>
      <sheetName val="기성내역"/>
      <sheetName val="BOX단위철근"/>
      <sheetName val="공내역"/>
      <sheetName val="도급내역"/>
      <sheetName val="공량(1월22일)"/>
      <sheetName val="출력은_금물"/>
      <sheetName val="단가_"/>
      <sheetName val="일반공사"/>
      <sheetName val="외주비"/>
      <sheetName val="sst,stl창호"/>
      <sheetName val="주차구획선수량"/>
      <sheetName val="부자재 적용비율"/>
      <sheetName val="포장복구집계"/>
      <sheetName val="효동"/>
      <sheetName val="휴가비,급량비"/>
      <sheetName val="투찰(하수)"/>
      <sheetName val="항목등록"/>
      <sheetName val="ND"/>
      <sheetName val="원본(갑지)"/>
      <sheetName val="지하시설물작성"/>
      <sheetName val="가감수량"/>
      <sheetName val="토목"/>
      <sheetName val="재료할증"/>
      <sheetName val="단위수량산출"/>
      <sheetName val="낙찰표"/>
      <sheetName val="개별직종노임단가(2003.9)"/>
      <sheetName val="실행내역 (2)"/>
      <sheetName val="약품설비"/>
      <sheetName val="공헾⾵_x0005_"/>
      <sheetName val="PROJECT BRIEF(EX.NEW)"/>
      <sheetName val="투자-국내2"/>
      <sheetName val="4.2내역서"/>
      <sheetName val="공통(20-91)"/>
      <sheetName val="설-원가"/>
      <sheetName val="설치자재"/>
      <sheetName val="단중"/>
      <sheetName val="#2_일위대가목록"/>
      <sheetName val="흥양2교토공집계표"/>
      <sheetName val="양식(직판용)"/>
      <sheetName val="합의경상"/>
      <sheetName val="상세도(80)"/>
      <sheetName val="통신원가"/>
      <sheetName val="다이꾸"/>
      <sheetName val="동원(3)"/>
      <sheetName val="강관주휀스"/>
      <sheetName val="공급집계 (현대-우림)"/>
      <sheetName val="노임단가 (2)"/>
      <sheetName val="Data&amp;Result"/>
      <sheetName val="99총공사내역서"/>
      <sheetName val="투찰내역"/>
      <sheetName val="ETC"/>
      <sheetName val="1-1"/>
      <sheetName val="기안1"/>
      <sheetName val="면적표"/>
      <sheetName val="토공A1"/>
      <sheetName val="실행기초"/>
      <sheetName val="적용률"/>
      <sheetName val="1구간FRP수량산출"/>
      <sheetName val="B-data"/>
      <sheetName val="97년 추정"/>
      <sheetName val="관리보고"/>
      <sheetName val="준검 내역서"/>
      <sheetName val="결재갑지"/>
      <sheetName val="제잡비"/>
      <sheetName val="건축2"/>
      <sheetName val="wall"/>
      <sheetName val="주안3차A-A"/>
      <sheetName val="간접경상비"/>
      <sheetName val="Cost bd-&quot;A&quot;"/>
      <sheetName val="Summary Sheets"/>
      <sheetName val="2.대외공문"/>
      <sheetName val="4.고용보험"/>
      <sheetName val="1,2공구원가계산서"/>
      <sheetName val="MAT"/>
      <sheetName val="AHU-01"/>
      <sheetName val="B부대0"/>
      <sheetName val="말뚝지/_x0000__x0013_"/>
      <sheetName val="사업부배부A"/>
      <sheetName val="전계가"/>
      <sheetName val="산출금액내역"/>
      <sheetName val="용역비내역-진짜"/>
      <sheetName val="관급단가"/>
      <sheetName val="공사비산출서"/>
      <sheetName val="WEIGHT LIST"/>
      <sheetName val="한강운반비"/>
      <sheetName val="단가 (2)"/>
      <sheetName val="파일의이용"/>
      <sheetName val="NO.1-NO12(설계예산서)"/>
      <sheetName val="인건비"/>
      <sheetName val="2.고용보험료산출근거"/>
      <sheetName val="ÀÏÀ§(PANEL)"/>
      <sheetName val="산출"/>
      <sheetName val="현장관리비 산출내역"/>
      <sheetName val="토목내역서 (도급단가)"/>
      <sheetName val="기둥(원형)"/>
      <sheetName val="기초공"/>
      <sheetName val="수공기"/>
      <sheetName val="특수기호강도거푸집"/>
      <sheetName val="종배수관면벽신"/>
      <sheetName val="종배수관(신)"/>
      <sheetName val="전담운영PM"/>
      <sheetName val="BOQ(전체)"/>
      <sheetName val="전통건설"/>
      <sheetName val="설계내역2"/>
      <sheetName val="유수전환공사"/>
      <sheetName val="대로근거"/>
      <sheetName val="관로토공"/>
      <sheetName val="우수관"/>
      <sheetName val="공종목록표"/>
      <sheetName val="프랜트면허"/>
      <sheetName val="설계내역서"/>
      <sheetName val="기본자료"/>
      <sheetName val="노무비 "/>
      <sheetName val="평가데이터"/>
      <sheetName val="부안변전"/>
      <sheetName val="가로등내역서"/>
      <sheetName val="전기외주내역"/>
      <sheetName val="기초목"/>
      <sheetName val="현장관리비데이타"/>
      <sheetName val="기술조건"/>
      <sheetName val="원내역"/>
      <sheetName val="내역(100%)"/>
      <sheetName val="청곡지거입력"/>
      <sheetName val="호표"/>
      <sheetName val="95년12월말"/>
      <sheetName val="건설성적"/>
      <sheetName val="청곡지선토공총"/>
      <sheetName val="토공총"/>
      <sheetName val="슬래브(유곡)"/>
      <sheetName val="산출내력"/>
      <sheetName val="손익"/>
      <sheetName val="제노임"/>
      <sheetName val="연환"/>
      <sheetName val="건축공사"/>
      <sheetName val="단가조사-1"/>
      <sheetName val="단가조사-2"/>
      <sheetName val="중기조종사 단위단가"/>
      <sheetName val="성곽공사"/>
      <sheetName val="교대(A1-A2)"/>
      <sheetName val="P1(좌,우)"/>
      <sheetName val="WING3"/>
      <sheetName val="전기일위대가"/>
      <sheetName val="조건표 (2)"/>
      <sheetName val="tggwan(mac)"/>
      <sheetName val="예산총괄표"/>
      <sheetName val="주소"/>
      <sheetName val="공주-교대(A1)"/>
      <sheetName val="일위대가내역"/>
      <sheetName val="C3"/>
      <sheetName val="납부서"/>
      <sheetName val="공사미수"/>
      <sheetName val="Mc1"/>
      <sheetName val="사업수지"/>
      <sheetName val="표지1"/>
      <sheetName val="산출근거(단청공사)"/>
      <sheetName val="POL6차-PIPING"/>
      <sheetName val="물량"/>
      <sheetName val="산#2-1 (2)"/>
      <sheetName val="산#3-1"/>
      <sheetName val="공량산출서"/>
      <sheetName val="TANK견적대지"/>
      <sheetName val="각종양식"/>
      <sheetName val="기계공사"/>
      <sheetName val="일용노임단가"/>
      <sheetName val="2,EXIST 전기실산출"/>
      <sheetName val="위치조서"/>
      <sheetName val="기본항목 입력"/>
      <sheetName val="조사집계표(1)_솎아베기"/>
      <sheetName val="조사집계표(2)_솎아베기"/>
      <sheetName val="필지별내역서"/>
      <sheetName val="조사집계표(3)_솎아베기"/>
      <sheetName val="포승중환경개선공사_변경_"/>
      <sheetName val="1"/>
      <sheetName val="제안서입력"/>
      <sheetName val="장비선정 "/>
      <sheetName val="범례표"/>
      <sheetName val="공사내역"/>
      <sheetName val="평3"/>
      <sheetName val="우배수"/>
      <sheetName val="현장조사"/>
      <sheetName val="일위대가(목록)"/>
      <sheetName val="산근(목록)"/>
      <sheetName val="재료비"/>
      <sheetName val="이형관중량"/>
      <sheetName val="내역(가지)"/>
      <sheetName val="단가산출(T)"/>
      <sheetName val="업체별기성내역"/>
      <sheetName val="실행간접비용"/>
      <sheetName val="개별직종노임단가(2002.5)"/>
      <sheetName val="이름"/>
      <sheetName val="소총괄표1"/>
      <sheetName val="폐토수익화 "/>
      <sheetName val="원료"/>
      <sheetName val="주요항목별"/>
      <sheetName val="관개"/>
      <sheetName val="전동기"/>
      <sheetName val="전선(총)"/>
      <sheetName val="기안문"/>
      <sheetName val="광장"/>
      <sheetName val="선체-H"/>
      <sheetName val="지입자재집계표"/>
      <sheetName val="Macro(MCC)"/>
      <sheetName val="설계예/"/>
      <sheetName val="공劰.勼"/>
      <sheetName val="공韛⾶_x0005_"/>
      <sheetName val="공_x0005__x0000_"/>
      <sheetName val="1 자원총괄"/>
      <sheetName val="대가호표"/>
      <sheetName val="5.지붕"/>
      <sheetName val="철근콘크리트"/>
      <sheetName val="통합"/>
      <sheetName val="철집"/>
      <sheetName val="인건-측정"/>
      <sheetName val="공정외주"/>
      <sheetName val="일위대가(4_x0005__x0000__x0000_"/>
      <sheetName val="일위대가(4층원격礊"/>
      <sheetName val="일위대가(4獏め_x0005__x0000_"/>
      <sheetName val="일위대가(4층원격唨"/>
      <sheetName val="간접비 총괄표"/>
      <sheetName val="일위대가(4蒨,蓬,"/>
      <sheetName val="AIR SHOWER_3인용_"/>
      <sheetName val="일위대가(4ꌱ⿪_x0005__x0000_"/>
      <sheetName val="일위대가(4층원격夸"/>
      <sheetName val="일위대가(4층원격咘"/>
      <sheetName val="기준표"/>
      <sheetName val="상시"/>
      <sheetName val="암거 제원표-1단계"/>
      <sheetName val="접속도로1"/>
      <sheetName val="도로횡단-D300"/>
      <sheetName val="업무분장"/>
      <sheetName val="XL4Poppy"/>
      <sheetName val="광주운남을"/>
      <sheetName val="총괄표 "/>
      <sheetName val="설계예산서"/>
      <sheetName val="폐기물"/>
      <sheetName val="공사 Scope 표지"/>
      <sheetName val="공사 Scope"/>
      <sheetName val="원가표"/>
      <sheetName val="내역-1"/>
      <sheetName val="내역-2"/>
      <sheetName val="일위2"/>
      <sheetName val="일위3"/>
      <sheetName val="몸체(460×600)"/>
      <sheetName val="560×550"/>
      <sheetName val="590×630"/>
      <sheetName val="502(760×600)"/>
      <sheetName val="840×700"/>
      <sheetName val="4.2유효폭의 계산"/>
      <sheetName val="수원공사비"/>
      <sheetName val="투찰"/>
      <sheetName val="미드수량"/>
      <sheetName val="자재발주서"/>
      <sheetName val="Front"/>
      <sheetName val="선급비용"/>
      <sheetName val="품셈T_x0010__x0000_⺨ࢠ"/>
      <sheetName val="인사자료총집계"/>
      <sheetName val="원가계산 (2)"/>
      <sheetName val="70%"/>
      <sheetName val="배수공"/>
      <sheetName val="건축기성"/>
      <sheetName val="일위목록-기"/>
      <sheetName val="단가산출2"/>
      <sheetName val="청곡간선입력"/>
      <sheetName val="산출기초(기계터파기)3열"/>
      <sheetName val="전송망집계"/>
      <sheetName val="철거수량(전송)"/>
      <sheetName val="P.M 별"/>
      <sheetName val="차수"/>
      <sheetName val="남평내역"/>
      <sheetName val="본사"/>
      <sheetName val="공장"/>
      <sheetName val="BOX수량"/>
      <sheetName val="전기단가조사서"/>
      <sheetName val="Sheet15"/>
      <sheetName val="전국현황"/>
      <sheetName val="내역서_᎛⼗"/>
      <sheetName val="플랜트 설치"/>
      <sheetName val="산출근거1"/>
      <sheetName val="수토공단위당"/>
      <sheetName val="우수공집계"/>
      <sheetName val="하수처리장"/>
      <sheetName val="LIST"/>
      <sheetName val="견적조건"/>
      <sheetName val="하자접수대장"/>
      <sheetName val="광주주공"/>
      <sheetName val="GRACE"/>
      <sheetName val="조업일수"/>
      <sheetName val="B.O.M"/>
      <sheetName val="5"/>
      <sheetName val="생산매출 (4)"/>
      <sheetName val="시산표"/>
      <sheetName val="STANDARD (상)-참고"/>
      <sheetName val="직접노무비"/>
      <sheetName val="일  위  대  가  목  록"/>
      <sheetName val="PSCbeam설계"/>
      <sheetName val="재료집계표"/>
      <sheetName val="수안보-MBR1"/>
      <sheetName val="원형1호맨홀토공수량"/>
      <sheetName val="PARAMETER"/>
      <sheetName val="10월"/>
      <sheetName val="기초"/>
      <sheetName val="부경"/>
      <sheetName val="database"/>
      <sheetName val="S1,3"/>
      <sheetName val="남양내역"/>
      <sheetName val="봉양~조차장간고하개명(신설)"/>
      <sheetName val="인수공규격"/>
      <sheetName val="A1"/>
      <sheetName val="부재리스트"/>
      <sheetName val="실행내역 "/>
      <sheetName val="구분자"/>
      <sheetName val="220 (2)"/>
      <sheetName val="48단가"/>
      <sheetName val="이형관"/>
      <sheetName val="공종"/>
      <sheetName val="기계경비_시간당_"/>
      <sheetName val="22관계"/>
      <sheetName val="22기타(L,R)"/>
      <sheetName val="22전선계"/>
      <sheetName val="월래"/>
      <sheetName val="연결관단위"/>
      <sheetName val="중기단가"/>
      <sheetName val="중기목록"/>
      <sheetName val="수량이동"/>
      <sheetName val="정철호"/>
      <sheetName val="FUEL FILLER"/>
      <sheetName val="북방3터널"/>
      <sheetName val="단가대비"/>
      <sheetName val="남양구조시험동"/>
      <sheetName val="신표지1"/>
      <sheetName val="P-산#1-1(WOWA1)"/>
      <sheetName val="단중표-ST"/>
      <sheetName val="대비"/>
      <sheetName val="여과지동"/>
      <sheetName val="공사진행"/>
      <sheetName val=" 갑지"/>
      <sheetName val="ysn"/>
      <sheetName val="시화점실행"/>
      <sheetName val="공동구수량"/>
      <sheetName val="노임이"/>
      <sheetName val="도급"/>
      <sheetName val="설_(3)2"/>
      <sheetName val="설_(2)2"/>
      <sheetName val=" 소방공사 산출근거"/>
      <sheetName val="노임변동률"/>
      <sheetName val="잡철물"/>
      <sheetName val="차압계산"/>
      <sheetName val="냉온수유니트"/>
      <sheetName val="진단세부현황"/>
      <sheetName val="수주이월"/>
      <sheetName val="공사잡비"/>
      <sheetName val="하鄘8눰"/>
      <sheetName val="전기내역서(총계)"/>
      <sheetName val="대"/>
      <sheetName val="엔지니어링"/>
      <sheetName val="FD"/>
      <sheetName val="99관저"/>
      <sheetName val="QandAJunior"/>
      <sheetName val="FB25JN"/>
      <sheetName val="직접수량"/>
      <sheetName val="J형측구단위수량"/>
      <sheetName val="전기공사일위대가"/>
      <sheetName val="도로단위당"/>
      <sheetName val="횡배수관집현황(2공구)"/>
      <sheetName val="자재비"/>
      <sheetName val="일위대가서식"/>
      <sheetName val="단가표 (2)"/>
      <sheetName val="대비2"/>
      <sheetName val="2차기성내역서"/>
      <sheetName val="소각장스케줄"/>
      <sheetName val="공사예산하조서(O.K)"/>
      <sheetName val="건축공사실행"/>
      <sheetName val="DAN"/>
      <sheetName val="공사비"/>
      <sheetName val="1공구내역"/>
      <sheetName val="BOX전기내역"/>
      <sheetName val="길어깨(현황)"/>
      <sheetName val="60명당사(총괄)"/>
      <sheetName val="공종별내역서"/>
      <sheetName val="SG"/>
      <sheetName val="합천내역"/>
      <sheetName val="요약&amp;결과"/>
      <sheetName val="(4-2)열관류값-2"/>
      <sheetName val="금융"/>
      <sheetName val="일위목록데이타"/>
      <sheetName val="화전내"/>
      <sheetName val="성곽내역서"/>
      <sheetName val="danga"/>
      <sheetName val="TEMP"/>
      <sheetName val="JA"/>
      <sheetName val="인테리어내역"/>
      <sheetName val="횡배수관토공수량"/>
      <sheetName val="98수문일위"/>
      <sheetName val="총괄내역서"/>
      <sheetName val="5사남"/>
      <sheetName val="3BL공동구_수량2"/>
      <sheetName val="내역서_제출1"/>
      <sheetName val="2000년_공정표1"/>
      <sheetName val="1_설계조건1"/>
      <sheetName val="_냉각수펌프1"/>
      <sheetName val="갑지_을지"/>
      <sheetName val="기타_정보통신공사"/>
      <sheetName val="정거장_설계조건"/>
      <sheetName val="노무비_근거1"/>
      <sheetName val="효성CB_1P기초1"/>
      <sheetName val="전선_및_전선관1"/>
      <sheetName val="2000_05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노임단가(08_01)"/>
      <sheetName val="남양시작동자105노65기1_3화1_2"/>
      <sheetName val="출력은_금물1"/>
      <sheetName val="C_전기공사"/>
      <sheetName val="국도접속_차도부수량"/>
      <sheetName val="빌딩_안내"/>
      <sheetName val="화재_탐지_설비"/>
      <sheetName val="BSD_(2)"/>
      <sheetName val="Sheet1_(2)"/>
      <sheetName val="단가_1"/>
      <sheetName val="A_견적"/>
      <sheetName val="s_v"/>
      <sheetName val="DATA테이블1_(2)"/>
      <sheetName val="1000_DB구축_부표"/>
      <sheetName val="CT_"/>
      <sheetName val="조도계산서_(도서)"/>
      <sheetName val="1차_내역서"/>
      <sheetName val="일위대가_"/>
      <sheetName val="표__지"/>
      <sheetName val="97년_추정"/>
      <sheetName val="SHEET_PILE단가"/>
      <sheetName val="도담구내_개소별_명세"/>
      <sheetName val="3_자재비(총괄)"/>
      <sheetName val="준검_내역서"/>
      <sheetName val="5_동별횡주관경"/>
      <sheetName val="1_토공집계표"/>
      <sheetName val="플랜트_설치"/>
      <sheetName val="Cost_bd-&quot;A&quot;"/>
      <sheetName val="Summary_Sheets"/>
      <sheetName val="2_대외공문"/>
      <sheetName val="앉음벽_(2)"/>
      <sheetName val="_토목_처리장도급내역서_"/>
      <sheetName val="4_고용보험"/>
      <sheetName val="2F_회의실견적(5_14_일대)"/>
      <sheetName val="신규_수주분(사용자_정의)"/>
      <sheetName val="현장관리비_산출내역"/>
      <sheetName val="원가계산_(2)"/>
      <sheetName val="토목내역서_(도급단가)"/>
      <sheetName val="팀업무"/>
      <sheetName val="점수계산1-2"/>
      <sheetName val="담보"/>
      <sheetName val="경비2내역"/>
      <sheetName val="정산내역서"/>
      <sheetName val="[KKK.XLS][KKK.XLS]말뚝지/_x0000__x0013_"/>
      <sheetName val="1호맨홀토공"/>
      <sheetName val="공내역서"/>
      <sheetName val="2공구내역서"/>
      <sheetName val="기뇣đ"/>
      <sheetName val="분祍⿪"/>
      <sheetName val="변경총괄지(1)"/>
      <sheetName val="(C)원내역"/>
      <sheetName val="관리비"/>
      <sheetName val="코드"/>
      <sheetName val="수량산출목록표"/>
      <sheetName val="000000"/>
      <sheetName val="무시"/>
      <sheetName val="관로내역원"/>
      <sheetName val="CABLE SIZE-1"/>
      <sheetName val="견적대비 견적서"/>
      <sheetName val="갑  지"/>
      <sheetName val="제안서"/>
      <sheetName val="행정표준(1)"/>
      <sheetName val="행정표준(2)"/>
      <sheetName val="단면가정"/>
      <sheetName val="부재력정리"/>
      <sheetName val="경비"/>
      <sheetName val="품셈총괄표"/>
      <sheetName val="BS(5월-경리과)"/>
      <sheetName val="채권(하반기)"/>
      <sheetName val="1.검토서"/>
      <sheetName val="지급자재단가"/>
      <sheetName val="집 계 표"/>
      <sheetName val="BH-1 (2)"/>
      <sheetName val="맨홀수량산출(2호)"/>
      <sheetName val="가감수량(2호)"/>
      <sheetName val="작성방법"/>
      <sheetName val="자재(원원+원대)"/>
      <sheetName val="집수정(600-700)"/>
      <sheetName val="인원계획-미화"/>
      <sheetName val="시중노임단가"/>
      <sheetName val="●수량(침구보관창고-21평)"/>
      <sheetName val="투입내역"/>
      <sheetName val="원"/>
      <sheetName val="SUS(150)"/>
      <sheetName val="미장&amp;수장공사"/>
      <sheetName val="법면단"/>
      <sheetName val="1단계 (2)"/>
      <sheetName val="수 량 명 세 서 - 1"/>
      <sheetName val="매립"/>
      <sheetName val="#REF!"/>
      <sheetName val="기계경비산출기준"/>
      <sheetName val="기초단가"/>
      <sheetName val="경영"/>
      <sheetName val="98년"/>
      <sheetName val="실적"/>
      <sheetName val="내역서(교량)전체"/>
      <sheetName val="관급_File"/>
      <sheetName val="구역화물"/>
      <sheetName val="단위목록"/>
      <sheetName val="시험비"/>
      <sheetName val="기계경비목록"/>
      <sheetName val="견적을지"/>
      <sheetName val="변경내역"/>
      <sheetName val="개요2"/>
      <sheetName val="입찰보고"/>
      <sheetName val="기타"/>
      <sheetName val="철근"/>
      <sheetName val="Macro(전선)"/>
      <sheetName val="부자재_적용비율"/>
      <sheetName val="일위대가목록_"/>
      <sheetName val="MEMORY"/>
      <sheetName val="식재일위대"/>
      <sheetName val="측량요율"/>
      <sheetName val="1유리"/>
      <sheetName val="중간"/>
      <sheetName val="      "/>
      <sheetName val="제안실적sum조회"/>
      <sheetName val="99-0002"/>
      <sheetName val="회사정보"/>
      <sheetName val="옹벽"/>
      <sheetName val="토공_total2"/>
      <sheetName val="Customer_Databas2"/>
      <sheetName val="원가_(2)2"/>
      <sheetName val="AIR_SHOWER(3인용)2"/>
      <sheetName val="6PILE__(돌출)2"/>
      <sheetName val="토공(우물통,기타)_2"/>
      <sheetName val="노(97_1,97_9,98_1)2"/>
      <sheetName val="_HIT-&gt;HMC_견적(3900)2"/>
      <sheetName val="내역서_1"/>
      <sheetName val="노_무_비1"/>
      <sheetName val="Inst_1"/>
      <sheetName val="별표_1"/>
      <sheetName val="3_2제조설비1"/>
      <sheetName val="단가대비표_(3)1"/>
      <sheetName val="세골재__T2_변경_현황1"/>
      <sheetName val="단가_및_재료비"/>
      <sheetName val="[KKK.XLS]설계예/"/>
      <sheetName val="[KKK.XLS][KKK.XLS]설계예/"/>
      <sheetName val="[KKK.XLS][KKK.XLS][KKK.XLS]설계예/"/>
      <sheetName val="현금예금"/>
      <sheetName val="자재운반단가일람표"/>
      <sheetName val="가설공_x0000_"/>
      <sheetName val="말뚝지_x0000__x0000_ﯲ"/>
      <sheetName val="말뚝지怀4Ე"/>
      <sheetName val="MECH"/>
      <sheetName val="편입토지조서"/>
      <sheetName val="수량간지"/>
      <sheetName val="계화배수(3대)"/>
      <sheetName val="토공사"/>
      <sheetName val="SIL98"/>
      <sheetName val="통신200헾"/>
      <sheetName val="CP-E2 (품셈표)"/>
      <sheetName val="용산1(해보)"/>
      <sheetName val="내역서(사업소)"/>
      <sheetName val="유역면적"/>
      <sheetName val="Tool"/>
      <sheetName val="공사비예산서(토목분)"/>
      <sheetName val="원가계산서(남측)"/>
      <sheetName val="정산서 "/>
      <sheetName val="매입-계약"/>
      <sheetName val="중기손료"/>
      <sheetName val="소운반"/>
      <sheetName val="집수정단면도 (2)"/>
      <sheetName val="수량집계"/>
      <sheetName val="산출내역서집계표"/>
      <sheetName val="가로등"/>
      <sheetName val="노무"/>
      <sheetName val="INDEX"/>
      <sheetName val="적점"/>
      <sheetName val="원하대비"/>
      <sheetName val="원도급"/>
      <sheetName val="하도급"/>
      <sheetName val="기기리스트"/>
      <sheetName val="4.전기"/>
      <sheetName val="48평형"/>
      <sheetName val="62평형"/>
      <sheetName val="5.정산서"/>
      <sheetName val="예정공정표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단가조사-1"/>
      <sheetName val="단가조사-2"/>
      <sheetName val="노임단가"/>
      <sheetName val="일위집계"/>
      <sheetName val="일위대가"/>
      <sheetName val="자재단가"/>
    </sheetNames>
    <sheetDataSet>
      <sheetData sheetId="0"/>
      <sheetData sheetId="1">
        <row r="160">
          <cell r="A160" t="str">
            <v>경의선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점검표"/>
      <sheetName val="점검사항"/>
      <sheetName val="집계표"/>
      <sheetName val="품질시험계획"/>
      <sheetName val="타이틀"/>
      <sheetName val="추가편입조서"/>
      <sheetName val="추가편입내역"/>
      <sheetName val="98공정계획표"/>
      <sheetName val="97공정계획표"/>
      <sheetName val="Sheet16"/>
      <sheetName val="호안추가"/>
      <sheetName val="보완계획안"/>
      <sheetName val="추"/>
      <sheetName val="김용철"/>
      <sheetName val="추진상황"/>
      <sheetName val="범례표"/>
      <sheetName val="자재사용계획"/>
      <sheetName val="관급자재내역"/>
      <sheetName val="잔공계획"/>
      <sheetName val="보완결과"/>
      <sheetName val="보완결과 (2)"/>
      <sheetName val="보완계획"/>
      <sheetName val="잔공계획 (2)"/>
      <sheetName val="추가편입내역 (2)"/>
      <sheetName val="공정표"/>
      <sheetName val="추진점검표"/>
      <sheetName val="점검"/>
      <sheetName val="점검결과"/>
      <sheetName val="자재일람"/>
      <sheetName val="현장조사"/>
      <sheetName val="96보완계획7.12"/>
      <sheetName val="일위대가목록"/>
      <sheetName val="산출서"/>
      <sheetName val="단가산출(T)"/>
      <sheetName val="자재단가비교표"/>
      <sheetName val="7.현장조사"/>
      <sheetName val="일위대가"/>
      <sheetName val="유평기타문서"/>
      <sheetName val="자재"/>
      <sheetName val="노임"/>
      <sheetName val="중기"/>
      <sheetName val="산출근거"/>
      <sheetName val="data"/>
      <sheetName val="일위목록"/>
      <sheetName val="산출내역서"/>
      <sheetName val="상수도토공집계표"/>
      <sheetName val="설계기준"/>
      <sheetName val="조건표 (2)"/>
      <sheetName val="인건비(환율)"/>
      <sheetName val="기계경비"/>
      <sheetName val="영흥TL(UP,DOWN) "/>
      <sheetName val="토공수량산출"/>
      <sheetName val="토적계산서"/>
      <sheetName val="인구"/>
      <sheetName val="환경평가"/>
      <sheetName val="일위(시설)"/>
      <sheetName val="건축내역"/>
      <sheetName val="공통가설"/>
      <sheetName val="1공구원가계산서"/>
      <sheetName val="1공구산출내역서"/>
      <sheetName val="대림경상68억"/>
      <sheetName val="터파기및재료"/>
      <sheetName val="위치조서"/>
      <sheetName val="기초단가"/>
      <sheetName val="퍼스트"/>
      <sheetName val="BID"/>
      <sheetName val="토목"/>
      <sheetName val="재료값"/>
      <sheetName val="판정1교토공"/>
      <sheetName val="00상노임"/>
      <sheetName val="자재단가"/>
      <sheetName val="유입량"/>
      <sheetName val="XL4Poppy"/>
      <sheetName val="지구단위계획"/>
      <sheetName val="설비"/>
      <sheetName val="운반공"/>
      <sheetName val="단가 및 재료비"/>
      <sheetName val="구간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위대가"/>
      <sheetName val="건축내역"/>
      <sheetName val="범례표"/>
      <sheetName val="현장조사"/>
      <sheetName val="일위목록"/>
      <sheetName val="단가산출(T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지예산"/>
      <sheetName val="수지예산(A4종)"/>
      <sheetName val="기본조사비교"/>
      <sheetName val="측,공,관,잡"/>
      <sheetName val="요율"/>
      <sheetName val="공사총괄표"/>
      <sheetName val="배수토_공명"/>
      <sheetName val="배수공_공명"/>
      <sheetName val="평야토_공명"/>
      <sheetName val="평야공_공명"/>
      <sheetName val="부대_공사명세"/>
      <sheetName val="지급자재"/>
      <sheetName val="자재내역"/>
      <sheetName val="Sheet11"/>
      <sheetName val="Sheet12"/>
      <sheetName val="Sheet13"/>
      <sheetName val="Sheet14"/>
      <sheetName val="Sheet15"/>
      <sheetName val="Sheet16"/>
      <sheetName val="입력변수"/>
      <sheetName val="데리네이타현황"/>
      <sheetName val="입찰안"/>
      <sheetName val="암거 제원표-1단계"/>
      <sheetName val="#REF"/>
      <sheetName val="건축내역"/>
      <sheetName val="1~69"/>
      <sheetName val="2000년1차"/>
      <sheetName val="2000전체분"/>
      <sheetName val="내역서1"/>
      <sheetName val="지구단위계획"/>
      <sheetName val="바닥판"/>
      <sheetName val="입력DATA"/>
      <sheetName val="입상내역"/>
      <sheetName val="교각1"/>
      <sheetName val="현장조사"/>
      <sheetName val="내역"/>
      <sheetName val="범례표"/>
      <sheetName val="직접경비"/>
      <sheetName val="환경평가"/>
      <sheetName val="ABUT수량-A1"/>
      <sheetName val="내역서"/>
      <sheetName val="주beam"/>
      <sheetName val="일위대가"/>
      <sheetName val="특별땅고르기"/>
      <sheetName val="철근량"/>
      <sheetName val="조명율표"/>
      <sheetName val="일위"/>
      <sheetName val="단가산출(T)"/>
      <sheetName val="산출내역서"/>
      <sheetName val="원가계산서구조조정"/>
      <sheetName val="인구"/>
      <sheetName val="구분표"/>
      <sheetName val="단위단가"/>
      <sheetName val="자재단가"/>
      <sheetName val="N賃率-職"/>
      <sheetName val="5지구단위"/>
      <sheetName val="1 자원총괄"/>
      <sheetName val="200"/>
      <sheetName val="집수정토공"/>
      <sheetName val="종배수관면벽구"/>
      <sheetName val="DATE"/>
      <sheetName val="토목"/>
      <sheetName val="기본단가표"/>
      <sheetName val="중기조종사 단위단가"/>
      <sheetName val="반포2차"/>
      <sheetName val="세골재  T2 변경 현황"/>
      <sheetName val="신우강사업비2"/>
      <sheetName val="라.공사비"/>
      <sheetName val="#3_일위대가목록"/>
      <sheetName val="신호등일위대가"/>
      <sheetName val="LD"/>
      <sheetName val="적용단위길이"/>
      <sheetName val="설계기준"/>
      <sheetName val="노임"/>
      <sheetName val="중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4공구 타공종"/>
      <sheetName val="장곡교 타공종"/>
      <sheetName val="봉암교 타공종"/>
      <sheetName val="중보교 타공종"/>
      <sheetName val="해목교 타공종"/>
      <sheetName val="안상언 타공종"/>
      <sheetName val="용정1 타공종"/>
      <sheetName val="용정2 타공종"/>
      <sheetName val="상용교 타공종"/>
      <sheetName val="용소교 타공종"/>
      <sheetName val="군도교 타공종"/>
      <sheetName val="임도교 타공종 "/>
      <sheetName val="두리티 타공종"/>
      <sheetName val="상보 타공종 "/>
      <sheetName val="본리-타공종"/>
      <sheetName val="귀평-타공종"/>
      <sheetName val="R-A1-타공종"/>
      <sheetName val="R-A2-타공종"/>
      <sheetName val="R-D-타공종"/>
      <sheetName val="R-F-타공종"/>
      <sheetName val="방호벽"/>
      <sheetName val="교대수량집계(당진방향)"/>
      <sheetName val="교대철근집계(당진방향)"/>
      <sheetName val="교대(당진방향)상세집계(A1)"/>
      <sheetName val="당진방향-교대(A1)"/>
      <sheetName val="날개벽(당진방향-시점)"/>
      <sheetName val="접속(당진방향,시점)"/>
      <sheetName val="옹벽(당진방향,A1)"/>
      <sheetName val="교대(당진방향)상세집계(A2)"/>
      <sheetName val="당진방향-교대(A2)"/>
      <sheetName val="날개벽(당진방향-종점)"/>
      <sheetName val="접속(당진방향,종점)"/>
      <sheetName val="옹벽(당진방향,A2)"/>
      <sheetName val="XXXXXX"/>
      <sheetName val="산청"/>
      <sheetName val="수동"/>
      <sheetName val="30mpc본당수량"/>
      <sheetName val="1m당 (2)"/>
      <sheetName val="총괄"/>
      <sheetName val="laroux"/>
      <sheetName val="간지2"/>
      <sheetName val="교대수량집계"/>
      <sheetName val="교대1"/>
      <sheetName val="날개벽"/>
      <sheetName val="접속슬래브"/>
      <sheetName val="교각1"/>
      <sheetName val="B2BERP"/>
      <sheetName val="내역서"/>
      <sheetName val="98수문일위"/>
      <sheetName val="단가비교표"/>
      <sheetName val="Sheet1"/>
      <sheetName val="Sheet2"/>
      <sheetName val="Sheet3"/>
      <sheetName val="#REF"/>
      <sheetName val="내역서적용수량"/>
      <sheetName val="타공종이기수량"/>
      <sheetName val="집계표"/>
      <sheetName val="토적집계표"/>
      <sheetName val="토공유동표"/>
      <sheetName val="토적표(LINE-1)"/>
      <sheetName val="토적표(LINE-2)"/>
      <sheetName val="사토"/>
      <sheetName val="줄파기단위수량"/>
      <sheetName val="폐기물처리"/>
      <sheetName val="구조물깨기및이설집계"/>
      <sheetName val="깨기및절단집계표"/>
      <sheetName val="기존포장깨기및절단(LINE-1)"/>
      <sheetName val="기존포장깨기및절단(LINE-2)"/>
      <sheetName val="흄관철거단위수량"/>
      <sheetName val="보차도경계석철거단위수량"/>
      <sheetName val="보차도경계석철거단위수량(2)"/>
      <sheetName val="보도경계석철거단위수량"/>
      <sheetName val="호안블럭철거단위수량"/>
      <sheetName val="빗물받이조서"/>
      <sheetName val="빗물받이철거단위수량"/>
      <sheetName val="이설수량(LINE-1-1)"/>
      <sheetName val="이설수량(LINE-1-2)"/>
      <sheetName val="이설수량(LINE-1-3)"/>
      <sheetName val="이설수량(LINE-2-1)"/>
      <sheetName val="이설수량(LINE-2-2)"/>
      <sheetName val="간이흙막이"/>
      <sheetName val="품질시험비"/>
      <sheetName val="관사급자재"/>
      <sheetName val="수량집계"/>
      <sheetName val="구조물수량집계"/>
      <sheetName val="철근집계"/>
      <sheetName val="침사지"/>
      <sheetName val="최초침전지"/>
      <sheetName val="DNR반응조"/>
      <sheetName val="최종침전지"/>
      <sheetName val="유입유량계실"/>
      <sheetName val="초침분배조"/>
      <sheetName val="UV소독조"/>
      <sheetName val="유출유량계실"/>
      <sheetName val="공동구"/>
      <sheetName val="옹벽"/>
      <sheetName val="교량공"/>
      <sheetName val="부대공자재"/>
      <sheetName val="자재집계표"/>
      <sheetName val="타공정이월"/>
      <sheetName val="표지판설치집계"/>
      <sheetName val="표지판 기초수량"/>
      <sheetName val="표지판기초수량산출근거"/>
      <sheetName val="시선유도시설집계"/>
      <sheetName val="시선유도수량산출"/>
      <sheetName val="차선도색수량집계표"/>
      <sheetName val="차선도색수량근거"/>
      <sheetName val="이단가드레일집계"/>
      <sheetName val="교툥안전시설"/>
      <sheetName val="단가표"/>
      <sheetName val="교대(A1)"/>
      <sheetName val="견적서"/>
      <sheetName val="총집"/>
      <sheetName val="관집"/>
      <sheetName val="횡설"/>
      <sheetName val="U형플륨집계"/>
      <sheetName val="플륨관마감"/>
      <sheetName val="플륨관"/>
      <sheetName val="횡배수평균터파기H"/>
      <sheetName val="BOX집계"/>
      <sheetName val="BOX수량"/>
      <sheetName val="잡석"/>
      <sheetName val="옹벽집계"/>
      <sheetName val="옹벽토공"/>
      <sheetName val="옹벽수량"/>
      <sheetName val="연장조서"/>
      <sheetName val="전단"/>
      <sheetName val="전집"/>
      <sheetName val="변경이유서"/>
      <sheetName val="적용대상교량"/>
      <sheetName val="기성연장"/>
      <sheetName val="수량산출서"/>
      <sheetName val="계산하기위한집계표"/>
      <sheetName val="내역적용(전체)"/>
      <sheetName val="터널공 (2)"/>
      <sheetName val="터널공"/>
      <sheetName val="steel rib (2)"/>
      <sheetName val="steel rib"/>
      <sheetName val="패턴 총괄"/>
      <sheetName val="패턴1총괄"/>
      <sheetName val="패턴1상행선"/>
      <sheetName val="패턴1하행선"/>
      <sheetName val="패턴2총괄"/>
      <sheetName val="패턴2상행선"/>
      <sheetName val="패턴2하행선"/>
      <sheetName val="패턴3총괄"/>
      <sheetName val="패턴3상행선"/>
      <sheetName val="패턴3하행선"/>
      <sheetName val="패턴4총괄"/>
      <sheetName val="패턴4상행선"/>
      <sheetName val="패턴4하행선"/>
      <sheetName val="패턴5총괄"/>
      <sheetName val="패턴5상행선"/>
      <sheetName val="패턴5하행선"/>
      <sheetName val="패턴6총괄"/>
      <sheetName val="패턴6상행선"/>
      <sheetName val="패턴6하행선"/>
      <sheetName val="비상주차대총괄"/>
      <sheetName val="비상주차대상행선"/>
      <sheetName val="비상주차대하행선"/>
      <sheetName val="피난연락갱총괄"/>
      <sheetName val="피난연락갱"/>
      <sheetName val="터널부대"/>
      <sheetName val="목   차"/>
      <sheetName val="표지"/>
      <sheetName val="수량집계표"/>
      <sheetName val="내역적용수량"/>
      <sheetName val="구조물공수량총괄집계"/>
      <sheetName val="구조물공주요자재집계"/>
      <sheetName val="구조물공콘크리트,몰탈,그라우팅 집계표"/>
      <sheetName val="구조물시멘트및골재량산출"/>
      <sheetName val="철근집계표"/>
      <sheetName val="구조물철근집계표(고강)"/>
      <sheetName val="구조물철근집계표(연강)"/>
      <sheetName val="교대일반수량집계"/>
      <sheetName val="교각철근집계표"/>
      <sheetName val="슬래브철근집계표"/>
      <sheetName val="교각집계표"/>
      <sheetName val="슬래브"/>
      <sheetName val="교대철근집계"/>
      <sheetName val="접속슬래브철근집계"/>
      <sheetName val="접속집계"/>
      <sheetName val="접속시종점"/>
      <sheetName val="교각P1,2,6,7"/>
      <sheetName val="교각P4"/>
      <sheetName val="교각P3,5"/>
      <sheetName val="11.기타공"/>
      <sheetName val="laroux1"/>
      <sheetName val="토공"/>
      <sheetName val="부안일위"/>
      <sheetName val="자재단가"/>
      <sheetName val="노임단가"/>
      <sheetName val="지수"/>
      <sheetName val="설계서(본관)"/>
      <sheetName val="I一般比"/>
      <sheetName val="실행내역"/>
      <sheetName val="설직재-1"/>
      <sheetName val="물가시세"/>
      <sheetName val="건축내역서"/>
      <sheetName val="설비내역서"/>
      <sheetName val="전기내역서"/>
      <sheetName val="일위대가표"/>
      <sheetName val="기본단가표"/>
      <sheetName val="IGI-SU"/>
      <sheetName val="중기조종사 단위단가"/>
      <sheetName val="투찰"/>
      <sheetName val="N賃率-職"/>
      <sheetName val="시점교대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원가"/>
      <sheetName val="실행"/>
      <sheetName val="품셈TABLE"/>
      <sheetName val="가시설공(종점부2)"/>
      <sheetName val="SQJ(종점부2)"/>
      <sheetName val="건축내역"/>
      <sheetName val="용수개거 내역수량집계표"/>
      <sheetName val="범례표"/>
      <sheetName val="도급"/>
      <sheetName val="AS포장복구 "/>
      <sheetName val="기초단가"/>
      <sheetName val="단위수량"/>
      <sheetName val="기둥(원형)"/>
      <sheetName val="BID"/>
      <sheetName val="인건비"/>
      <sheetName val="백호우계수"/>
      <sheetName val="다곡2교"/>
      <sheetName val="설계설명서"/>
      <sheetName val="설계변경내용"/>
      <sheetName val="토목공사(수량증감대비표)"/>
      <sheetName val="1공구(수량증감대비표)"/>
      <sheetName val="단가조견표"/>
      <sheetName val="표지 (2)"/>
      <sheetName val="집계표(총괄)"/>
      <sheetName val="집계표(토목,비목별)"/>
      <sheetName val="집계표(토목)"/>
      <sheetName val="제잡비산출근거"/>
      <sheetName val="1공구(내역서)"/>
      <sheetName val="관급(1공구 )"/>
      <sheetName val="2-1공구"/>
      <sheetName val="2-2공구"/>
      <sheetName val="관급(2공구)"/>
      <sheetName val="건축(재경비)"/>
      <sheetName val="건축갑"/>
      <sheetName val="건축"/>
      <sheetName val="기계(재경비)"/>
      <sheetName val="기계갑"/>
      <sheetName val="기계설비"/>
      <sheetName val="표지(K1)"/>
      <sheetName val="집계표(K1,토목)"/>
      <sheetName val="1공구(K1)"/>
      <sheetName val="집계표(K1,2공구)"/>
      <sheetName val="집계표(K1,건축)"/>
      <sheetName val="집계표(K1,기계)"/>
      <sheetName val="표지(K2)"/>
      <sheetName val="집계표(K2,토목)"/>
      <sheetName val="1공구(K2)"/>
      <sheetName val="집계표(K2,2공구)"/>
      <sheetName val="집계표(K2,건축)"/>
      <sheetName val="집계표(K2,기계)"/>
      <sheetName val="사업량"/>
      <sheetName val="공사비증감(전체)"/>
      <sheetName val="수량및공사비증감현황"/>
      <sheetName val="주요설계변경사항(전체)"/>
      <sheetName val="공사비증감(3차2회변경)"/>
      <sheetName val="수량및공사비증감현황(3차분2회변경)"/>
      <sheetName val="제출내역 (2)"/>
      <sheetName val="H-PILE수량집계"/>
      <sheetName val="터파기및재료"/>
      <sheetName val="설계내역"/>
      <sheetName val="내역서1999.8최종"/>
      <sheetName val="우수받이"/>
      <sheetName val="토목"/>
      <sheetName val="공사비명세서"/>
      <sheetName val="소업1교"/>
      <sheetName val="장문교(대전)"/>
      <sheetName val="4.중기단가산출"/>
      <sheetName val="5.노임단가"/>
      <sheetName val="관경별내역서"/>
      <sheetName val="수량산출"/>
      <sheetName val="가시설수량"/>
      <sheetName val="원형1호맨홀토공수량"/>
      <sheetName val="-배수구조총재료"/>
      <sheetName val="입력"/>
      <sheetName val="DATE"/>
      <sheetName val="Stem Footing"/>
      <sheetName val="설계기준"/>
      <sheetName val="지급자재"/>
      <sheetName val="배수장토목공사비"/>
      <sheetName val="수문일1"/>
      <sheetName val="부대공집계표"/>
      <sheetName val="설계총괄표"/>
      <sheetName val="대전-교대(A1-A2)"/>
      <sheetName val="내역"/>
      <sheetName val="입력란"/>
      <sheetName val="97노임단가"/>
      <sheetName val="T13(P68~72,78)"/>
      <sheetName val="중사"/>
      <sheetName val="내역표지"/>
      <sheetName val="정렬"/>
      <sheetName val="사  업  비  수  지  예  산  서"/>
      <sheetName val="제직재"/>
      <sheetName val="ABUT수량-A1"/>
      <sheetName val="말뚝지지력산정"/>
      <sheetName val="설계개요"/>
      <sheetName val="산출근거"/>
      <sheetName val="자재대"/>
      <sheetName val="일위대가"/>
      <sheetName val="토적표"/>
      <sheetName val="배수공수집"/>
      <sheetName val="내역1"/>
      <sheetName val="중기사용료산출근거"/>
      <sheetName val="단가 및 재료비"/>
      <sheetName val="사급자재"/>
      <sheetName val="단가"/>
      <sheetName val="해평견적"/>
      <sheetName val="부대내역"/>
      <sheetName val="소비자가"/>
      <sheetName val="일(4)"/>
      <sheetName val="평가데이터"/>
      <sheetName val="정공공사"/>
      <sheetName val="실행대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"/>
      <sheetName val="인력총괄"/>
      <sheetName val="세부총괄"/>
      <sheetName val="조사탐사"/>
      <sheetName val="탐사단가"/>
      <sheetName val="입력변수"/>
      <sheetName val="SW개발총괄"/>
      <sheetName val="SW개발내역"/>
      <sheetName val="직접인건비산출"/>
      <sheetName val="참고-SW생산성기준표"/>
      <sheetName val="SW개발고용인원"/>
      <sheetName val="HW"/>
      <sheetName val="SW"/>
      <sheetName val="N賃率-職"/>
      <sheetName val="#REF"/>
      <sheetName val="1~69"/>
      <sheetName val="주소록"/>
      <sheetName val="자료"/>
      <sheetName val="수우미양가(Vlookup)"/>
      <sheetName val="가격산출2"/>
      <sheetName val="내역서2안"/>
      <sheetName val="현장관리비참조"/>
      <sheetName val="2000년1차"/>
      <sheetName val="2000전체분"/>
      <sheetName val="재료"/>
      <sheetName val="자재단가"/>
      <sheetName val="일위(시설)"/>
      <sheetName val="입찰안"/>
      <sheetName val="일위대가"/>
      <sheetName val="전신"/>
      <sheetName val="RE9604"/>
      <sheetName val="기본단가표"/>
      <sheetName val="노임단가"/>
      <sheetName val="등급별 배치기준"/>
      <sheetName val="건축내역"/>
      <sheetName val="범례표"/>
      <sheetName val="현장조사"/>
      <sheetName val="코드"/>
      <sheetName val="99년하반기"/>
      <sheetName val="조명율표"/>
    </sheetNames>
    <sheetDataSet>
      <sheetData sheetId="0"/>
      <sheetData sheetId="1"/>
      <sheetData sheetId="2"/>
      <sheetData sheetId="3"/>
      <sheetData sheetId="4"/>
      <sheetData sheetId="5">
        <row r="24">
          <cell r="D24">
            <v>78613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 수익"/>
      <sheetName val="Sensitivity"/>
      <sheetName val="Data&amp;Result"/>
      <sheetName val="Index"/>
      <sheetName val="총투자비"/>
      <sheetName val="사업비내역"/>
      <sheetName val="재원조달"/>
      <sheetName val="차입금상환"/>
      <sheetName val="운영수입"/>
      <sheetName val="운영비"/>
      <sheetName val="인건비"/>
      <sheetName val="보험료"/>
      <sheetName val="IS(Detail)"/>
      <sheetName val="IS"/>
      <sheetName val="BS(Detail)"/>
      <sheetName val="BS"/>
      <sheetName val="CF"/>
      <sheetName val="CF_IRR"/>
      <sheetName val="IS(Y)"/>
      <sheetName val="BS(Y)"/>
      <sheetName val="CF(Y)"/>
      <sheetName val="CF_IRR(Y)"/>
    </sheetNames>
    <sheetDataSet>
      <sheetData sheetId="0" refreshError="1"/>
      <sheetData sheetId="1" refreshError="1"/>
      <sheetData sheetId="2">
        <row r="69">
          <cell r="G69">
            <v>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단가조사-1"/>
      <sheetName val="단가조사-2"/>
      <sheetName val="기본단가표"/>
      <sheetName val="단가산출"/>
      <sheetName val="내역(원안-대안)"/>
      <sheetName val="집계표"/>
      <sheetName val="일위목록"/>
      <sheetName val="퍼스트"/>
      <sheetName val="제경비"/>
      <sheetName val="노임"/>
      <sheetName val="자재일람"/>
      <sheetName val="Baby일위대가"/>
      <sheetName val="#REF"/>
      <sheetName val="건축"/>
      <sheetName val="견적서"/>
      <sheetName val="자재단가"/>
      <sheetName val="간접비계산"/>
      <sheetName val="전기일위대가"/>
      <sheetName val="일위대가표"/>
      <sheetName val="수량산출서 (2)"/>
      <sheetName val="일위대가"/>
      <sheetName val="교통대책내역"/>
      <sheetName val="요율"/>
      <sheetName val="자동제어"/>
      <sheetName val="자재테이블"/>
      <sheetName val="단가대비표"/>
      <sheetName val="2.1  노무비 평균단가산출"/>
      <sheetName val="자재단가비교표"/>
      <sheetName val="재료집계표"/>
      <sheetName val="공사원가계산서"/>
      <sheetName val="단가비교"/>
      <sheetName val="DATE"/>
      <sheetName val="재료비"/>
      <sheetName val="원가계산서구조조정"/>
      <sheetName val="단가 및 재료비"/>
      <sheetName val="관리비비계상"/>
      <sheetName val="factor"/>
      <sheetName val="간접"/>
      <sheetName val="내역표지"/>
      <sheetName val="상수도토공집계표"/>
      <sheetName val="CB"/>
      <sheetName val="15100"/>
      <sheetName val="#2_일위대가목록"/>
      <sheetName val="단가조사서"/>
      <sheetName val="unit 4"/>
      <sheetName val="관급자재"/>
      <sheetName val="맨홀수량"/>
      <sheetName val="실행대비"/>
      <sheetName val="실행(1)"/>
      <sheetName val="guard(mac)"/>
      <sheetName val="sheet1"/>
      <sheetName val="현장설명"/>
      <sheetName val="품셈TABLE"/>
      <sheetName val="base"/>
      <sheetName val="자재co"/>
      <sheetName val="내역(가지)"/>
      <sheetName val="b_balju"/>
      <sheetName val="내역"/>
      <sheetName val="일위산출"/>
      <sheetName val="일위대가목록"/>
      <sheetName val="자재"/>
      <sheetName val="산출내역서"/>
      <sheetName val="자재단가표"/>
      <sheetName val="청주(철골발주의뢰서)"/>
      <sheetName val="1,2공구원가계산서"/>
      <sheetName val="2공구산출내역"/>
      <sheetName val="1공구산출내역서"/>
      <sheetName val="건축내역"/>
      <sheetName val="b_balju_cho"/>
      <sheetName val="계수시트"/>
      <sheetName val="DATA"/>
      <sheetName val="내역서1"/>
      <sheetName val="기계경비(시간당)"/>
      <sheetName val="98지급계획"/>
      <sheetName val="노임단가"/>
      <sheetName val="수량산출서"/>
      <sheetName val="재료값"/>
      <sheetName val="경비"/>
      <sheetName val="약품공급2"/>
      <sheetName val="건설성적"/>
      <sheetName val="MOTOR"/>
      <sheetName val="자료"/>
      <sheetName val="표지"/>
      <sheetName val="내역서"/>
      <sheetName val="재개발"/>
      <sheetName val="수량집계표"/>
      <sheetName val="램머"/>
      <sheetName val="일위대가 집계표"/>
      <sheetName val="학생내역"/>
      <sheetName val="SHEET PILE단가"/>
      <sheetName val="조건표 (2)"/>
      <sheetName val="기초자료입력"/>
      <sheetName val="I一般比"/>
      <sheetName val="N賃率-職"/>
      <sheetName val="장비수량산출"/>
      <sheetName val="견적"/>
      <sheetName val="잔토처리"/>
      <sheetName val="터파기,되메우기,램머,코아"/>
      <sheetName val="절단,포장깨기"/>
      <sheetName val="1공구원가계산서"/>
      <sheetName val="제경비계산"/>
      <sheetName val="현장조사"/>
      <sheetName val="미드수량"/>
      <sheetName val="상-교대(A1-A2)"/>
      <sheetName val="일위집계(기존)"/>
      <sheetName val="설계실행투찰"/>
      <sheetName val="전체"/>
      <sheetName val="70%"/>
      <sheetName val="BID"/>
      <sheetName val="조건"/>
      <sheetName val="설계예산서"/>
      <sheetName val="폐기물"/>
      <sheetName val="양식_자재단가조사표"/>
      <sheetName val="단가"/>
      <sheetName val="보안등"/>
      <sheetName val="직재"/>
      <sheetName val="철거산출근거"/>
      <sheetName val="IT-BAT"/>
      <sheetName val="8.수량산출 (2)"/>
      <sheetName val="신우"/>
      <sheetName val="설계명세서"/>
      <sheetName val="예산명세서"/>
      <sheetName val="자료입력"/>
      <sheetName val="일반수량총괄"/>
      <sheetName val="화재 탐지 설비"/>
      <sheetName val="잡비"/>
      <sheetName val="집계표2"/>
      <sheetName val="기성내역"/>
      <sheetName val="배수장토목공사비"/>
      <sheetName val="Cable임피던스"/>
      <sheetName val="자재사용내역"/>
      <sheetName val="입력"/>
      <sheetName val="수량산출"/>
      <sheetName val="입찰"/>
      <sheetName val="현경"/>
      <sheetName val="경서-통신"/>
      <sheetName val="P1(좌,우)"/>
      <sheetName val="집계"/>
      <sheetName val="상선"/>
      <sheetName val="전신환매도율"/>
      <sheetName val="Macro1"/>
      <sheetName val="재료집계표3"/>
      <sheetName val="Macro(전동기)"/>
      <sheetName val="공종별예산조서"/>
      <sheetName val="토목주소"/>
      <sheetName val="코드표"/>
      <sheetName val="자재비"/>
      <sheetName val="저"/>
      <sheetName val="기계경비시간당손료목록"/>
      <sheetName val="타공종이기"/>
      <sheetName val="소총괄표1"/>
      <sheetName val="산출"/>
      <sheetName val="토목내역"/>
      <sheetName val="보차도경계석"/>
      <sheetName val="수량집계"/>
      <sheetName val="설계"/>
      <sheetName val="도급자재"/>
      <sheetName val="DATA1"/>
      <sheetName val="플랜트 설치"/>
      <sheetName val="기계경비"/>
      <sheetName val="인건비(환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제목"/>
      <sheetName val="내역"/>
      <sheetName val="일위대가"/>
      <sheetName val="단가"/>
      <sheetName val="조명율표"/>
      <sheetName val="골재산출"/>
      <sheetName val="가로등내역서"/>
      <sheetName val="김천일위"/>
      <sheetName val="실행내역"/>
      <sheetName val="#REF"/>
      <sheetName val="손익분석"/>
      <sheetName val="200"/>
      <sheetName val="FILE1"/>
      <sheetName val="설계내역서"/>
      <sheetName val="단중표"/>
      <sheetName val="내역서"/>
      <sheetName val="산출근거"/>
      <sheetName val="부대공Ⅱ"/>
      <sheetName val="DANGA"/>
      <sheetName val="000000"/>
      <sheetName val="재료"/>
      <sheetName val="A-4"/>
      <sheetName val="입찰보고"/>
      <sheetName val="지급자재"/>
      <sheetName val="1차설계변경내역"/>
      <sheetName val="일위대가목차"/>
      <sheetName val="설계조건"/>
      <sheetName val="총괄표"/>
      <sheetName val="제경비율"/>
      <sheetName val="노임"/>
      <sheetName val="자료입력"/>
      <sheetName val="48일위"/>
      <sheetName val="직노"/>
      <sheetName val="101동"/>
      <sheetName val="96정변2"/>
      <sheetName val="개요"/>
      <sheetName val="백암비스타내역"/>
      <sheetName val="Sheet5"/>
      <sheetName val="전기BOX내역서"/>
      <sheetName val="Sheet1"/>
      <sheetName val="자재단가"/>
      <sheetName val="DATA"/>
      <sheetName val="SLAB&quot;1&quot;"/>
      <sheetName val="도급내역서(재노경)"/>
      <sheetName val="설계예산서"/>
      <sheetName val="평3"/>
      <sheetName val="요율"/>
      <sheetName val="2000년 공정표"/>
      <sheetName val="견적서"/>
      <sheetName val="관리,공감"/>
      <sheetName val="1.수인터널"/>
      <sheetName val="법면"/>
      <sheetName val="부대공"/>
      <sheetName val="배수공1"/>
      <sheetName val="구조물공"/>
      <sheetName val="중기일위대가"/>
      <sheetName val="포장공"/>
      <sheetName val="토공"/>
      <sheetName val="초기화면"/>
      <sheetName val="조경일람"/>
      <sheetName val="식생블럭단위수량"/>
      <sheetName val="집계표"/>
      <sheetName val="노임단가"/>
      <sheetName val="예산변경사항"/>
      <sheetName val="교각1"/>
      <sheetName val="합천내역"/>
      <sheetName val="과세내역(세부)"/>
      <sheetName val="전기일위대가"/>
      <sheetName val="공사설계서"/>
      <sheetName val="단가비교표_공통1"/>
      <sheetName val="5(철거수량)"/>
      <sheetName val="CAT_5"/>
      <sheetName val="원가계산서"/>
      <sheetName val="20관리비율"/>
      <sheetName val="Baby일위대가"/>
      <sheetName val="EACT10"/>
      <sheetName val="원가입력"/>
      <sheetName val="관개"/>
      <sheetName val="입찰안"/>
      <sheetName val="기계경비(시간당)"/>
      <sheetName val="램머"/>
      <sheetName val="장비당단가 (1)"/>
      <sheetName val="부안일위"/>
      <sheetName val="슬래브(유곡)"/>
      <sheetName val="순성토"/>
      <sheetName val="VXXXXX"/>
      <sheetName val="준검 내역서"/>
      <sheetName val="통로box전기"/>
      <sheetName val="일위대가(계측기설치)"/>
      <sheetName val="금액내역서"/>
      <sheetName val="직공비"/>
      <sheetName val="하수처리장"/>
      <sheetName val="수량산출서 갑지"/>
      <sheetName val="내역(설계)"/>
      <sheetName val="청천내"/>
      <sheetName val="부대단위수량"/>
      <sheetName val="토공 total"/>
      <sheetName val="토공총괄집계"/>
      <sheetName val="1공구 건정토건 토공"/>
      <sheetName val="터널조도"/>
      <sheetName val="처리단락"/>
      <sheetName val="변경총괄지(1)"/>
      <sheetName val="노무비"/>
      <sheetName val="인건비"/>
      <sheetName val="Total"/>
      <sheetName val="평균물량산출서"/>
      <sheetName val="수량산출서"/>
      <sheetName val="일위대가표"/>
      <sheetName val="guard(mac)"/>
      <sheetName val="공사비명세서"/>
      <sheetName val="교각별철근수량집계표"/>
      <sheetName val="보호"/>
      <sheetName val="Tbom-tot"/>
      <sheetName val="기둥(원형)"/>
      <sheetName val="공사비총괄표"/>
      <sheetName val="단가 및 재료비"/>
      <sheetName val="부표총괄"/>
      <sheetName val="품셈1-26"/>
      <sheetName val="CIVIL"/>
      <sheetName val="costing_CV"/>
      <sheetName val="costing_ESDV"/>
      <sheetName val="costing_MOV"/>
      <sheetName val="costing_Press"/>
      <sheetName val="WORK"/>
      <sheetName val="2공구산출내역"/>
      <sheetName val="종배수관설치현황"/>
      <sheetName val="건축공사"/>
      <sheetName val="단가조사"/>
      <sheetName val="총공사내역서"/>
      <sheetName val="토사(PE)"/>
      <sheetName val="자재"/>
      <sheetName val="공사직종별노임"/>
      <sheetName val="BOX전기내역"/>
      <sheetName val="갑지"/>
      <sheetName val="귀래 설계 공내역서"/>
      <sheetName val="비용"/>
      <sheetName val="당초"/>
      <sheetName val="BID"/>
      <sheetName val="참조"/>
      <sheetName val="2.단면가정"/>
      <sheetName val="단가산출"/>
      <sheetName val="데리네이타현황"/>
      <sheetName val="MCC제원"/>
      <sheetName val="시공(팔라우)"/>
      <sheetName val="층"/>
      <sheetName val="Y-WORK"/>
      <sheetName val="총수량집계표"/>
      <sheetName val="표지"/>
      <sheetName val="CODE"/>
      <sheetName val="신우"/>
      <sheetName val="실행내역(현대)"/>
      <sheetName val="N賃率-職"/>
      <sheetName val="수전기기DATA"/>
      <sheetName val="VV보온LINK"/>
      <sheetName val="FIT보온LINK"/>
      <sheetName val="동해묵호1내역"/>
      <sheetName val="토 적 표"/>
      <sheetName val="지하1층"/>
      <sheetName val="노임,재료비"/>
      <sheetName val="원형1호맨홀토공수량"/>
      <sheetName val="11.자재단가"/>
      <sheetName val="COPING"/>
      <sheetName val="수량집계 (2)"/>
      <sheetName val="#3_일위대가목록"/>
      <sheetName val="7. Cable(설명)-IEC"/>
      <sheetName val="관람석제출"/>
      <sheetName val="내역서01"/>
      <sheetName val="I一般比"/>
      <sheetName val="전기내역서(총계)"/>
      <sheetName val="b_balju_cho"/>
      <sheetName val="COST"/>
      <sheetName val="Macro(전선)"/>
      <sheetName val="일위집계"/>
      <sheetName val="3BL공동구 수량"/>
      <sheetName val="토적"/>
      <sheetName val="공통가설"/>
      <sheetName val="5.정산서"/>
      <sheetName val="단면 (2)"/>
      <sheetName val="내역서(전기)"/>
      <sheetName val="소야공정계획표"/>
      <sheetName val="예산M11A"/>
      <sheetName val="공사비대비표B(토공)"/>
      <sheetName val="차수공개요"/>
      <sheetName val="적용토목"/>
      <sheetName val="전기"/>
      <sheetName val="현장"/>
      <sheetName val="3.내역서"/>
      <sheetName val="총(철거)"/>
      <sheetName val="INPUT(덕도방향-시점)"/>
      <sheetName val="3본사"/>
      <sheetName val="설계명세서"/>
      <sheetName val="벽산건설"/>
      <sheetName val="내역갑지"/>
      <sheetName val="220 (2)"/>
      <sheetName val="전차선로 물량표"/>
      <sheetName val="IW-LIST"/>
      <sheetName val="방송일위대가"/>
      <sheetName val="코드표"/>
      <sheetName val="발주설계서(당초)"/>
      <sheetName val="Macro(차단기)"/>
      <sheetName val="제수"/>
      <sheetName val="공기"/>
      <sheetName val="건축내역"/>
      <sheetName val="LD"/>
      <sheetName val="역공종"/>
      <sheetName val="TB-내역서"/>
      <sheetName val="계수시트"/>
      <sheetName val="물량표"/>
      <sheetName val="도담구내 개소별 명세"/>
      <sheetName val="01"/>
      <sheetName val="gvl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AIR SHOWER(3인용)"/>
      <sheetName val="집"/>
      <sheetName val="MOTOR"/>
      <sheetName val="약품공급2"/>
      <sheetName val="공사서류양식"/>
      <sheetName val="집계"/>
      <sheetName val="산업"/>
      <sheetName val="내역서(중수)"/>
      <sheetName val="단가조사-2"/>
      <sheetName val="견적의뢰"/>
      <sheetName val="깨기"/>
      <sheetName val="기초자료입력"/>
      <sheetName val="하조서"/>
      <sheetName val="기초분물량표"/>
      <sheetName val="본사업"/>
      <sheetName val="세부내역"/>
      <sheetName val="소방 "/>
      <sheetName val="문학간접"/>
      <sheetName val="점수계산1-2"/>
      <sheetName val="조명시설"/>
      <sheetName val="b_balju"/>
      <sheetName val="원가총괄"/>
      <sheetName val="KMT물량"/>
      <sheetName val="Inputs"/>
      <sheetName val="Cost Inputs"/>
      <sheetName val="전선 및 전선관"/>
      <sheetName val="도로단위당"/>
      <sheetName val="간선계산"/>
      <sheetName val="GEN"/>
      <sheetName val="Sheet4"/>
      <sheetName val="공사착공계"/>
      <sheetName val="Factor"/>
      <sheetName val="단면가정"/>
      <sheetName val="4차원가계산서"/>
      <sheetName val="2000년1차"/>
      <sheetName val="반응조"/>
      <sheetName val="Sheet1 (2)"/>
      <sheetName val="원가"/>
      <sheetName val="총괄-1"/>
      <sheetName val="오수공수량집계표"/>
      <sheetName val="청주(철골발주의뢰서)"/>
      <sheetName val="일위대가(건축)"/>
      <sheetName val="내역표지"/>
      <sheetName val="실행철강하도"/>
      <sheetName val="copy"/>
      <sheetName val="서식"/>
      <sheetName val="말뚝지지력산정"/>
      <sheetName val="건축개요"/>
      <sheetName val="2.가정단면"/>
      <sheetName val="내역서중"/>
      <sheetName val="내역_ver1.0"/>
      <sheetName val="일위대가목록"/>
      <sheetName val="노임이"/>
      <sheetName val="재료집계"/>
      <sheetName val="항공측량노임단가"/>
      <sheetName val="예산서"/>
      <sheetName val="기타 정보통신공사"/>
      <sheetName val="케이블"/>
      <sheetName val="Macro(전기)"/>
      <sheetName val="내역총괄"/>
      <sheetName val="내역총괄2"/>
      <sheetName val="내역총괄3"/>
      <sheetName val="0"/>
      <sheetName val="자재단가표"/>
      <sheetName val="8.PILE  (돌출)"/>
      <sheetName val="품셈TABLE"/>
      <sheetName val="부대내역"/>
      <sheetName val="횡배수관토공수량"/>
      <sheetName val="검수고1-1층"/>
      <sheetName val="광산내역"/>
      <sheetName val="DATE"/>
      <sheetName val="한일양산"/>
      <sheetName val="년도별시공"/>
      <sheetName val="내역을"/>
      <sheetName val="입적표"/>
      <sheetName val="재료비내역서"/>
      <sheetName val="가설공사내역"/>
      <sheetName val="교통대책내역"/>
      <sheetName val="범용개발순소요비용"/>
      <sheetName val="공기압축기실"/>
      <sheetName val="COST "/>
      <sheetName val="공종단가"/>
      <sheetName val="인건비 "/>
      <sheetName val="예산서 "/>
      <sheetName val="적용기준"/>
      <sheetName val="2.호선별예상실적"/>
      <sheetName val="4.고용보험"/>
      <sheetName val="실행"/>
      <sheetName val="아산경희980422"/>
      <sheetName val="6.콘덴서"/>
      <sheetName val="기초단가"/>
      <sheetName val="부하자료"/>
      <sheetName val="3CHBDC"/>
      <sheetName val="1.설계조건"/>
      <sheetName val="기초자료"/>
      <sheetName val="일위대가(가설)"/>
      <sheetName val="기계경비"/>
      <sheetName val="LABTOTAL"/>
      <sheetName val="FORM-0"/>
      <sheetName val="표  지"/>
      <sheetName val="정부노임단가"/>
      <sheetName val="단가표"/>
      <sheetName val="조명일위"/>
      <sheetName val="허용전류-IEC"/>
      <sheetName val="수량산출"/>
      <sheetName val="1단계"/>
      <sheetName val="정산내역서"/>
      <sheetName val="교량전기"/>
      <sheetName val="대치판정"/>
      <sheetName val="Summary Sheets"/>
      <sheetName val="산출서집계HS"/>
      <sheetName val="1-1"/>
      <sheetName val="여과지동"/>
      <sheetName val="상시"/>
      <sheetName val="2000.05"/>
      <sheetName val="직접경비호표"/>
      <sheetName val="사다리"/>
      <sheetName val="7도장"/>
      <sheetName val="가정"/>
      <sheetName val="배선DATA"/>
      <sheetName val="Condensing효율"/>
      <sheetName val="단가조사서"/>
      <sheetName val="준공내역(을)"/>
      <sheetName val="고시단가"/>
      <sheetName val="산출근거(9)"/>
      <sheetName val="공종코드"/>
      <sheetName val="2.단가산출서(2)"/>
      <sheetName val="9GNG운반"/>
      <sheetName val="품목"/>
      <sheetName val="Sheet22"/>
      <sheetName val="공사개요"/>
      <sheetName val="맨홀수량산출"/>
      <sheetName val="효성CB 1P기초"/>
      <sheetName val="도"/>
      <sheetName val="일위대가(목록)"/>
      <sheetName val="재료비"/>
      <sheetName val="밸브설치"/>
      <sheetName val="1공구원가계산서"/>
      <sheetName val="1공구산출내역서"/>
      <sheetName val="전기일위목록"/>
      <sheetName val="工완성공사율"/>
      <sheetName val="물가시세"/>
      <sheetName val="102역사"/>
      <sheetName val="콤보박스와 리스트박스의 연결"/>
      <sheetName val="현장경비"/>
      <sheetName val="성원계약"/>
      <sheetName val="#2_일위대가목록"/>
      <sheetName val="기타공"/>
      <sheetName val="투찰추정"/>
      <sheetName val="6차2회변경내역서"/>
      <sheetName val="9-1차이내역"/>
      <sheetName val="DATA 입력란"/>
      <sheetName val="도급FORM"/>
      <sheetName val="BOM"/>
      <sheetName val="판"/>
      <sheetName val="데이타"/>
      <sheetName val="식재인부"/>
      <sheetName val="BQ(실행)"/>
      <sheetName val="MIJIBI"/>
      <sheetName val="파일의이용"/>
      <sheetName val="기자재비"/>
      <sheetName val="토공(우물통,기타) "/>
      <sheetName val="1.취수장"/>
      <sheetName val="실행내역서"/>
      <sheetName val="진주방향"/>
      <sheetName val="마산방향"/>
      <sheetName val="마산방향철근집계"/>
      <sheetName val="공정코드"/>
      <sheetName val="용산1(해보)"/>
      <sheetName val="단면별연장"/>
      <sheetName val="교대(토공)"/>
      <sheetName val="제잡비"/>
      <sheetName val="말고개터널조명전압강하"/>
      <sheetName val="2000전체분"/>
      <sheetName val="(원)기흥상갈"/>
      <sheetName val="산근"/>
      <sheetName val="일대-1"/>
      <sheetName val="국도접속 차도부수량"/>
      <sheetName val="전력"/>
      <sheetName val="원가계산"/>
      <sheetName val="건축공사 집계표"/>
      <sheetName val="골조"/>
      <sheetName val="효동"/>
      <sheetName val=" HIT-&gt;HMC 견적(3900)"/>
      <sheetName val="견적"/>
      <sheetName val="ABUT수량-A1"/>
      <sheetName val="3.자재비(총괄)"/>
      <sheetName val="현장관리비"/>
      <sheetName val="Data&amp;Result"/>
      <sheetName val="s"/>
      <sheetName val="가설공사"/>
      <sheetName val="노임단가 "/>
      <sheetName val="input"/>
      <sheetName val="철근량 검토"/>
      <sheetName val="98수문일위"/>
      <sheetName val=" 총괄표"/>
      <sheetName val="주차구획선수량"/>
      <sheetName val="대림정보통신"/>
      <sheetName val="2.1중기사용목차"/>
      <sheetName val="1월"/>
      <sheetName val="삼성전기"/>
      <sheetName val="주식"/>
      <sheetName val="자료"/>
      <sheetName val="Customer Databas"/>
      <sheetName val="공원2"/>
      <sheetName val="95MAKER"/>
      <sheetName val="가감수량"/>
      <sheetName val="STORAGE"/>
      <sheetName val="명세서"/>
      <sheetName val="총물량표"/>
      <sheetName val="사급자재"/>
      <sheetName val="타공종이기"/>
      <sheetName val="대전-교대(A1-A2)"/>
      <sheetName val="수량산출내역1115"/>
      <sheetName val="남양시작동자105노65기1.3화1.2"/>
      <sheetName val="총투입계"/>
      <sheetName val="일위목록"/>
      <sheetName val="산출"/>
      <sheetName val="wall"/>
      <sheetName val="시설물기초"/>
      <sheetName val="현장관리비참조"/>
      <sheetName val="경비"/>
      <sheetName val="제직재"/>
      <sheetName val="관리노인정"/>
      <sheetName val="토공사"/>
      <sheetName val="입사일"/>
      <sheetName val="기성내역서표지"/>
      <sheetName val="Db"/>
      <sheetName val="자압"/>
      <sheetName val="단위중량"/>
      <sheetName val="안정계산"/>
      <sheetName val="단면검토"/>
      <sheetName val="가도공"/>
      <sheetName val="1호인버트수량"/>
      <sheetName val="석축설면"/>
      <sheetName val="법면단"/>
      <sheetName val="설비"/>
      <sheetName val="공사비예산서(토목분)"/>
      <sheetName val="적격심사표"/>
      <sheetName val="시화점실행"/>
      <sheetName val="기계내역"/>
      <sheetName val="시행후면적"/>
      <sheetName val="물가자료"/>
      <sheetName val="원가 계산서"/>
      <sheetName val="측량노임.재료.기재"/>
      <sheetName val="기본 상수"/>
      <sheetName val="5공철탑검토표"/>
      <sheetName val="4공철탑검토"/>
      <sheetName val="기술부대조건"/>
      <sheetName val="전력구구조물산근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경산"/>
      <sheetName val="견적내역"/>
      <sheetName val="계측기"/>
      <sheetName val="노임단가표"/>
      <sheetName val="통계연보"/>
      <sheetName val="자재대"/>
      <sheetName val="기본"/>
      <sheetName val="시멘트"/>
      <sheetName val="형강류 단가 CODE"/>
      <sheetName val="기본가정"/>
      <sheetName val="LF자재단가"/>
      <sheetName val="WORK-VOL"/>
      <sheetName val="95년12월말"/>
      <sheetName val="수량"/>
      <sheetName val="기준자료"/>
      <sheetName val="GI-LIST"/>
      <sheetName val="광혁기성"/>
      <sheetName val="버스운행안내"/>
      <sheetName val="예방접종계획"/>
      <sheetName val="근태계획서"/>
      <sheetName val="RE9604"/>
      <sheetName val="기둥(하중)"/>
      <sheetName val="Project Brief"/>
      <sheetName val="설비공사"/>
      <sheetName val="빗물받이(910-510-410)"/>
      <sheetName val="BOX수량"/>
      <sheetName val="접지수량"/>
      <sheetName val="1_수인터널"/>
      <sheetName val="2000년_공정표"/>
      <sheetName val="토공_total"/>
      <sheetName val="1공구_건정토건_토공"/>
      <sheetName val="2_단면가정"/>
      <sheetName val="5_정산서"/>
      <sheetName val="소방_"/>
      <sheetName val="화재 탐지 설비"/>
      <sheetName val="계화배수"/>
      <sheetName val="환율"/>
      <sheetName val="품셈"/>
      <sheetName val="제1호단위수량"/>
      <sheetName val="단가일람"/>
      <sheetName val="유기공정"/>
      <sheetName val="asd"/>
      <sheetName val="을"/>
      <sheetName val="전장품(관리용)"/>
      <sheetName val="퍼스트"/>
      <sheetName val="내역서 "/>
      <sheetName val="PIPING"/>
      <sheetName val="일위대가 "/>
      <sheetName val="주요제품생산"/>
      <sheetName val="견적집계표"/>
      <sheetName val="신길1동"/>
      <sheetName val="경영혁신본부"/>
      <sheetName val="기본DATA"/>
      <sheetName val="영신토건물가변동"/>
      <sheetName val="MAIN_TABLE"/>
      <sheetName val="포장공자재집계표"/>
      <sheetName val="99총공사내역서"/>
      <sheetName val="찍기"/>
      <sheetName val="부속동"/>
      <sheetName val="NYS"/>
      <sheetName val="일위대가-1"/>
      <sheetName val="ms수량집계"/>
      <sheetName val="자재집계"/>
      <sheetName val="주요자재집계표"/>
      <sheetName val="CTEMCOST"/>
      <sheetName val="예산조서"/>
      <sheetName val="건축"/>
      <sheetName val="조건표"/>
      <sheetName val="장비가동"/>
      <sheetName val="자판실행"/>
      <sheetName val="봉방동근생"/>
      <sheetName val="터파기및재료"/>
      <sheetName val="조건표 (2)"/>
      <sheetName val="상-교대(A1-A2)"/>
      <sheetName val="투찰내역"/>
      <sheetName val="a1.시중노임및물가시세"/>
      <sheetName val="측압공식"/>
      <sheetName val="수지예산"/>
      <sheetName val="예가표"/>
      <sheetName val="특별교실"/>
      <sheetName val="LIST"/>
      <sheetName val="수량분배표"/>
      <sheetName val="소비자가"/>
      <sheetName val="전신환매도율"/>
      <sheetName val="토목"/>
      <sheetName val="자재단가비교표"/>
      <sheetName val="부대대비"/>
      <sheetName val="냉연집계"/>
      <sheetName val="인공산출"/>
      <sheetName val="일위"/>
      <sheetName val="값"/>
      <sheetName val="영창26"/>
      <sheetName val="품셈기준"/>
      <sheetName val="조도계산서 (도서)"/>
      <sheetName val="LOPCALC"/>
      <sheetName val="맨홀수량"/>
      <sheetName val="선로정수계산"/>
      <sheetName val="COA-17"/>
      <sheetName val="C-18"/>
      <sheetName val="예산내역서"/>
      <sheetName val="전차선로_물량표"/>
      <sheetName val="수량집계_(2)"/>
      <sheetName val="11_자재단가"/>
      <sheetName val="3_내역서"/>
      <sheetName val="세부내역서"/>
      <sheetName val="CPM챠트"/>
      <sheetName val="대공종"/>
      <sheetName val="공사원가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표지"/>
      <sheetName val="갑지"/>
      <sheetName val="간지"/>
      <sheetName val="예산산출"/>
      <sheetName val="제1호표"/>
      <sheetName val="제2(타당성조사)"/>
      <sheetName val="대상면적"/>
      <sheetName val="측량성과"/>
      <sheetName val="직접경비 산출근거"/>
      <sheetName val="노임단가(요율)"/>
      <sheetName val="별첨1(각종손료)"/>
      <sheetName val="수준측량및CCTY조사"/>
      <sheetName val="관거조사연장 "/>
      <sheetName val="지하시설물작성"/>
      <sheetName val="노임단가"/>
      <sheetName val="#REF"/>
      <sheetName val="입력변수"/>
      <sheetName val="1~69"/>
      <sheetName val="조명율표"/>
      <sheetName val="내역"/>
      <sheetName val="DATE"/>
      <sheetName val="입찰안"/>
      <sheetName val="산근9사전재해영향소요인력"/>
      <sheetName val="암거단위"/>
      <sheetName val="바닥판"/>
      <sheetName val="입력DATA"/>
      <sheetName val="지급자재"/>
      <sheetName val="일위대가"/>
      <sheetName val="설계기준"/>
      <sheetName val="정부노임단가"/>
      <sheetName val="조도계산서 (도서)"/>
      <sheetName val="범례표"/>
      <sheetName val="2000년1차"/>
      <sheetName val="재료"/>
      <sheetName val="설계내역서(변경1)"/>
      <sheetName val="수우미양가(Vlookup)"/>
      <sheetName val="일위목록"/>
      <sheetName val="각종손료"/>
      <sheetName val="단가비교표_공통1"/>
      <sheetName val="영창26"/>
      <sheetName val="공비대비"/>
      <sheetName val="재정비내역"/>
      <sheetName val="지적고시내역"/>
      <sheetName val="1 자원총괄"/>
      <sheetName val="특별땅고르기"/>
      <sheetName val="상수도토공집계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배치도"/>
      <sheetName val="200"/>
      <sheetName val="지급자재"/>
      <sheetName val="입력변수"/>
      <sheetName val="가도공"/>
      <sheetName val="산출근거"/>
      <sheetName val="기기리스트"/>
      <sheetName val="빗물받이_910_510_410_"/>
      <sheetName val="특별땅고르기"/>
      <sheetName val="데리네이타현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난간(수평부)"/>
      <sheetName val="난간(경사부)"/>
      <sheetName val="관지수링(일반관)"/>
      <sheetName val="맨홀뚜껑1.1x1.1 "/>
      <sheetName val="맨홀뚜껑1.85x1.85 "/>
      <sheetName val="맨홀뚜껑0.95x0.95)"/>
      <sheetName val="맨홀뚜껑1.25x1.25"/>
      <sheetName val="맨홀뚜껑1.35x1.35"/>
      <sheetName val="맨홀뚜껑1.95x1.95)"/>
      <sheetName val="맨홀뚜껑2.35x1.85 (2)"/>
      <sheetName val="맨홀뚜껑2.35x1.55"/>
      <sheetName val="사다리"/>
      <sheetName val="STEPIRON"/>
      <sheetName val="관보호공"/>
      <sheetName val="옹벽"/>
      <sheetName val="키보호공"/>
      <sheetName val="지상식소화전"/>
      <sheetName val="관지수판"/>
      <sheetName val="Sheet9"/>
      <sheetName val="Sheet8"/>
      <sheetName val="Sheet7"/>
      <sheetName val="Sheet6"/>
      <sheetName val="Sheet5"/>
      <sheetName val="Sheet4"/>
      <sheetName val="Sheet3"/>
      <sheetName val="지하시설물작성"/>
      <sheetName val="#REF"/>
      <sheetName val="차수공개요"/>
      <sheetName val="적용토목"/>
      <sheetName val="입력변수"/>
      <sheetName val="기초(중마오수)"/>
      <sheetName val="일위대가목차"/>
      <sheetName val="노임단가"/>
      <sheetName val="단가비교표_공통1"/>
      <sheetName val="변경총괄지(1)"/>
      <sheetName val="산출근거"/>
      <sheetName val="내역"/>
      <sheetName val="조명시설"/>
      <sheetName val="지급자재"/>
      <sheetName val="일위대가표"/>
      <sheetName val="일위대가"/>
      <sheetName val="골재산출"/>
      <sheetName val="변경내역"/>
      <sheetName val="인부노임"/>
      <sheetName val="바닥판"/>
      <sheetName val="입력DATA"/>
      <sheetName val="주beam"/>
      <sheetName val="데리네이타현황"/>
      <sheetName val="1~69"/>
      <sheetName val="수우미양가(Vlookup)"/>
      <sheetName val="특별땅고르기"/>
      <sheetName val="조명율표"/>
      <sheetName val="중기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DATA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말뚝지지력산정"/>
      <sheetName val="1.설계조건"/>
      <sheetName val="단가"/>
      <sheetName val="대로근거"/>
      <sheetName val="중로근거"/>
      <sheetName val="내역서 "/>
      <sheetName val="guard(mac)"/>
      <sheetName val="철근단면적"/>
      <sheetName val="교각1"/>
      <sheetName val="SLAB&quot;1&quot;"/>
      <sheetName val="가도공"/>
      <sheetName val="하도금액분계"/>
      <sheetName val="ABUT수량-A1"/>
      <sheetName val="danga"/>
      <sheetName val="ilch"/>
      <sheetName val="원형맨홀수량"/>
      <sheetName val="산출근거"/>
      <sheetName val="8.PILE  (돌출)"/>
      <sheetName val="자료"/>
      <sheetName val="입찰안"/>
      <sheetName val="Y-WORK"/>
      <sheetName val="단면가정"/>
      <sheetName val="노임단가"/>
      <sheetName val="원가입력"/>
      <sheetName val="ASP"/>
      <sheetName val="토목"/>
      <sheetName val="설명서 "/>
      <sheetName val="wall"/>
      <sheetName val="주차구획선수량"/>
      <sheetName val="hvac내역서(제어동)"/>
      <sheetName val="갑지(추정)"/>
      <sheetName val="Sheet1"/>
      <sheetName val="99노임기준"/>
      <sheetName val="견적990322"/>
      <sheetName val="일위대가9803"/>
      <sheetName val="기둥(원형)"/>
      <sheetName val="#REF"/>
      <sheetName val="일위대가(계측기설치)"/>
      <sheetName val="노임이"/>
      <sheetName val="전기"/>
      <sheetName val="GAEYO"/>
      <sheetName val="견적조건"/>
      <sheetName val="SUMDO"/>
      <sheetName val="ENDDO"/>
      <sheetName val="PLDB"/>
      <sheetName val="AAA"/>
      <sheetName val="M-HOUR"/>
      <sheetName val="공기"/>
      <sheetName val="정부노임단가"/>
      <sheetName val="Sheet5"/>
      <sheetName val="토목품셈"/>
      <sheetName val="자재단가"/>
      <sheetName val="내역서"/>
      <sheetName val="단위수량"/>
      <sheetName val="9GNG운반"/>
      <sheetName val="70%"/>
      <sheetName val="대전21토목내역서"/>
      <sheetName val="crude.SLAB RE-bar"/>
      <sheetName val="CRUDE RE-bar"/>
      <sheetName val="DATE"/>
      <sheetName val="분석"/>
      <sheetName val="참조"/>
      <sheetName val="코드표"/>
      <sheetName val="물가자료"/>
      <sheetName val="전체"/>
      <sheetName val="CODE"/>
      <sheetName val="보온자재단가표"/>
      <sheetName val="COPING"/>
      <sheetName val="정렬"/>
      <sheetName val="교각계산"/>
      <sheetName val="개산공사비"/>
      <sheetName val="식생블럭단위수량"/>
      <sheetName val="구조물철거타공정이월"/>
      <sheetName val="INPUT"/>
      <sheetName val="3.하중산정4.지지력"/>
      <sheetName val="조명율표"/>
      <sheetName val="일위대가(가설)"/>
      <sheetName val="몰탈재료산출"/>
      <sheetName val="1,2,3,4,5단위수량"/>
      <sheetName val="설직재-1"/>
      <sheetName val="역T형"/>
      <sheetName val="대비"/>
      <sheetName val="설계예산"/>
      <sheetName val="송라터널총괄"/>
      <sheetName val="CON포장수량"/>
      <sheetName val="CONUNIT"/>
      <sheetName val="포장공"/>
      <sheetName val="금액내역서"/>
      <sheetName val="실행철강하도"/>
      <sheetName val="일반부표"/>
      <sheetName val="hvac(제어동)"/>
      <sheetName val="방음벽기초(H=4m)"/>
      <sheetName val="합계금액"/>
      <sheetName val="WVAL"/>
      <sheetName val="총괄표"/>
      <sheetName val="Macro(전선)"/>
      <sheetName val="용산1(해보)"/>
      <sheetName val="ITEM"/>
      <sheetName val="터파기및재료"/>
      <sheetName val="일위대가표"/>
      <sheetName val="1"/>
      <sheetName val="데이타"/>
      <sheetName val="Front"/>
      <sheetName val="INPUT(덕도방향-시점)"/>
      <sheetName val="설계조건"/>
      <sheetName val="원형1호맨홀토공수량"/>
      <sheetName val="본체"/>
      <sheetName val="내역서_"/>
      <sheetName val="TYPE-A"/>
      <sheetName val="1.설계기준"/>
      <sheetName val="설계내역서"/>
      <sheetName val="기기리스트"/>
      <sheetName val="sw1"/>
      <sheetName val="철근량"/>
      <sheetName val="W3단면"/>
      <sheetName val="Macro1"/>
      <sheetName val="업체별기성내역"/>
      <sheetName val="연령현황"/>
      <sheetName val="우수공"/>
      <sheetName val="3BL공동구 수량"/>
      <sheetName val="6PILE  (돌출)"/>
      <sheetName val="품셈TABLE"/>
      <sheetName val="수량산출"/>
      <sheetName val="안산기계장치"/>
      <sheetName val="기계경비(시간당)"/>
      <sheetName val="램머"/>
      <sheetName val="을"/>
      <sheetName val="가로등내역서"/>
      <sheetName val="내력서"/>
      <sheetName val="안정계산"/>
      <sheetName val="단면검토"/>
      <sheetName val="신규 수주분(사용자 정의)"/>
      <sheetName val="DATA2000"/>
      <sheetName val="plan&amp;section of foundation"/>
      <sheetName val="pile bearing capa &amp; arrenge"/>
      <sheetName val="design load"/>
      <sheetName val="working load at the btm ft."/>
      <sheetName val="stability check"/>
      <sheetName val="design criteria"/>
      <sheetName val="식재인부"/>
      <sheetName val="관리,공감"/>
      <sheetName val="물량표S"/>
      <sheetName val="PAINT"/>
      <sheetName val="SUMMARY"/>
      <sheetName val="물량표"/>
      <sheetName val="물량표(신)"/>
      <sheetName val="총집계"/>
      <sheetName val="N賃率-職"/>
      <sheetName val="제직재"/>
      <sheetName val="제-노임"/>
      <sheetName val="단면 (2)"/>
      <sheetName val="토적계산서"/>
      <sheetName val="날개벽수량표"/>
      <sheetName val="덕전리"/>
      <sheetName val="조작대(1연)"/>
      <sheetName val="전기일위대가"/>
      <sheetName val="배수통관(좌)"/>
      <sheetName val="2호맨홀공제수량"/>
      <sheetName val="플랜트 설치"/>
      <sheetName val="98수문일위"/>
      <sheetName val="세목전체"/>
      <sheetName val="H-pile(298x299)"/>
      <sheetName val="H-pile(250x250)"/>
      <sheetName val="가중치"/>
      <sheetName val="개략"/>
      <sheetName val="WORK"/>
      <sheetName val="하수급견적대비"/>
      <sheetName val="SLIDES"/>
      <sheetName val="공사비예산서(토목분)"/>
      <sheetName val="Sheet2"/>
      <sheetName val="공통가설"/>
      <sheetName val="손익분석"/>
      <sheetName val="일위대가(건축)"/>
      <sheetName val="유림골조"/>
      <sheetName val="증감내역서"/>
      <sheetName val="차액보증"/>
      <sheetName val="직공비"/>
      <sheetName val="7.PILE  (돌출)"/>
      <sheetName val="20관리비율"/>
      <sheetName val="견적서"/>
      <sheetName val="수량BOQ"/>
      <sheetName val="노임"/>
      <sheetName val="Sheet1 (2)"/>
      <sheetName val="좌측"/>
      <sheetName val="찍기"/>
      <sheetName val="지장물C"/>
      <sheetName val="횡배수관"/>
      <sheetName val="토공총괄표"/>
      <sheetName val="법면"/>
      <sheetName val="부대공"/>
      <sheetName val="구조물공"/>
      <sheetName val="중기일위대가"/>
      <sheetName val="토공"/>
      <sheetName val="배수공1"/>
      <sheetName val="토공총괄집계"/>
      <sheetName val="COMPARISON TABLE"/>
      <sheetName val="부대공Ⅱ"/>
      <sheetName val="견적대비"/>
      <sheetName val="단가조사서"/>
      <sheetName val="목차"/>
      <sheetName val="절취및터파기"/>
      <sheetName val="통영LNG입찰현황"/>
      <sheetName val="단가산출서1"/>
      <sheetName val="식재총괄"/>
      <sheetName val="슬래브"/>
      <sheetName val="BID"/>
      <sheetName val="마산방향철근집계"/>
      <sheetName val="진주방향"/>
      <sheetName val="마산방향"/>
      <sheetName val="DATA 입력란"/>
      <sheetName val="CPM챠트"/>
      <sheetName val="내역및총괄"/>
      <sheetName val="한강운반비"/>
      <sheetName val="신우"/>
      <sheetName val="2.입력sheet"/>
      <sheetName val="M1"/>
      <sheetName val="뚝토공"/>
      <sheetName val="(3.품질관리 시험 총괄표)"/>
      <sheetName val="지급자재"/>
      <sheetName val="토량1-1"/>
      <sheetName val="산출내역서집계표"/>
      <sheetName val="토목주소"/>
      <sheetName val="프랜트면허"/>
      <sheetName val="별표 "/>
      <sheetName val="단가조사-2"/>
      <sheetName val="VE절감"/>
      <sheetName val="2000년1차"/>
      <sheetName val="2.가정단면"/>
      <sheetName val="음료실행"/>
      <sheetName val="토공(우물통,기타) "/>
      <sheetName val="TB-내역서"/>
      <sheetName val="신표지1"/>
      <sheetName val="공량산출서"/>
      <sheetName val="내역표지"/>
      <sheetName val="교대(A1)"/>
      <sheetName val="총괄"/>
      <sheetName val="건축공사"/>
      <sheetName val="물가시세표"/>
      <sheetName val="&lt;목록&gt;"/>
      <sheetName val="금융비용"/>
      <sheetName val="COL"/>
      <sheetName val="BOILING검토"/>
      <sheetName val="대비표"/>
      <sheetName val="1.2.1 마루높이결정"/>
      <sheetName val="시설물기초"/>
      <sheetName val="DIAPHRAGM"/>
      <sheetName val="수로단위수량"/>
      <sheetName val="기초일위"/>
      <sheetName val="수목단가"/>
      <sheetName val="시설수량표"/>
      <sheetName val="시설일위"/>
      <sheetName val="식재수량표"/>
      <sheetName val="식재일위"/>
      <sheetName val="1. 설계조건 2.단면가정 3. 하중계산"/>
      <sheetName val="수목표준대가"/>
      <sheetName val="TEL"/>
      <sheetName val="집계표(육상)"/>
      <sheetName val="조건표"/>
      <sheetName val="갑지"/>
      <sheetName val="별총"/>
      <sheetName val="공사내역"/>
      <sheetName val="2000전체분"/>
      <sheetName val="업무"/>
      <sheetName val="데리네이타현황"/>
      <sheetName val="원하도급내역서(당초)"/>
      <sheetName val="표지 (2)"/>
      <sheetName val="전력구구조물산근"/>
      <sheetName val="1TL종점(1)"/>
      <sheetName val="도로경계블럭연장조서"/>
      <sheetName val="식재일위대가"/>
      <sheetName val="관경별우수관집계"/>
      <sheetName val="1.우편집중내역서"/>
      <sheetName val="수입"/>
      <sheetName val="조경"/>
      <sheetName val="SILICATE"/>
      <sheetName val="※참고자료※"/>
      <sheetName val="전력"/>
      <sheetName val="Sheet3"/>
      <sheetName val="UEC영화관본공사내역"/>
      <sheetName val="대운산출"/>
      <sheetName val="세부내역"/>
      <sheetName val="소방현물"/>
      <sheetName val="내역"/>
      <sheetName val="총괄내역서"/>
      <sheetName val="도장수량(하1)"/>
      <sheetName val="주형"/>
      <sheetName val="옹벽"/>
      <sheetName val="거래처등록"/>
      <sheetName val="PAD TR보호대기초"/>
      <sheetName val="가로등기초"/>
      <sheetName val="설계명세"/>
      <sheetName val="Total"/>
      <sheetName val="대림경상68억"/>
      <sheetName val="포장복구집계"/>
      <sheetName val="지구단위계획"/>
      <sheetName val="type-F"/>
      <sheetName val="2000용수잠관-수량집계"/>
      <sheetName val="맨홀수량"/>
      <sheetName val="표  지"/>
      <sheetName val="원형측구(B-type)"/>
      <sheetName val="수량집계표"/>
      <sheetName val="간선계산"/>
      <sheetName val="기둥(하중)"/>
      <sheetName val="BOX전기내역"/>
      <sheetName val="소운반"/>
      <sheetName val="ENE-CAL 1"/>
      <sheetName val="실행대비"/>
      <sheetName val="BOX(1.5X1.5)"/>
      <sheetName val="U-TYPE(1)"/>
      <sheetName val="설계변경원가계산총괄표"/>
      <sheetName val="우수관"/>
      <sheetName val="기계시공"/>
      <sheetName val="날개벽(시점좌측)"/>
      <sheetName val="설계기준"/>
      <sheetName val="지주목시비량산출서"/>
      <sheetName val="일반공사"/>
      <sheetName val="지급자재조서"/>
      <sheetName val="관경"/>
      <sheetName val="토목내역"/>
      <sheetName val="시행후면적"/>
      <sheetName val="시가지우회도로공내역서"/>
      <sheetName val="o현장경비"/>
      <sheetName val="토사(PE)"/>
      <sheetName val="용수량(생활용수)"/>
      <sheetName val="옥룡잡비"/>
      <sheetName val="간지9)"/>
      <sheetName val="웅진교-S2"/>
      <sheetName val="방음벽기초"/>
      <sheetName val="입찰보고"/>
      <sheetName val="ACUNIT"/>
      <sheetName val="보차도경계석"/>
      <sheetName val="재집"/>
      <sheetName val="직재"/>
      <sheetName val="석축"/>
      <sheetName val="갑지1"/>
      <sheetName val="부하계산서"/>
      <sheetName val="XL4Poppy"/>
      <sheetName val="소업1교"/>
      <sheetName val="산근(PE,300)"/>
      <sheetName val="특2호하천산근"/>
      <sheetName val="특2호부관하천산근"/>
      <sheetName val="상승요인분석"/>
      <sheetName val="현장일반사항"/>
      <sheetName val="주경기-오배수"/>
      <sheetName val="중기사용료산출근거"/>
      <sheetName val="단가 및 재료비"/>
      <sheetName val="수량산출근거"/>
      <sheetName val="설계예산서"/>
      <sheetName val="PD-5(직선)"/>
      <sheetName val="바닥판(1)"/>
      <sheetName val="자재목록"/>
      <sheetName val="입력"/>
      <sheetName val="기안"/>
      <sheetName val="WEON"/>
      <sheetName val="차선도색현황"/>
      <sheetName val="전선 및 전선관"/>
      <sheetName val="시선유도표지집계표"/>
      <sheetName val="상시"/>
      <sheetName val="단가일람"/>
      <sheetName val="단위량당중기"/>
      <sheetName val="P3"/>
      <sheetName val="개요"/>
      <sheetName val="산근"/>
      <sheetName val="하중"/>
      <sheetName val="단가(반정1교-원주)"/>
      <sheetName val="Sheet10"/>
      <sheetName val="계단"/>
      <sheetName val="각사별공사비분개 "/>
      <sheetName val="기계경비일람"/>
      <sheetName val="단가(1)"/>
      <sheetName val="MOTOR"/>
      <sheetName val="종배수관(신)"/>
      <sheetName val="적용단위길이"/>
      <sheetName val="자료입력"/>
      <sheetName val="종배수관면벽신"/>
      <sheetName val="기둥"/>
      <sheetName val="저판(버림100)"/>
      <sheetName val="계화배수"/>
      <sheetName val="Pier 3"/>
      <sheetName val="1_설계조건"/>
      <sheetName val="plan&amp;section_of_foundation"/>
      <sheetName val="working_load_at_the_btm_ft_"/>
      <sheetName val="stability_check"/>
      <sheetName val="design_criteria"/>
      <sheetName val="design_load"/>
      <sheetName val="통합"/>
      <sheetName val="A-4"/>
      <sheetName val="기초공"/>
      <sheetName val="11.자재단가"/>
      <sheetName val="약품공급2"/>
      <sheetName val="2011.(4)"/>
      <sheetName val="일위대가1"/>
      <sheetName val="원가계산서"/>
      <sheetName val=" 냉각수펌프"/>
      <sheetName val="원가"/>
      <sheetName val="지하시설물작성"/>
      <sheetName val="참조M"/>
      <sheetName val="1062-X방향 "/>
      <sheetName val="노무비계"/>
      <sheetName val="인명부"/>
      <sheetName val="변경후-SHEET"/>
      <sheetName val="단가조사"/>
      <sheetName val="costing_CV"/>
      <sheetName val="ITB COST"/>
      <sheetName val="costing_ESDV"/>
      <sheetName val="costing_Misc"/>
      <sheetName val="costing_MOV"/>
      <sheetName val="costing_Press"/>
      <sheetName val="자압"/>
      <sheetName val="예산작성기준(전기)"/>
      <sheetName val="단가산출"/>
      <sheetName val="품의"/>
      <sheetName val="상수도공-간지"/>
      <sheetName val="2공구산출내역"/>
      <sheetName val="(A)내역서"/>
      <sheetName val="현황산출서"/>
      <sheetName val="sheeet2"/>
      <sheetName val="단면 _2_"/>
      <sheetName val="2000년하반기"/>
      <sheetName val="Dike for 49T03 &amp; 49T04"/>
      <sheetName val="Dike for 49T02, 05~07, 19 (1)"/>
      <sheetName val="공사현황"/>
      <sheetName val="추정공사비_산출내역1.xlsx"/>
      <sheetName val="공정별 수량산출서"/>
      <sheetName val="일반시방서"/>
      <sheetName val="일위대가(조경)"/>
      <sheetName val="공사원가계산서"/>
      <sheetName val="수량집계"/>
      <sheetName val="자재 및 폐기물견적(2008)"/>
      <sheetName val="입력시트"/>
      <sheetName val="수정내역서"/>
      <sheetName val="00000"/>
      <sheetName val="기자재비"/>
      <sheetName val="공종별수량집계"/>
      <sheetName val="슬래브(유곡)"/>
      <sheetName val="spiral"/>
      <sheetName val="EP0618"/>
      <sheetName val="인천제철"/>
      <sheetName val="BID9697"/>
      <sheetName val="-몰탈콘크리트"/>
      <sheetName val="Baby일위대가"/>
      <sheetName val="주식"/>
      <sheetName val="6호기"/>
      <sheetName val="Sheet15"/>
      <sheetName val="주요자재집계표"/>
      <sheetName val="날개벽"/>
      <sheetName val="예상"/>
      <sheetName val="2002년12월"/>
      <sheetName val="woo(mac)"/>
      <sheetName val="맨홀평균높이"/>
      <sheetName val="결과조달"/>
      <sheetName val="재료"/>
      <sheetName val="산근목록"/>
      <sheetName val="터널구조물산근"/>
      <sheetName val="유림총괄"/>
      <sheetName val="설계기준 및 하중계산"/>
      <sheetName val="내역서(전기)"/>
      <sheetName val="배수내역"/>
      <sheetName val="공내역"/>
      <sheetName val="역T형(H=6.0) (2)"/>
      <sheetName val="중기집계"/>
      <sheetName val="예산대비"/>
      <sheetName val="코드"/>
      <sheetName val="공사비산출내역"/>
      <sheetName val="포장물량집계"/>
      <sheetName val="집계"/>
      <sheetName val="수량산출서 갑지"/>
      <sheetName val="기계내역"/>
      <sheetName val="은행"/>
      <sheetName val="1호맨홀토공"/>
      <sheetName val="CTEMCOST"/>
      <sheetName val="현장관리비"/>
      <sheetName val="inter"/>
      <sheetName val="전차선로 물량표"/>
      <sheetName val="기초(중마오수)"/>
      <sheetName val="포장직선구간"/>
      <sheetName val="건축내역"/>
      <sheetName val="물가시세"/>
      <sheetName val="빌딩 안내"/>
      <sheetName val="기계경비"/>
      <sheetName val="준검 내역서"/>
      <sheetName val="Sheet6"/>
      <sheetName val="북방3터널"/>
      <sheetName val="실행"/>
      <sheetName val="예산내역서"/>
      <sheetName val="0226"/>
      <sheetName val="계산서(곡선부)"/>
      <sheetName val="-치수표(곡선부)"/>
      <sheetName val="설정"/>
      <sheetName val="화단 철거"/>
      <sheetName val="배수철근"/>
      <sheetName val="배수공"/>
      <sheetName val="전계가"/>
      <sheetName val="인건비"/>
      <sheetName val="수지예산"/>
      <sheetName val="예정(3)"/>
      <sheetName val="품셈총괄표"/>
      <sheetName val="FOOTING단면력"/>
      <sheetName val="대정2공구"/>
      <sheetName val="공구"/>
      <sheetName val="3CHBDC"/>
      <sheetName val="사급자재"/>
      <sheetName val="CAT_5"/>
      <sheetName val="간접비내역-1"/>
      <sheetName val="BOX-1515"/>
      <sheetName val="BOX-1510"/>
      <sheetName val="맨홀수량산출"/>
      <sheetName val="음봉방향"/>
      <sheetName val="cable data1"/>
      <sheetName val="공통부대비"/>
      <sheetName val="M_DB"/>
      <sheetName val="TYPE"/>
      <sheetName val="costing_FE"/>
      <sheetName val="공종집계"/>
      <sheetName val="견적대비 견적서"/>
      <sheetName val="EQ"/>
      <sheetName val="LKVL-CK-HT-GD1"/>
      <sheetName val="TONGKE-HT"/>
      <sheetName val="국공유지및사유지"/>
      <sheetName val="평균터파기"/>
      <sheetName val="대우단가(풍산)"/>
      <sheetName val="BOQ"/>
      <sheetName val="약품설비"/>
      <sheetName val="DESCRIPTION"/>
      <sheetName val="내역(전체)"/>
      <sheetName val="wk prgs"/>
      <sheetName val="Berm"/>
      <sheetName val="Model"/>
      <sheetName val="CONSTRUCTION COMPONENT"/>
      <sheetName val="접속 SLAB,BRACKET 설계"/>
      <sheetName val="가정급수관"/>
      <sheetName val="경산"/>
      <sheetName val="Macro(차단기)"/>
      <sheetName val="터널조도"/>
      <sheetName val="도급예산내역서봉투"/>
      <sheetName val="도급예산내역서총괄표"/>
      <sheetName val="분전함신설"/>
      <sheetName val="설계산출표지"/>
      <sheetName val="을부담운반비"/>
      <sheetName val="운반비산출"/>
      <sheetName val="접지1종"/>
      <sheetName val="맨홀토공수량"/>
      <sheetName val="IMPEADENCE MAP 취수장"/>
      <sheetName val="부속동"/>
      <sheetName val="변화치수"/>
      <sheetName val="밸브설치"/>
      <sheetName val="옥내아파트(전기)"/>
      <sheetName val="입력값"/>
      <sheetName val="측구공"/>
      <sheetName val="중동공구"/>
      <sheetName val="자재 집계표"/>
      <sheetName val="일위대가목차"/>
      <sheetName val="결재갑지"/>
      <sheetName val="간접비계산"/>
      <sheetName val="중기비"/>
      <sheetName val="COPING-1"/>
      <sheetName val="역T형교대-2수량"/>
      <sheetName val="단가대비표"/>
      <sheetName val="집수정"/>
      <sheetName val="기본DATA"/>
      <sheetName val="종단계산"/>
      <sheetName val="내역서_1"/>
      <sheetName val="6PILE__(돌출)"/>
      <sheetName val="플랜트_설치"/>
      <sheetName val="설명서_"/>
      <sheetName val="8_PILE__(돌출)"/>
      <sheetName val="1_설계기준"/>
      <sheetName val="3BL공동구_수량"/>
      <sheetName val="단면_(2)"/>
      <sheetName val="crude_SLAB_RE-bar"/>
      <sheetName val="CRUDE_RE-bar"/>
      <sheetName val="신규_수주분(사용자_정의)"/>
      <sheetName val="BOX(1_5X1_5)"/>
      <sheetName val="pile_bearing_capa_&amp;_arrenge"/>
      <sheetName val="DATA_입력란"/>
      <sheetName val="2_입력sheet"/>
      <sheetName val="(3_품질관리_시험_총괄표)"/>
      <sheetName val="별표_"/>
      <sheetName val="2_가정단면"/>
      <sheetName val="토공(우물통,기타)_"/>
      <sheetName val="7_PILE__(돌출)"/>
      <sheetName val="COMPARISON_TABLE"/>
      <sheetName val="예가표"/>
      <sheetName val="Sheet16"/>
      <sheetName val="Sheet14"/>
      <sheetName val="부하"/>
      <sheetName val="APT"/>
      <sheetName val="Sheet13"/>
      <sheetName val="최적단면"/>
      <sheetName val="1호-아(오)0.4"/>
      <sheetName val="1-1"/>
      <sheetName val="설계개요"/>
      <sheetName val="가압장(토목)"/>
      <sheetName val="RFP002"/>
      <sheetName val="01"/>
      <sheetName val="Rooms"/>
      <sheetName val="Chiet tinh dz35"/>
      <sheetName val="영동(D)"/>
      <sheetName val="TABLE DB"/>
      <sheetName val="쌍용 data base"/>
      <sheetName val="업무분장"/>
      <sheetName val="2.2 S-Curve"/>
      <sheetName val="수량-가로등"/>
      <sheetName val="H-PILE수량집계"/>
      <sheetName val="해평견적"/>
      <sheetName val="소비자가"/>
      <sheetName val="돌담교 상부수량"/>
      <sheetName val="기초단가"/>
      <sheetName val="중기손료"/>
      <sheetName val="건축"/>
      <sheetName val="8.석축단위(H=1.5M)"/>
      <sheetName val="설계명세서"/>
      <sheetName val="원가계산"/>
      <sheetName val="#3_일위대가목록"/>
      <sheetName val="차수공개요"/>
      <sheetName val="골재산출"/>
      <sheetName val="당초"/>
      <sheetName val="PIPING"/>
      <sheetName val="#2_일위대가목록"/>
      <sheetName val="중기"/>
      <sheetName val="DB"/>
      <sheetName val="CTG"/>
      <sheetName val="구조물공위치조서"/>
      <sheetName val="2. 공원조도"/>
      <sheetName val="관로토공"/>
      <sheetName val="명세서"/>
      <sheetName val="건축집계"/>
      <sheetName val="일위대가_호표"/>
      <sheetName val="일위대가_호표 (계약)"/>
      <sheetName val="6공구(당초)"/>
      <sheetName val="세부내역서"/>
      <sheetName val="우수"/>
      <sheetName val="J直材4"/>
      <sheetName val="총수량집계표"/>
      <sheetName val="포장재료집계표"/>
      <sheetName val="1_우편집중내역서"/>
      <sheetName val="Sheet1_(2)"/>
      <sheetName val="3_하중산정4_지지력"/>
      <sheetName val="표__지"/>
      <sheetName val="표지_(2)"/>
      <sheetName val="주beam"/>
      <sheetName val="경비_원본"/>
      <sheetName val="3.공통공사대비"/>
      <sheetName val="CABLE SIZE-3"/>
      <sheetName val="대치판정"/>
      <sheetName val="공사비증감"/>
      <sheetName val="재료비"/>
      <sheetName val="(평균)"/>
      <sheetName val="N10(미지급) "/>
      <sheetName val="기초코드"/>
      <sheetName val="점수계산1-2"/>
      <sheetName val="TYPE1"/>
      <sheetName val="공사비집계"/>
      <sheetName val="현장별계약현황('98.10.31)"/>
      <sheetName val="산출내역서"/>
      <sheetName val="pvc연결관"/>
      <sheetName val="장비사양"/>
      <sheetName val="빙장비사양"/>
      <sheetName val="Tables"/>
      <sheetName val="AC포장수량"/>
      <sheetName val="전체내역서"/>
      <sheetName val="설직재_1"/>
      <sheetName val="공사내역서(을)실행"/>
      <sheetName val="수량"/>
      <sheetName val="아스콘단위"/>
      <sheetName val="배수개거"/>
      <sheetName val="변실"/>
      <sheetName val="이음부"/>
      <sheetName val="범례표"/>
      <sheetName val="항목"/>
      <sheetName val="DNW"/>
      <sheetName val="BSD (2)"/>
      <sheetName val="tggwan(mac)"/>
      <sheetName val="청천내"/>
      <sheetName val="단면A-A(TR)"/>
      <sheetName val="깨기"/>
      <sheetName val="단지조성공(가포)"/>
      <sheetName val="가시설수량"/>
      <sheetName val="S0"/>
      <sheetName val="특수선일위대가"/>
      <sheetName val="정읍농소"/>
      <sheetName val="편입용지조서"/>
      <sheetName val="-배수구조물공토공"/>
      <sheetName val="횡배수관재료-"/>
      <sheetName val="계산서(직선부)"/>
      <sheetName val="배수내역 (2)"/>
      <sheetName val="개방1"/>
      <sheetName val="대포2교접속"/>
      <sheetName val="천방교접속"/>
      <sheetName val="우수받이"/>
      <sheetName val="제원및배치"/>
      <sheetName val="돌담교_상부수량"/>
      <sheetName val="CON기초"/>
      <sheetName val="역T형교대(말뚝기초)"/>
      <sheetName val="SAP_INPUT"/>
      <sheetName val="1단계"/>
      <sheetName val="테이블"/>
      <sheetName val="장비집계"/>
      <sheetName val="자재집계표"/>
      <sheetName val="구천"/>
      <sheetName val="평가데이터"/>
      <sheetName val="일위"/>
      <sheetName val="산출금액내역"/>
      <sheetName val="현장예산"/>
      <sheetName val="예총"/>
      <sheetName val="요율"/>
      <sheetName val="조경내역서"/>
      <sheetName val="안정검토"/>
      <sheetName val="단면설계"/>
      <sheetName val="공사기본내용입력"/>
      <sheetName val="동원인원"/>
      <sheetName val="2공구하도급내역서"/>
      <sheetName val="TOTAL_BOQ"/>
      <sheetName val="옹벽일반수량"/>
      <sheetName val="품셈집계표"/>
      <sheetName val="자재조사표"/>
      <sheetName val="연결관암거"/>
      <sheetName val="현장경비"/>
      <sheetName val="방배동내역(리라)"/>
      <sheetName val="건축공사집계표"/>
      <sheetName val="방배동내역 (총괄)"/>
      <sheetName val="부대공사총괄"/>
      <sheetName val="원본(갑지)"/>
      <sheetName val="단열-자재"/>
      <sheetName val="공제수량총집계표"/>
      <sheetName val="임금단가"/>
      <sheetName val="총투입계"/>
      <sheetName val="대창(함평)"/>
      <sheetName val="대창(장성)"/>
      <sheetName val="대창(함평)-창열"/>
      <sheetName val="연습"/>
      <sheetName val="설계서을"/>
      <sheetName val="견적"/>
      <sheetName val="수량3"/>
      <sheetName val="이토변실(A3-LINE)"/>
      <sheetName val="바닥판"/>
      <sheetName val="입력DATA"/>
      <sheetName val="흥양2교토공집계표"/>
      <sheetName val="일반수량총괄집계"/>
      <sheetName val="CAL"/>
      <sheetName val="도"/>
      <sheetName val="수량명세서"/>
      <sheetName val="종배수관"/>
      <sheetName val="Macro(전동기)"/>
      <sheetName val="중간간지 (2)"/>
      <sheetName val="계약ITEM"/>
      <sheetName val="escon"/>
      <sheetName val="Sheet4"/>
      <sheetName val="code HTT Thap"/>
      <sheetName val="Notes"/>
      <sheetName val="GIAVLIEU"/>
      <sheetName val="SAP"/>
      <sheetName val="Mall"/>
      <sheetName val="D&amp;W def."/>
      <sheetName val="FitOutConfCentre"/>
      <sheetName val="GVL"/>
      <sheetName val="RAB AR&amp;STR"/>
      <sheetName val="6MONTHS"/>
      <sheetName val="4-Lane bridge"/>
      <sheetName val="Z"/>
      <sheetName val="chitimc"/>
      <sheetName val="dongia (2)"/>
      <sheetName val="giathanh1"/>
      <sheetName val="t-h HA THE"/>
      <sheetName val="lam-moi"/>
      <sheetName val="THPDMoi  (2)"/>
      <sheetName val="gtrinh"/>
      <sheetName val="phuluc1"/>
      <sheetName val="DONGIA"/>
      <sheetName val="thao-go"/>
      <sheetName val="DON GIA"/>
      <sheetName val="DG"/>
      <sheetName val="dtxl"/>
      <sheetName val="CHITIET VL-NC-TT -1p"/>
      <sheetName val="TONG HOP VL-NC TT"/>
      <sheetName val="TH XL"/>
      <sheetName val="VC"/>
      <sheetName val="chitiet"/>
      <sheetName val="Tiepdia"/>
      <sheetName val="CHITIET VL-NC-TT-3p"/>
      <sheetName val="TDTKP"/>
      <sheetName val="TDTKP1"/>
      <sheetName val="KPVC-BD "/>
      <sheetName val="CHITIET VL-NC"/>
      <sheetName val="B3A - TOWER A"/>
      <sheetName val="FAB별"/>
      <sheetName val="Thuc thanh"/>
      <sheetName val="264"/>
      <sheetName val="물류최종8월7"/>
      <sheetName val="Quantity"/>
      <sheetName val="침하계"/>
      <sheetName val="SORCE1"/>
      <sheetName val="6PILE__(돌출)1"/>
      <sheetName val="1_설계조건1"/>
      <sheetName val="2_2_S-Curve"/>
      <sheetName val="1_2_1_마루높이결정"/>
      <sheetName val="3BL공동구_수량1"/>
      <sheetName val="Pier_3"/>
      <sheetName val="돌담교_상부수량1"/>
      <sheetName val="8_석축단위(H=1_5M)"/>
      <sheetName val="준검_내역서"/>
      <sheetName val="3_공통공사대비"/>
      <sheetName val="방배동내역_(총괄)"/>
      <sheetName val="PAD_TR보호대기초"/>
      <sheetName val="DI-ESTI"/>
      <sheetName val="일위대가표(유단가)"/>
      <sheetName val="Civil. Sub-Station 1"/>
      <sheetName val="Coax Designer"/>
      <sheetName val="tong du toan"/>
      <sheetName val="DAF-2"/>
      <sheetName val="TOSHIBA-Structure"/>
      <sheetName val="MAIN GATE HOUSE"/>
      <sheetName val="수리결과"/>
      <sheetName val="Rebar"/>
      <sheetName val="Bảng mã VT"/>
      <sheetName val="노임단가기준"/>
      <sheetName val="암거공"/>
      <sheetName val="단위중량"/>
      <sheetName val="SG"/>
      <sheetName val="성곽내역서"/>
      <sheetName val="위치조서"/>
      <sheetName val="주소록2000(전화번호부)"/>
      <sheetName val="6.단면검토"/>
      <sheetName val="2.단면가정 "/>
      <sheetName val="마산월령동골조물량변경"/>
      <sheetName val="부대내역"/>
      <sheetName val="목표세부명세"/>
      <sheetName val="Multi-dims"/>
      <sheetName val="단면치수"/>
      <sheetName val="배수관산출"/>
      <sheetName val="하중계산"/>
      <sheetName val="기초자료"/>
      <sheetName val="암거 제원표"/>
      <sheetName val="BG"/>
      <sheetName val="실행내역서 "/>
      <sheetName val="접속도로"/>
      <sheetName val="제수"/>
      <sheetName val="경영상태"/>
      <sheetName val="252K444"/>
      <sheetName val="수문보고"/>
      <sheetName val="사각맨홀"/>
      <sheetName val="현금및현금등가물1"/>
      <sheetName val="지장물총괄표"/>
      <sheetName val="汇总表"/>
      <sheetName val="BLOCK(1)"/>
      <sheetName val="5지구단위"/>
      <sheetName val="농로수량집계"/>
      <sheetName val="농로토공집계"/>
      <sheetName val="빗물받이(910-510-410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표    지"/>
      <sheetName val="총괄표(해)"/>
      <sheetName val="일위대가"/>
      <sheetName val="대가근거"/>
      <sheetName val="수량산출"/>
      <sheetName val="설계제원_1"/>
      <sheetName val="설계제원_2"/>
      <sheetName val="노임단가"/>
      <sheetName val="간지양식"/>
      <sheetName val="Sheet14"/>
      <sheetName val="Sheet15"/>
      <sheetName val="Sheet16"/>
      <sheetName val="사다리"/>
      <sheetName val="항공측량노임단가"/>
      <sheetName val="데리네이타현황"/>
      <sheetName val="지하시설물작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총괄"/>
      <sheetName val="군관리계획"/>
      <sheetName val="토지적성평가"/>
      <sheetName val="교통성검토"/>
      <sheetName val="교통성검토직접경비"/>
      <sheetName val="환경성검토"/>
      <sheetName val="환경성검토직접경비"/>
      <sheetName val="기초조사"/>
      <sheetName val="지형도면고시"/>
      <sheetName val="항공측량총괄표"/>
      <sheetName val="항공측량일위_지형"/>
      <sheetName val="항공측량대가근거_지형"/>
      <sheetName val="항공측량수량산출"/>
      <sheetName val="항공측량설계제원_1"/>
      <sheetName val="항공측량설계제원_2"/>
      <sheetName val="항공측량노임단가"/>
      <sheetName val="항공측량간지양식"/>
      <sheetName val="200"/>
      <sheetName val="지급자재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안내"/>
      <sheetName val="버스운행안내"/>
      <sheetName val="예방접종계획"/>
      <sheetName val="근태계획서"/>
      <sheetName val="간선계산"/>
      <sheetName val="guard(mac)"/>
      <sheetName val="일반서식"/>
      <sheetName val="단면 (2)"/>
      <sheetName val="B부대공"/>
      <sheetName val="내역서"/>
      <sheetName val="교각1"/>
      <sheetName val="XL4Poppy"/>
      <sheetName val="#REF"/>
      <sheetName val="횡배수관토공수량"/>
      <sheetName val="역T형"/>
      <sheetName val="1.설계조건"/>
      <sheetName val="EQUIP-H"/>
      <sheetName val="Sheet1"/>
      <sheetName val="부대공집계표"/>
      <sheetName val="COPING"/>
      <sheetName val="날개벽(시점좌측)"/>
      <sheetName val="1.설계기준"/>
      <sheetName val="I.설계조건"/>
      <sheetName val="주형"/>
      <sheetName val="3.바닥판설계"/>
      <sheetName val="교대(A1-A2)"/>
      <sheetName val="안정검토"/>
      <sheetName val="단면설계"/>
      <sheetName val="TYPE-A"/>
      <sheetName val="약품공급2"/>
      <sheetName val="양수장(기계)"/>
      <sheetName val="세부내역(직접인건비)"/>
      <sheetName val="B2BERP"/>
      <sheetName val="INPUT"/>
      <sheetName val="횡배수관집현황(2공구)"/>
      <sheetName val="6PILE  (돌출)"/>
      <sheetName val="수량산출"/>
      <sheetName val="노임단가"/>
      <sheetName val="직접인건비호표(항목60%)"/>
      <sheetName val="직접경비호표"/>
      <sheetName val="교각계산"/>
      <sheetName val="중기비"/>
      <sheetName val="상수도토공집계표"/>
      <sheetName val="자(3.0m)"/>
      <sheetName val="5.정산서"/>
      <sheetName val="일위대가(계측기설치)"/>
      <sheetName val="부대공"/>
      <sheetName val="방호벽"/>
      <sheetName val="낙석방지책"/>
      <sheetName val="단가조사"/>
      <sheetName val="도장수량(하1)"/>
      <sheetName val="교통표지"/>
      <sheetName val="단가 및 재료비"/>
      <sheetName val="전차선로 물량표"/>
      <sheetName val="시멘트"/>
      <sheetName val="제수"/>
      <sheetName val="CABLE SIZE-3"/>
      <sheetName val="구조물공"/>
      <sheetName val="DATE"/>
      <sheetName val="진입부 단위수량"/>
      <sheetName val="진주방향"/>
      <sheetName val="설계조건"/>
      <sheetName val="안정계산"/>
      <sheetName val="단면검토"/>
      <sheetName val="일위대가"/>
      <sheetName val="수로교총재료집계"/>
      <sheetName val="제출내역 (2)"/>
      <sheetName val="5지구단위"/>
      <sheetName val="내역"/>
      <sheetName val="IMPEADENCE MAP 취수장"/>
      <sheetName val="2.단면가정"/>
      <sheetName val="포장공"/>
      <sheetName val="덕전리"/>
      <sheetName val="EACT10"/>
      <sheetName val="2000년1차"/>
      <sheetName val="설계변경사유서(건축)"/>
      <sheetName val="이름정의"/>
      <sheetName val="ABUT수량-A1"/>
      <sheetName val="Data&amp;Result"/>
      <sheetName val="8.PILE  (돌출)"/>
      <sheetName val="공사비예산서(토목분)"/>
      <sheetName val="일위대가(목록)"/>
      <sheetName val="산근(목록)"/>
      <sheetName val="재료비"/>
      <sheetName val="경비"/>
      <sheetName val="토공"/>
      <sheetName val="이형관중량"/>
      <sheetName val="마산방향"/>
      <sheetName val="말뚝물량"/>
      <sheetName val="Sheet17"/>
      <sheetName val="VXXXXXX"/>
      <sheetName val="평가내역"/>
      <sheetName val="변경품셈"/>
      <sheetName val="포장복구집계"/>
      <sheetName val="약품설비"/>
      <sheetName val="보도경계블럭"/>
      <sheetName val="1호맨홀토공"/>
      <sheetName val="DATA"/>
      <sheetName val="1. 설계조건 2.단면가정 3. 하중계산"/>
      <sheetName val="DATA 입력란"/>
      <sheetName val="대로근거"/>
      <sheetName val="중로근거"/>
      <sheetName val="빗물받이(910-510-410)"/>
      <sheetName val="기초INPUT"/>
      <sheetName val="집수정"/>
      <sheetName val="N賃率-職"/>
      <sheetName val="기초공"/>
      <sheetName val="기둥(원형)"/>
      <sheetName val="변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월별수입"/>
      <sheetName val="노임단가"/>
      <sheetName val="사다리"/>
      <sheetName val="기성예정수령"/>
      <sheetName val="설 계"/>
      <sheetName val="지구단위계획"/>
      <sheetName val="깨기"/>
      <sheetName val="내역"/>
      <sheetName val="총(철거)"/>
      <sheetName val="총물량표"/>
      <sheetName val="직접인건비"/>
      <sheetName val="고분전시관"/>
      <sheetName val="변경총괄지(1)"/>
      <sheetName val="지급자재"/>
      <sheetName val="특별땅고르기"/>
      <sheetName val="부대내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laroux"/>
      <sheetName val="변경총괄지(2)"/>
      <sheetName val="변경총괄지(1)"/>
      <sheetName val="총괄표"/>
      <sheetName val="변경갑"/>
      <sheetName val="변경을"/>
      <sheetName val="공란갑"/>
      <sheetName val="공란을"/>
      <sheetName val="간접비"/>
      <sheetName val="단중표"/>
      <sheetName val="Data&amp;Result"/>
      <sheetName val="테이블"/>
      <sheetName val="통계연보"/>
      <sheetName val="노임"/>
      <sheetName val="고시단가"/>
      <sheetName val="사다리"/>
      <sheetName val="산출근거"/>
      <sheetName val="지하시설물작성"/>
      <sheetName val="내역_ver1.0"/>
      <sheetName val="지급자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순서들"/>
      <sheetName val="표지"/>
      <sheetName val="전체순매출"/>
      <sheetName val="위스키전체"/>
      <sheetName val="시장상황"/>
      <sheetName val="롯데위스키"/>
      <sheetName val="판매계획"/>
      <sheetName val="재고현황"/>
      <sheetName val="15년산20년산"/>
      <sheetName val="시장가격"/>
      <sheetName val="Sheet2"/>
      <sheetName val="새로운 원가"/>
      <sheetName val="Sheet1"/>
      <sheetName val="전체수량"/>
      <sheetName val="수정1"/>
      <sheetName val="수정"/>
      <sheetName val="Sheet3"/>
      <sheetName val="가격표"/>
      <sheetName val="15년산"/>
      <sheetName val="경쟁사동향"/>
      <sheetName val="영국에서 오는놈을위해서"/>
      <sheetName val="변경총괄지(1)"/>
      <sheetName val="경비_원본"/>
      <sheetName val="노임단가"/>
      <sheetName val="3_2_집기비품교체주기"/>
      <sheetName val="Data&amp;Resu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설비"/>
      <sheetName val="내역"/>
      <sheetName val="고분전시관"/>
      <sheetName val="항공측량노임단가"/>
      <sheetName val="노임단가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환지방식개발계획(면적식)"/>
      <sheetName val="환지방식개발계획(절충식)"/>
      <sheetName val="환지방식개발계획(평가식)"/>
      <sheetName val="도시재개발계획(면적식)"/>
      <sheetName val="도시재개발계획(절충식)"/>
      <sheetName val="도시재개발계획(평가식)"/>
      <sheetName val="도시재개발계획(기본계획)"/>
      <sheetName val="Sheet1"/>
      <sheetName val="지구단위계획(제주)"/>
      <sheetName val="산업단지개발계획"/>
      <sheetName val="주택단지개발계획"/>
      <sheetName val="유통단지개발계획"/>
      <sheetName val="주거환경개선사업계획"/>
      <sheetName val="지구단위계획"/>
      <sheetName val="재해영향평가"/>
      <sheetName val="표서식"/>
      <sheetName val="노임단가"/>
      <sheetName val="표지"/>
      <sheetName val="표준품셈"/>
      <sheetName val="내역"/>
      <sheetName val="고분전시관"/>
      <sheetName val="품셈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5">
          <cell r="T15">
            <v>100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총괄 "/>
      <sheetName val="원가계산서"/>
      <sheetName val="집계(건축)"/>
      <sheetName val="고분전시관"/>
      <sheetName val="노출전시관 "/>
      <sheetName val="야외화장실#1"/>
      <sheetName val="야외화장실#2"/>
      <sheetName val="토목+조경"/>
      <sheetName val="설비"/>
      <sheetName val="현장비용"/>
      <sheetName val="표지 (2)"/>
      <sheetName val="골조공사"/>
      <sheetName val="골조공사 (공)"/>
      <sheetName val="창호,유리,금속,수장"/>
      <sheetName val="내역"/>
      <sheetName val="지구단위계획"/>
      <sheetName val="조명시설"/>
      <sheetName val="단"/>
      <sheetName val="#REF"/>
      <sheetName val="2.건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_세로"/>
      <sheetName val="표지_가로"/>
      <sheetName val="9 5_9 6"/>
      <sheetName val="9 5_9 8"/>
      <sheetName val="9 6_9 7"/>
      <sheetName val="9 7_9 7"/>
      <sheetName val="9 6_9 8 "/>
      <sheetName val="9 7_9 8"/>
      <sheetName val="9 8_9 8"/>
      <sheetName val="전신환매도율"/>
      <sheetName val="표___지"/>
      <sheetName val="월별수입"/>
      <sheetName val="노임단가"/>
      <sheetName val="지구단위계획"/>
      <sheetName val="A-4"/>
      <sheetName val="내역서"/>
      <sheetName val="손익분석"/>
      <sheetName val="직노"/>
      <sheetName val="낙찰표"/>
      <sheetName val="입찰안"/>
      <sheetName val="98_기계경비"/>
      <sheetName val="9GNG운반"/>
      <sheetName val="04 원가"/>
      <sheetName val="price"/>
      <sheetName val="I一般比"/>
      <sheetName val="설직재-1"/>
      <sheetName val="간선계산"/>
      <sheetName val="일위대가(계측기설치)"/>
      <sheetName val="유기공정"/>
      <sheetName val="#REF"/>
      <sheetName val="6PILE  (돌출)"/>
      <sheetName val="내역"/>
      <sheetName val="사다리"/>
      <sheetName val="EP06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보행자로"/>
      <sheetName val="진입로"/>
      <sheetName val="체감식(합정로) "/>
      <sheetName val="DATA"/>
      <sheetName val="등가거리"/>
      <sheetName val="조명율표"/>
      <sheetName val="Sheet2"/>
      <sheetName val="체감식  (원본)"/>
      <sheetName val="진입로 (원본)"/>
      <sheetName val="조도계산서"/>
      <sheetName val="Data&amp;Result"/>
      <sheetName val="설계조건"/>
      <sheetName val="ITEM"/>
      <sheetName val="터널조도"/>
      <sheetName val="Sheet5"/>
      <sheetName val="INPUT"/>
      <sheetName val="전기"/>
      <sheetName val="기별(종합)"/>
      <sheetName val="포장복구집계"/>
      <sheetName val="COPING"/>
      <sheetName val="정부노임단가"/>
      <sheetName val="공사비예산서(토목분)"/>
      <sheetName val="단가비교표"/>
      <sheetName val="CODE"/>
      <sheetName val="전선"/>
      <sheetName val="간선계산"/>
      <sheetName val="교각1"/>
      <sheetName val="원가계산서"/>
      <sheetName val="공통가설"/>
      <sheetName val="과천MAIN"/>
      <sheetName val="11.자재단가"/>
      <sheetName val="FORM-0"/>
      <sheetName val="송라터널총괄"/>
      <sheetName val="견적"/>
      <sheetName val="비용"/>
      <sheetName val="표지"/>
      <sheetName val="내역서"/>
      <sheetName val="손익분석"/>
      <sheetName val="단가 및 재료비"/>
      <sheetName val="SLAB&quot;1&quot;"/>
      <sheetName val="11.1 단면hwp"/>
      <sheetName val="MOTOR"/>
      <sheetName val="Macro(전선)"/>
      <sheetName val="工완성공사율"/>
      <sheetName val="Sheet1"/>
      <sheetName val="자판실행"/>
      <sheetName val="CABLE SIZE-3"/>
      <sheetName val="조건표"/>
      <sheetName val="내역"/>
      <sheetName val="KMT물량"/>
      <sheetName val="차도조도계산"/>
      <sheetName val="#REF"/>
      <sheetName val="INPUT(덕도방향-시점)"/>
      <sheetName val="9GNG운반"/>
      <sheetName val="동원(3)"/>
      <sheetName val="예정(3)"/>
      <sheetName val="교량전기"/>
      <sheetName val="11.우각부 보강"/>
      <sheetName val=" 견적서"/>
      <sheetName val="사급자재"/>
      <sheetName val="플랜트 설치"/>
      <sheetName val="Sheet1 (2)"/>
      <sheetName val="당초수량"/>
      <sheetName val="직공비"/>
      <sheetName val="DATE"/>
      <sheetName val="북방3터널"/>
      <sheetName val="단면 (2)"/>
      <sheetName val="말뚝물량"/>
      <sheetName val="guard(mac)"/>
      <sheetName val="입출재고현황 (2)"/>
      <sheetName val="단가"/>
      <sheetName val="전단면보수"/>
      <sheetName val="반단면보수"/>
      <sheetName val="콘크리트패칭"/>
      <sheetName val="아스.노면팻칭"/>
      <sheetName val="아스.노면절삭"/>
      <sheetName val="부하계산서"/>
      <sheetName val="중기사용료산출근거"/>
      <sheetName val="단가산출"/>
      <sheetName val="3.일반설비"/>
      <sheetName val="일위대가(계측기설치)"/>
      <sheetName val="실행철강하도"/>
      <sheetName val="단면치수"/>
      <sheetName val="공량산출서"/>
      <sheetName val="기본DATA"/>
      <sheetName val="제품"/>
      <sheetName val="001"/>
      <sheetName val="광로3 - 48m"/>
      <sheetName val="삼성전기"/>
      <sheetName val="노임단가"/>
      <sheetName val="전차선로 물량표"/>
      <sheetName val="COST"/>
      <sheetName val="자재단가비교표"/>
      <sheetName val="3CHBDC"/>
      <sheetName val="현장관리비"/>
      <sheetName val="3련 BOX"/>
      <sheetName val="노임"/>
      <sheetName val="BID"/>
      <sheetName val="입찰안"/>
      <sheetName val="사용성검토"/>
      <sheetName val="단가조사서"/>
      <sheetName val="단면가정"/>
      <sheetName val="예산서"/>
      <sheetName val="기계내역"/>
      <sheetName val="CIVIL"/>
      <sheetName val="6.1.3단가산출서(노임단가)_신호무선전송"/>
      <sheetName val="일위대가(목록)"/>
      <sheetName val="재료비"/>
      <sheetName val="DAN"/>
      <sheetName val="Manual Valve List"/>
      <sheetName val="건축내역"/>
      <sheetName val="설계변경원가계산총괄표"/>
      <sheetName val="선로정수계산"/>
      <sheetName val="기둥(하중)"/>
      <sheetName val="순공사비산출내역"/>
      <sheetName val="일위대가표1"/>
      <sheetName val="단가산출서 "/>
      <sheetName val="MAIN"/>
      <sheetName val="Macro(차단기)"/>
      <sheetName val="말뚝설계"/>
      <sheetName val="1-1"/>
      <sheetName val="CAT_5"/>
      <sheetName val="LABTOTAL"/>
      <sheetName val="인건비"/>
      <sheetName val="방송일위대가"/>
      <sheetName val="표지 (2)"/>
      <sheetName val="교각계산"/>
      <sheetName val="부하(성남)"/>
      <sheetName val="현황CODE"/>
      <sheetName val="손익현황"/>
      <sheetName val="FOOTING단면력"/>
      <sheetName val="간접비"/>
      <sheetName val="케이블및전선관규격표"/>
      <sheetName val="점수계산1-2"/>
      <sheetName val="ABUT수량-A1"/>
      <sheetName val="일반전기"/>
      <sheetName val="CTDG"/>
      <sheetName val="THVT"/>
      <sheetName val="부표총괄"/>
      <sheetName val="품셈1-17"/>
      <sheetName val="성남여성복지내역"/>
      <sheetName val="작성기준"/>
      <sheetName val="산출근거"/>
      <sheetName val="식생블럭단위수량"/>
      <sheetName val="역T형"/>
      <sheetName val="PART_DISCOUNT"/>
      <sheetName val="원가입력"/>
      <sheetName val="Sheet3"/>
      <sheetName val="수원역(전체분)설계서"/>
      <sheetName val="설 계"/>
      <sheetName val="단가대비"/>
      <sheetName val="원가"/>
      <sheetName val="일위대가목차"/>
      <sheetName val="2000년1차"/>
      <sheetName val="WORK"/>
      <sheetName val="안정검토"/>
      <sheetName val="단면설계"/>
      <sheetName val="일위대가시트"/>
      <sheetName val="단가표"/>
      <sheetName val="TB-내역서"/>
      <sheetName val="부속동"/>
      <sheetName val="SILICATE"/>
      <sheetName val="__MAIN"/>
      <sheetName val="중기일위대가"/>
      <sheetName val="물가자료"/>
      <sheetName val="sum1 (2)"/>
      <sheetName val="대전노은1차_조적_집계표"/>
      <sheetName val="인건-측정"/>
      <sheetName val="TEST1"/>
      <sheetName val="01"/>
      <sheetName val="JUCK"/>
      <sheetName val="간접비내역-1"/>
      <sheetName val="품목"/>
      <sheetName val="설비"/>
      <sheetName val="재료집계"/>
      <sheetName val="眞비상(진주)"/>
      <sheetName val="날개벽(시점좌측)"/>
      <sheetName val="동관마찰손실표"/>
      <sheetName val="적용률"/>
      <sheetName val="집수정"/>
      <sheetName val="(포장)BOQ-실적공사"/>
      <sheetName val="1.설계조건"/>
      <sheetName val="입력DATA"/>
      <sheetName val="갑지1"/>
      <sheetName val="GAEYO"/>
      <sheetName val="토목내역서"/>
      <sheetName val="공정코드"/>
      <sheetName val="EACT10"/>
      <sheetName val="설계"/>
      <sheetName val="MCC제원"/>
      <sheetName val="70%"/>
      <sheetName val="대로근거"/>
      <sheetName val="중로근거"/>
      <sheetName val="공사개요"/>
      <sheetName val="양산물금"/>
      <sheetName val="내촌육교방음벽수량집계표"/>
      <sheetName val="PARAMETER"/>
      <sheetName val="LEGEND"/>
      <sheetName val="1월"/>
      <sheetName val="Total"/>
      <sheetName val="백암비스타내역"/>
      <sheetName val="MAT"/>
      <sheetName val="PS-2A구조물방수"/>
      <sheetName val="제수"/>
      <sheetName val="공기"/>
      <sheetName val="bearing"/>
      <sheetName val="증감대비"/>
      <sheetName val="gvl"/>
      <sheetName val="옹벽기초자료"/>
      <sheetName val="현황산출서"/>
      <sheetName val="가점"/>
      <sheetName val="index"/>
      <sheetName val="etc"/>
      <sheetName val="시추주상도"/>
      <sheetName val="실행비교"/>
      <sheetName val="일반공사"/>
      <sheetName val="개요"/>
      <sheetName val="1"/>
      <sheetName val="BQ(실행)"/>
      <sheetName val="조명시설"/>
      <sheetName val="수안보-MBR1"/>
      <sheetName val="일위대가"/>
      <sheetName val="홈통받이수량"/>
      <sheetName val="주방환기"/>
      <sheetName val="BASIC (2)"/>
      <sheetName val="General Data"/>
      <sheetName val="가시설흙막이"/>
      <sheetName val="Dae_Jiju"/>
      <sheetName val="Sikje_ingun"/>
      <sheetName val="TREE_D"/>
      <sheetName val="내역표지"/>
      <sheetName val="I一般比"/>
      <sheetName val="하중계산"/>
      <sheetName val="조도계산서 (도서)"/>
      <sheetName val="소상 &quot;1&quot;"/>
      <sheetName val="RE9604"/>
      <sheetName val="시멘트"/>
      <sheetName val="건축집계"/>
      <sheetName val="품목납기"/>
      <sheetName val="일위대가목록"/>
      <sheetName val="원형1호맨홀토공수량"/>
      <sheetName val="관기성공.내"/>
      <sheetName val="횡배수관토공수량"/>
      <sheetName val="하중"/>
      <sheetName val="원가계산(총괄)"/>
      <sheetName val="회로내역(승인)"/>
      <sheetName val="우석문틀"/>
      <sheetName val="산업"/>
      <sheetName val="조경일람"/>
      <sheetName val="통합"/>
      <sheetName val="취수탑"/>
      <sheetName val="노무비"/>
      <sheetName val="청산공사"/>
      <sheetName val="copy"/>
      <sheetName val="서식"/>
      <sheetName val="단가조서"/>
      <sheetName val="자압"/>
      <sheetName val="1.취수장"/>
      <sheetName val="기본 상수"/>
      <sheetName val="집행(2-1)"/>
      <sheetName val="투찰"/>
      <sheetName val="4 &amp; 10-inch, CO2 Combo &amp; Sweep"/>
      <sheetName val="매원개착터널총괄"/>
      <sheetName val="신내택지내역서"/>
      <sheetName val="CATCH BASIN"/>
      <sheetName val="Cost bd-&quot;A&quot;"/>
      <sheetName val="POOM_MOTO"/>
      <sheetName val="POOM_MOTO2"/>
      <sheetName val="Sheet7"/>
      <sheetName val="타공종이기"/>
      <sheetName val="수량산출"/>
      <sheetName val="견적시담(송포2공구)"/>
      <sheetName val="실행내역서 "/>
      <sheetName val="배수공"/>
      <sheetName val="경비"/>
      <sheetName val="DANGA"/>
      <sheetName val="공사비 내역"/>
      <sheetName val="4)유동표"/>
      <sheetName val="ilch"/>
      <sheetName val="기둥"/>
      <sheetName val="저판(버림100)"/>
      <sheetName val="L_RPTB02_01"/>
      <sheetName val="신규(07년01월)"/>
      <sheetName val="A-4"/>
      <sheetName val="열린교실"/>
      <sheetName val="BSD (2)"/>
      <sheetName val="포장직선구간"/>
      <sheetName val="98수문일위"/>
      <sheetName val="명세서"/>
      <sheetName val="현장관리비집계표"/>
      <sheetName val="Y-WORK"/>
      <sheetName val="예가표"/>
      <sheetName val="결재판"/>
      <sheetName val="표준건축비"/>
      <sheetName val="CLAUSE"/>
      <sheetName val="계산근거"/>
      <sheetName val="금액내역서"/>
      <sheetName val="봉양~조차장간고하개명(신설)"/>
      <sheetName val="6PILE  (돌출)"/>
      <sheetName val="연부97-1"/>
      <sheetName val="배수장공사비"/>
      <sheetName val="ACDIM6D"/>
      <sheetName val="장비부하"/>
      <sheetName val="품셈기준"/>
      <sheetName val="우각부보강"/>
      <sheetName val="실행자재"/>
      <sheetName val="남양시작동자105노65기1.3화1.2"/>
      <sheetName val="관람석제출"/>
      <sheetName val="일위대가 "/>
      <sheetName val="약품공급2"/>
      <sheetName val="부대내역"/>
      <sheetName val="가공비"/>
      <sheetName val="일위대가집계표"/>
      <sheetName val="철거산출근거"/>
      <sheetName val="견적대비"/>
      <sheetName val="sw1"/>
      <sheetName val="NOMUBI"/>
      <sheetName val="5.모델링"/>
      <sheetName val="내역변"/>
      <sheetName val="1SPAN"/>
      <sheetName val="출근부"/>
      <sheetName val="Sheet4"/>
      <sheetName val="단위수량"/>
      <sheetName val="Summary Sheets"/>
      <sheetName val="COA-17"/>
      <sheetName val="C-18"/>
      <sheetName val="산1"/>
      <sheetName val="토목"/>
      <sheetName val="콤보박스와 리스트박스의 연결"/>
      <sheetName val="일위(철거)"/>
      <sheetName val="진주방향"/>
      <sheetName val="견적조건"/>
      <sheetName val="기준자료"/>
      <sheetName val="공종구간"/>
      <sheetName val="케이블"/>
      <sheetName val="현황"/>
      <sheetName val="기계경비"/>
      <sheetName val="인건비(환율)"/>
      <sheetName val="견적990322"/>
      <sheetName val="토공산출(주차장)"/>
      <sheetName val="UNIT"/>
      <sheetName val="工관리비율"/>
      <sheetName val="대전월평내역"/>
      <sheetName val="1공구 건정토건 토공"/>
      <sheetName val="LIST"/>
      <sheetName val="노무비 근거"/>
      <sheetName val="배수장공사비명세서"/>
      <sheetName val="유기공정"/>
      <sheetName val="6동"/>
      <sheetName val="갑지"/>
      <sheetName val="견적서"/>
      <sheetName val="수목데이타 "/>
      <sheetName val="날개벽수량표"/>
      <sheetName val="기초단가"/>
      <sheetName val="PROCESS"/>
      <sheetName val="PROJECT BRIEF(EX.NEW)"/>
      <sheetName val="CPM챠트"/>
      <sheetName val="YANG"/>
      <sheetName val="당초"/>
      <sheetName val="민감도분석"/>
      <sheetName val="ROI"/>
      <sheetName val="LS re sales"/>
      <sheetName val="MixBed"/>
      <sheetName val="CondPol"/>
      <sheetName val="Menu"/>
      <sheetName val="AILC004"/>
      <sheetName val="각종양식"/>
      <sheetName val="견적기준"/>
      <sheetName val="PIPE"/>
      <sheetName val="FLANGE"/>
      <sheetName val="VALVE"/>
      <sheetName val="일대목차"/>
      <sheetName val="Breakdown"/>
      <sheetName val="UnitRate"/>
      <sheetName val="세부추진"/>
      <sheetName val="상용보강"/>
      <sheetName val="표면정지 집계"/>
      <sheetName val="PET MAT집계"/>
      <sheetName val="estm_mech"/>
      <sheetName val="수습"/>
      <sheetName val="입력1"/>
      <sheetName val="데이타"/>
      <sheetName val="국공유지및사유지"/>
      <sheetName val="맨홀수량집계"/>
      <sheetName val="3BL공동구 수량"/>
      <sheetName val="단위중량"/>
      <sheetName val="주형"/>
      <sheetName val="간지"/>
      <sheetName val="구의33고"/>
      <sheetName val="CALCULATION"/>
      <sheetName val="현대물량"/>
      <sheetName val="1차증가원가계산"/>
      <sheetName val="C1ㅇ"/>
      <sheetName val="기본"/>
      <sheetName val="보할공정"/>
      <sheetName val="기준"/>
      <sheetName val="현장관리비 산출내역"/>
      <sheetName val="소비자가"/>
      <sheetName val="CF"/>
      <sheetName val="SG"/>
      <sheetName val="공사비집계"/>
      <sheetName val="내역총괄"/>
      <sheetName val="내역총괄2"/>
      <sheetName val="내역총괄3"/>
      <sheetName val="추원 상가(1)"/>
      <sheetName val="기초공"/>
      <sheetName val="기둥(원형)"/>
      <sheetName val="깨기"/>
      <sheetName val="154TW"/>
      <sheetName val="_15_0"/>
      <sheetName val="Assump"/>
      <sheetName val="산출내역서집계표"/>
      <sheetName val="지급자재"/>
      <sheetName val="갑지(추정)"/>
      <sheetName val="LOPCALC"/>
      <sheetName val="2.가정단면"/>
      <sheetName val="L형 옹벽"/>
      <sheetName val="장문교(대전)"/>
      <sheetName val="내역(을)"/>
      <sheetName val="품셈TABLE"/>
      <sheetName val="도급예산내역서총괄표"/>
      <sheetName val="PW3"/>
      <sheetName val="PW4"/>
      <sheetName val="SC1"/>
      <sheetName val="PE"/>
      <sheetName val="PM"/>
      <sheetName val="TR"/>
      <sheetName val="분전함신설"/>
      <sheetName val="접지1종"/>
      <sheetName val="Sat tron"/>
      <sheetName val="일위대가표"/>
      <sheetName val="#3_일위대가목록"/>
      <sheetName val="일위"/>
      <sheetName val="허용전류-IEC"/>
      <sheetName val="IMPEADENCE MAP 취수장"/>
      <sheetName val="뚝토공"/>
      <sheetName val="산근"/>
      <sheetName val="토목주소"/>
      <sheetName val="프랜트면허"/>
      <sheetName val="Eq. Mobilization"/>
      <sheetName val="2.4.1 여수토수량산출"/>
      <sheetName val="장비"/>
      <sheetName val="TYPE-A"/>
      <sheetName val="Hours.CodeST"/>
      <sheetName val="단가및재료비"/>
      <sheetName val="부대공Ⅱ"/>
      <sheetName val="SPEC"/>
      <sheetName val="COVER"/>
      <sheetName val="단중표"/>
      <sheetName val="PBS"/>
      <sheetName val="MATRLDATA"/>
      <sheetName val="예산M11A"/>
      <sheetName val="부안일위"/>
      <sheetName val="환율적용표"/>
      <sheetName val="49단"/>
      <sheetName val="22단"/>
      <sheetName val="부서현황"/>
      <sheetName val="#3E1_GCR"/>
      <sheetName val="금액"/>
      <sheetName val="별표 "/>
      <sheetName val="Option"/>
      <sheetName val="LP-S"/>
      <sheetName val="체감식(합정로)_"/>
      <sheetName val="체감식__(원본)"/>
      <sheetName val="진입로_(원본)"/>
      <sheetName val="11_우각부_보강"/>
      <sheetName val="11_1_단면hwp"/>
      <sheetName val="아스_노면팻칭"/>
      <sheetName val="아스_노면절삭"/>
      <sheetName val="CABLE_SIZE-3"/>
      <sheetName val="체감식(합정로)_1"/>
      <sheetName val="체감식__(원본)1"/>
      <sheetName val="진입로_(원본)1"/>
      <sheetName val="11_우각부_보강1"/>
      <sheetName val="11_1_단면hwp1"/>
      <sheetName val="아스_노면팻칭1"/>
      <sheetName val="아스_노면절삭1"/>
      <sheetName val="CABLE_SIZE-31"/>
      <sheetName val="AS복구"/>
      <sheetName val="중기터파기"/>
      <sheetName val="변수값"/>
      <sheetName val="중기상차"/>
      <sheetName val="부재리스트"/>
      <sheetName val="OD5000"/>
      <sheetName val="c_balju"/>
      <sheetName val="배수공 주요자재 집계표"/>
      <sheetName val="견적업체"/>
      <sheetName val="바.한일양산"/>
      <sheetName val="일위(PN)"/>
      <sheetName val="카렌스센터계량기설치공사"/>
      <sheetName val="정공공사"/>
      <sheetName val="2.대외공문"/>
      <sheetName val="대공종"/>
      <sheetName val="계정"/>
      <sheetName val="남양시작동010313100%"/>
      <sheetName val="조명율"/>
      <sheetName val="조건"/>
      <sheetName val="총괄표"/>
      <sheetName val="항목등록"/>
      <sheetName val="협조전"/>
      <sheetName val="부대대비"/>
      <sheetName val="TEL"/>
      <sheetName val="냉연집계"/>
      <sheetName val="98지급계획"/>
      <sheetName val="내역(정지)"/>
      <sheetName val="남양구조시험동"/>
      <sheetName val="종합기별"/>
      <sheetName val="노무비명세서"/>
      <sheetName val="소요자재명세서"/>
      <sheetName val="COPING-1"/>
      <sheetName val="역T형교대-2수량"/>
      <sheetName val="교통처리우회도로"/>
      <sheetName val="안정계산"/>
      <sheetName val="단면검토"/>
      <sheetName val="물량산출 (전력간선,전열)"/>
      <sheetName val="물량산출 (전등)"/>
      <sheetName val="기계경비(시간당)"/>
      <sheetName val="램머"/>
      <sheetName val="자료입력"/>
      <sheetName val="도장수량(하1)"/>
      <sheetName val="포장공"/>
      <sheetName val="토공A"/>
      <sheetName val="물가시세"/>
      <sheetName val="본사일보"/>
      <sheetName val="경비_원본"/>
      <sheetName val="건축"/>
      <sheetName val="매출"/>
      <sheetName val="Input Page"/>
      <sheetName val="매입부가세율(동림)"/>
      <sheetName val="수량3"/>
      <sheetName val="주식"/>
      <sheetName val="No-&gt;Code"/>
      <sheetName val="TB_내역서"/>
      <sheetName val="요율"/>
      <sheetName val="공문"/>
      <sheetName val="재료"/>
      <sheetName val="품셈(기초)"/>
      <sheetName val="Pier 3"/>
      <sheetName val="도급예산내역서봉투"/>
      <sheetName val="공사원가계산서"/>
      <sheetName val="설계산출기초"/>
      <sheetName val="을부담운반비"/>
      <sheetName val="운반비산출"/>
      <sheetName val="설계산출표지"/>
      <sheetName val="factor"/>
      <sheetName val="6월실적"/>
      <sheetName val="XL4Poppy"/>
      <sheetName val="집계표"/>
      <sheetName val="전계가"/>
      <sheetName val="와동25-3(변경)"/>
      <sheetName val="매입세율"/>
      <sheetName val="부재치수입력"/>
      <sheetName val="계화배수"/>
      <sheetName val="전장품(관리용)"/>
      <sheetName val="Piping(Methanol)"/>
      <sheetName val="원가총괄"/>
      <sheetName val="piping"/>
      <sheetName val="9-1차이내역"/>
      <sheetName val="을"/>
      <sheetName val="직노"/>
      <sheetName val="실행내역"/>
      <sheetName val="기준액"/>
      <sheetName val="SIHEUNG"/>
      <sheetName val="L-type"/>
      <sheetName val="데리네이타현황"/>
      <sheetName val="삼보지질"/>
      <sheetName val="투찰판"/>
      <sheetName val="COPING설계"/>
      <sheetName val="FORM_0"/>
      <sheetName val="무담보1"/>
      <sheetName val="정산입력"/>
      <sheetName val="참고"/>
      <sheetName val="Tables"/>
      <sheetName val="사다리"/>
      <sheetName val="CONCRETE"/>
      <sheetName val="투찰(하수)"/>
      <sheetName val="가설건물"/>
      <sheetName val="-15.0"/>
      <sheetName val="unit 4"/>
      <sheetName val="잡비"/>
      <sheetName val="ⴭⴭⴭⴭⴭ"/>
      <sheetName val="산5-7"/>
      <sheetName val="인건비 "/>
      <sheetName val="지중자재단가"/>
      <sheetName val="MANUFACTORY"/>
      <sheetName val="변경총괄지(1)"/>
      <sheetName val="매립"/>
      <sheetName val="단락전류-A"/>
      <sheetName val="토공"/>
      <sheetName val="산출근거1"/>
      <sheetName val="본관토공 및 포장공 산출조서"/>
      <sheetName val="tggwan(mac)"/>
      <sheetName val="특별교실"/>
      <sheetName val="F-Assump"/>
      <sheetName val="Imp-Data"/>
      <sheetName val="Macro(전동기)"/>
      <sheetName val="J直材4"/>
      <sheetName val="DESIGN"/>
      <sheetName val="관급"/>
      <sheetName val="MFAB"/>
      <sheetName val="MFRT"/>
      <sheetName val="MPKG"/>
      <sheetName val="MPRD"/>
      <sheetName val="96정변2"/>
      <sheetName val="목차"/>
      <sheetName val="CABLE"/>
      <sheetName val="사통"/>
      <sheetName val="참조"/>
      <sheetName val="Front"/>
      <sheetName val="KHRCPB_99"/>
      <sheetName val="Supplier Code"/>
      <sheetName val="ITEMLIST990101"/>
      <sheetName val="품산출서"/>
      <sheetName val="철근단면적"/>
      <sheetName val="2.단면가정"/>
      <sheetName val="표지판단위"/>
      <sheetName val="말뚝지지력산정"/>
      <sheetName val="자압1"/>
      <sheetName val="기술자료 (광화문)"/>
      <sheetName val="데이터"/>
      <sheetName val="초기화면"/>
      <sheetName val="배선DATA"/>
      <sheetName val="Inputs"/>
      <sheetName val="Cost Inputs"/>
      <sheetName val="변품8-37"/>
      <sheetName val="EQUIP-H"/>
      <sheetName val="6.콘덴서"/>
      <sheetName val="내역서(1)"/>
      <sheetName val="소요자재"/>
      <sheetName val="설계명세서(종합)"/>
      <sheetName val="노무산출서"/>
      <sheetName val="미드수량"/>
      <sheetName val="현금"/>
      <sheetName val="설계명세서"/>
      <sheetName val="기초자료입력"/>
      <sheetName val="장척총괄"/>
      <sheetName val="수로교총재료집계"/>
      <sheetName val="횡배위치"/>
      <sheetName val="노임 단가"/>
      <sheetName val="ENG_prog"/>
      <sheetName val="5.산출내역서"/>
      <sheetName val="예산서(전기설비)"/>
      <sheetName val="98연계표"/>
      <sheetName val="스포회원매출"/>
      <sheetName val="설치공사2"/>
      <sheetName val="보차도경계석"/>
      <sheetName val="건축원가"/>
      <sheetName val="2000년하반기"/>
      <sheetName val="Macro1"/>
      <sheetName val="운영및유지보수"/>
      <sheetName val="자재단가"/>
      <sheetName val="토 적 표"/>
      <sheetName val="교통대책내역"/>
      <sheetName val="단가산출서"/>
      <sheetName val="1.설계기준"/>
      <sheetName val="3.하중계산"/>
      <sheetName val="견"/>
      <sheetName val="ÄÉÀÌºí½Å¼³"/>
      <sheetName val="찍기"/>
      <sheetName val="강관산출"/>
    </sheetNames>
    <definedNames>
      <definedName name="Macro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신우"/>
      <sheetName val="laroux"/>
      <sheetName val="갑지"/>
      <sheetName val="강 당"/>
      <sheetName val="신우갑지"/>
      <sheetName val="천우갑지"/>
      <sheetName val="천우"/>
      <sheetName val="단"/>
      <sheetName val="중기사용료"/>
      <sheetName val="I一般比"/>
      <sheetName val="대치판정"/>
      <sheetName val="자재"/>
      <sheetName val="원본(갑지)"/>
      <sheetName val="배관단가조사서"/>
      <sheetName val="전신환매도율"/>
      <sheetName val="월별수입"/>
      <sheetName val="N賃率-職"/>
      <sheetName val="기초대가"/>
      <sheetName val="한강운반비"/>
      <sheetName val="Sheet1 (2)"/>
      <sheetName val="J直材4"/>
      <sheetName val="간접재료비산출표-27-30"/>
      <sheetName val="1790"/>
      <sheetName val="경산"/>
      <sheetName val="#REF"/>
      <sheetName val="연습"/>
      <sheetName val="Sheet2"/>
      <sheetName val="노임단가"/>
      <sheetName val="조도계산서 (도서)"/>
      <sheetName val="__"/>
      <sheetName val="XL4Poppy"/>
      <sheetName val="내역서"/>
      <sheetName val="단가산출"/>
      <sheetName val="일위대가"/>
      <sheetName val="인건비"/>
      <sheetName val="Sheet5"/>
      <sheetName val="하조서"/>
      <sheetName val="자재단가비교표"/>
      <sheetName val="SP-B1"/>
      <sheetName val="내역"/>
      <sheetName val="Sheet4"/>
      <sheetName val="98지급계획"/>
      <sheetName val="경비"/>
      <sheetName val="인건-측정"/>
      <sheetName val="시운전연료"/>
      <sheetName val="공종별"/>
      <sheetName val="집계표"/>
      <sheetName val="부하(성남)"/>
      <sheetName val="보안등"/>
      <sheetName val="단가비교표"/>
      <sheetName val="설직재-1"/>
      <sheetName val="말뚝지지력산정"/>
      <sheetName val="조명시설"/>
      <sheetName val="수량산출"/>
      <sheetName val="원가 (2)"/>
      <sheetName val="을"/>
      <sheetName val="부하계산서"/>
      <sheetName val="직노"/>
      <sheetName val="노임"/>
      <sheetName val="제직재"/>
      <sheetName val="제-노임"/>
      <sheetName val="갑지(추정)"/>
      <sheetName val="danga"/>
      <sheetName val="ilch"/>
      <sheetName val="통합자료_업체모델장애분류하반기"/>
      <sheetName val="견적대비 견적서"/>
      <sheetName val="1.수인터널"/>
      <sheetName val="설 계"/>
      <sheetName val="배수공"/>
      <sheetName val="암거"/>
      <sheetName val="포장공"/>
      <sheetName val="기계경비"/>
      <sheetName val="지구단위계획"/>
      <sheetName val="명세서"/>
      <sheetName val="토공사"/>
      <sheetName val="기본일위"/>
      <sheetName val="데리네이타현황"/>
      <sheetName val="data"/>
      <sheetName val="산출내역서"/>
      <sheetName val="토공(우물통,기타) "/>
      <sheetName val="Sheet1"/>
      <sheetName val="보고"/>
      <sheetName val="VENT"/>
      <sheetName val="BI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_TITEL"/>
      <sheetName val="9 8_9 8"/>
      <sheetName val="기준안(98_99)"/>
      <sheetName val="9 9_9 9"/>
      <sheetName val="기준안(98_00)"/>
      <sheetName val="9 9_0 0"/>
      <sheetName val="기준안(98_01)"/>
      <sheetName val="9 9_0 1"/>
      <sheetName val="전신환매도율"/>
      <sheetName val="98_국산장비"/>
      <sheetName val="98_외산장비"/>
      <sheetName val="99_국산장비"/>
      <sheetName val="99_외산장비"/>
      <sheetName val="노무비"/>
      <sheetName val="01_기계경비_(분류)"/>
      <sheetName val="3지구단위"/>
      <sheetName val="지구단위계획"/>
      <sheetName val="대가2(원본)"/>
      <sheetName val="표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2">
          <cell r="C122">
            <v>10</v>
          </cell>
          <cell r="D122">
            <v>100</v>
          </cell>
          <cell r="E122">
            <v>1169.3</v>
          </cell>
          <cell r="F122">
            <v>100</v>
          </cell>
          <cell r="G122">
            <v>100</v>
          </cell>
          <cell r="H122">
            <v>100</v>
          </cell>
          <cell r="I122">
            <v>1297.9000000000001</v>
          </cell>
          <cell r="J122">
            <v>100</v>
          </cell>
          <cell r="K122">
            <v>1309.2</v>
          </cell>
          <cell r="L122">
            <v>1291.5</v>
          </cell>
        </row>
        <row r="123">
          <cell r="C123">
            <v>20</v>
          </cell>
          <cell r="D123">
            <v>1259.7</v>
          </cell>
          <cell r="E123">
            <v>1261.5</v>
          </cell>
          <cell r="F123">
            <v>1277.3</v>
          </cell>
          <cell r="G123">
            <v>1362.2</v>
          </cell>
          <cell r="H123">
            <v>1315.5</v>
          </cell>
          <cell r="I123">
            <v>1296</v>
          </cell>
          <cell r="J123">
            <v>1313.4</v>
          </cell>
          <cell r="K123">
            <v>1300.8</v>
          </cell>
        </row>
        <row r="124">
          <cell r="C124">
            <v>30</v>
          </cell>
          <cell r="D124">
            <v>1282.5</v>
          </cell>
          <cell r="E124">
            <v>1265.2</v>
          </cell>
          <cell r="F124">
            <v>1283.4000000000001</v>
          </cell>
          <cell r="G124">
            <v>1356.9</v>
          </cell>
          <cell r="H124">
            <v>1307.0999999999999</v>
          </cell>
          <cell r="I124">
            <v>100</v>
          </cell>
          <cell r="J124">
            <v>1305.0999999999999</v>
          </cell>
          <cell r="K124">
            <v>1301.3</v>
          </cell>
        </row>
        <row r="125">
          <cell r="C125">
            <v>40</v>
          </cell>
          <cell r="D125">
            <v>1266.2</v>
          </cell>
          <cell r="E125">
            <v>100</v>
          </cell>
          <cell r="F125">
            <v>100</v>
          </cell>
          <cell r="G125">
            <v>1378.5</v>
          </cell>
          <cell r="H125">
            <v>1310.9</v>
          </cell>
          <cell r="I125">
            <v>1298.5999999999999</v>
          </cell>
          <cell r="J125">
            <v>1307.9000000000001</v>
          </cell>
          <cell r="K125">
            <v>1298.5999999999999</v>
          </cell>
        </row>
        <row r="126">
          <cell r="C126">
            <v>50</v>
          </cell>
          <cell r="D126">
            <v>1275.8</v>
          </cell>
          <cell r="E126">
            <v>1274.8</v>
          </cell>
          <cell r="F126">
            <v>1285.7</v>
          </cell>
          <cell r="G126">
            <v>100</v>
          </cell>
          <cell r="H126">
            <v>100</v>
          </cell>
          <cell r="I126">
            <v>1299.3</v>
          </cell>
          <cell r="J126">
            <v>1309.3</v>
          </cell>
          <cell r="K126">
            <v>100</v>
          </cell>
        </row>
        <row r="127">
          <cell r="C127">
            <v>60</v>
          </cell>
          <cell r="D127">
            <v>1280.9000000000001</v>
          </cell>
          <cell r="E127">
            <v>1272.8</v>
          </cell>
          <cell r="F127">
            <v>1277.0999999999999</v>
          </cell>
          <cell r="G127">
            <v>1355.2</v>
          </cell>
          <cell r="H127">
            <v>100</v>
          </cell>
          <cell r="I127">
            <v>100</v>
          </cell>
          <cell r="J127">
            <v>1306.5999999999999</v>
          </cell>
          <cell r="K127">
            <v>1298.9000000000001</v>
          </cell>
        </row>
        <row r="128">
          <cell r="C128">
            <v>70</v>
          </cell>
          <cell r="D128">
            <v>100</v>
          </cell>
          <cell r="E128">
            <v>1276.5999999999999</v>
          </cell>
          <cell r="F128">
            <v>1285.8</v>
          </cell>
          <cell r="G128">
            <v>1352.1</v>
          </cell>
          <cell r="H128">
            <v>1309.7</v>
          </cell>
          <cell r="I128">
            <v>1298.7</v>
          </cell>
          <cell r="J128">
            <v>1309.7</v>
          </cell>
          <cell r="K128">
            <v>1299.9000000000001</v>
          </cell>
        </row>
        <row r="129">
          <cell r="C129">
            <v>80</v>
          </cell>
          <cell r="D129">
            <v>1278.4000000000001</v>
          </cell>
          <cell r="E129">
            <v>1277.9000000000001</v>
          </cell>
          <cell r="F129">
            <v>1285.9000000000001</v>
          </cell>
          <cell r="G129">
            <v>100</v>
          </cell>
          <cell r="H129">
            <v>1313.2</v>
          </cell>
          <cell r="I129">
            <v>1297.2</v>
          </cell>
          <cell r="J129">
            <v>100</v>
          </cell>
          <cell r="K129">
            <v>1297.3</v>
          </cell>
        </row>
        <row r="130">
          <cell r="C130">
            <v>90</v>
          </cell>
          <cell r="D130">
            <v>1267.3</v>
          </cell>
          <cell r="E130">
            <v>1273.9000000000001</v>
          </cell>
          <cell r="F130">
            <v>1281.2</v>
          </cell>
          <cell r="G130">
            <v>1352.3</v>
          </cell>
          <cell r="H130">
            <v>1314.5</v>
          </cell>
          <cell r="I130">
            <v>1300.0999999999999</v>
          </cell>
          <cell r="J130">
            <v>1308.7</v>
          </cell>
          <cell r="K130">
            <v>1300.8</v>
          </cell>
        </row>
        <row r="131">
          <cell r="C131">
            <v>100</v>
          </cell>
          <cell r="D131">
            <v>1280.3</v>
          </cell>
          <cell r="E131">
            <v>1278.4000000000001</v>
          </cell>
          <cell r="F131">
            <v>1285.4000000000001</v>
          </cell>
          <cell r="G131">
            <v>1347.1</v>
          </cell>
          <cell r="H131">
            <v>1318.6</v>
          </cell>
          <cell r="I131">
            <v>100</v>
          </cell>
          <cell r="J131">
            <v>1311.7</v>
          </cell>
          <cell r="K131">
            <v>1296</v>
          </cell>
        </row>
        <row r="132">
          <cell r="C132">
            <v>110</v>
          </cell>
          <cell r="D132">
            <v>1290.5999999999999</v>
          </cell>
          <cell r="E132">
            <v>100</v>
          </cell>
          <cell r="F132">
            <v>100</v>
          </cell>
          <cell r="G132">
            <v>1337.9</v>
          </cell>
          <cell r="H132">
            <v>1313.4</v>
          </cell>
          <cell r="I132">
            <v>1301.0999999999999</v>
          </cell>
          <cell r="J132">
            <v>1321.6</v>
          </cell>
          <cell r="K132">
            <v>1295</v>
          </cell>
        </row>
        <row r="133">
          <cell r="C133">
            <v>120</v>
          </cell>
          <cell r="D133">
            <v>1293.5999999999999</v>
          </cell>
          <cell r="E133">
            <v>1276.5999999999999</v>
          </cell>
          <cell r="F133">
            <v>1290.9000000000001</v>
          </cell>
          <cell r="G133">
            <v>1329</v>
          </cell>
          <cell r="H133">
            <v>1310.7</v>
          </cell>
          <cell r="I133">
            <v>1303.0999999999999</v>
          </cell>
          <cell r="J133">
            <v>1313.4</v>
          </cell>
          <cell r="K133">
            <v>100</v>
          </cell>
        </row>
        <row r="134">
          <cell r="C134">
            <v>130</v>
          </cell>
          <cell r="D134">
            <v>1293.7</v>
          </cell>
          <cell r="E134">
            <v>1267.2</v>
          </cell>
          <cell r="F134">
            <v>1287.7</v>
          </cell>
          <cell r="G134">
            <v>1337.2</v>
          </cell>
          <cell r="H134">
            <v>100</v>
          </cell>
          <cell r="I134">
            <v>1306.0999999999999</v>
          </cell>
          <cell r="J134">
            <v>1321.3</v>
          </cell>
          <cell r="K134">
            <v>1298</v>
          </cell>
        </row>
        <row r="135">
          <cell r="C135">
            <v>140</v>
          </cell>
          <cell r="D135">
            <v>100</v>
          </cell>
          <cell r="E135">
            <v>1264.5</v>
          </cell>
          <cell r="F135">
            <v>1290.3</v>
          </cell>
          <cell r="G135">
            <v>1336.4</v>
          </cell>
          <cell r="H135">
            <v>1310.0999999999999</v>
          </cell>
          <cell r="I135">
            <v>1304.2</v>
          </cell>
          <cell r="J135">
            <v>1322.8</v>
          </cell>
          <cell r="K135">
            <v>1301.0999999999999</v>
          </cell>
        </row>
        <row r="136">
          <cell r="C136">
            <v>150</v>
          </cell>
          <cell r="D136">
            <v>1298.4000000000001</v>
          </cell>
          <cell r="E136">
            <v>1259.2</v>
          </cell>
          <cell r="F136">
            <v>1294.8</v>
          </cell>
          <cell r="G136">
            <v>100</v>
          </cell>
          <cell r="H136">
            <v>1316.4</v>
          </cell>
          <cell r="I136">
            <v>1304.5999999999999</v>
          </cell>
          <cell r="J136">
            <v>100</v>
          </cell>
          <cell r="K136">
            <v>100</v>
          </cell>
        </row>
        <row r="137">
          <cell r="C137">
            <v>160</v>
          </cell>
          <cell r="D137">
            <v>1296</v>
          </cell>
          <cell r="E137">
            <v>1255.5999999999999</v>
          </cell>
          <cell r="F137">
            <v>1304.9000000000001</v>
          </cell>
          <cell r="G137">
            <v>1342.1</v>
          </cell>
          <cell r="H137">
            <v>1322.1</v>
          </cell>
          <cell r="I137">
            <v>1309.7</v>
          </cell>
          <cell r="J137">
            <v>1324</v>
          </cell>
          <cell r="K137">
            <v>1290.7</v>
          </cell>
        </row>
        <row r="138">
          <cell r="C138">
            <v>170</v>
          </cell>
          <cell r="D138">
            <v>1290.0999999999999</v>
          </cell>
          <cell r="E138">
            <v>1258.2</v>
          </cell>
          <cell r="F138">
            <v>1306.5999999999999</v>
          </cell>
          <cell r="G138">
            <v>1337.4</v>
          </cell>
          <cell r="H138">
            <v>1314.6</v>
          </cell>
          <cell r="I138">
            <v>100</v>
          </cell>
          <cell r="J138">
            <v>100</v>
          </cell>
          <cell r="K138">
            <v>1298.0999999999999</v>
          </cell>
        </row>
        <row r="139">
          <cell r="C139">
            <v>180</v>
          </cell>
          <cell r="D139">
            <v>1296.5</v>
          </cell>
          <cell r="E139">
            <v>100</v>
          </cell>
          <cell r="F139">
            <v>100</v>
          </cell>
          <cell r="G139">
            <v>1327</v>
          </cell>
          <cell r="H139">
            <v>1316.7</v>
          </cell>
          <cell r="I139">
            <v>1313.2</v>
          </cell>
          <cell r="J139">
            <v>1324.5</v>
          </cell>
          <cell r="K139">
            <v>1297</v>
          </cell>
        </row>
        <row r="140">
          <cell r="C140">
            <v>190</v>
          </cell>
          <cell r="D140">
            <v>1289.3</v>
          </cell>
          <cell r="E140">
            <v>1259.0999999999999</v>
          </cell>
          <cell r="F140">
            <v>1312.1</v>
          </cell>
          <cell r="G140">
            <v>1310.7</v>
          </cell>
          <cell r="H140">
            <v>1317.7</v>
          </cell>
          <cell r="I140">
            <v>1317.6</v>
          </cell>
          <cell r="J140">
            <v>1318.2</v>
          </cell>
          <cell r="K140">
            <v>100</v>
          </cell>
        </row>
        <row r="141">
          <cell r="C141">
            <v>200</v>
          </cell>
          <cell r="D141">
            <v>1285.4000000000001</v>
          </cell>
          <cell r="E141">
            <v>1247.9000000000001</v>
          </cell>
          <cell r="F141">
            <v>1308.5</v>
          </cell>
          <cell r="G141">
            <v>1325.8</v>
          </cell>
          <cell r="H141">
            <v>100</v>
          </cell>
          <cell r="I141">
            <v>1307.5</v>
          </cell>
          <cell r="J141">
            <v>1318.3</v>
          </cell>
          <cell r="K141">
            <v>1298.7</v>
          </cell>
        </row>
        <row r="142">
          <cell r="C142">
            <v>210</v>
          </cell>
          <cell r="D142">
            <v>100</v>
          </cell>
          <cell r="E142">
            <v>1250.0999999999999</v>
          </cell>
          <cell r="F142">
            <v>1318</v>
          </cell>
          <cell r="G142">
            <v>1330.9</v>
          </cell>
          <cell r="H142">
            <v>1314.2</v>
          </cell>
          <cell r="I142">
            <v>1315.6</v>
          </cell>
          <cell r="J142">
            <v>1314.7</v>
          </cell>
          <cell r="K142">
            <v>1296.3</v>
          </cell>
        </row>
        <row r="143">
          <cell r="C143">
            <v>220</v>
          </cell>
          <cell r="D143">
            <v>1286.3</v>
          </cell>
          <cell r="E143">
            <v>1256.5999999999999</v>
          </cell>
          <cell r="F143">
            <v>1331.5</v>
          </cell>
          <cell r="G143">
            <v>100</v>
          </cell>
          <cell r="H143">
            <v>1309.2</v>
          </cell>
          <cell r="I143">
            <v>1316.7</v>
          </cell>
          <cell r="J143">
            <v>100</v>
          </cell>
          <cell r="K143">
            <v>1295.2</v>
          </cell>
        </row>
        <row r="144">
          <cell r="C144">
            <v>230</v>
          </cell>
          <cell r="D144">
            <v>100</v>
          </cell>
          <cell r="E144">
            <v>1260.7</v>
          </cell>
          <cell r="F144">
            <v>1319.9</v>
          </cell>
          <cell r="G144">
            <v>1327.4</v>
          </cell>
          <cell r="H144">
            <v>1297.5</v>
          </cell>
          <cell r="I144">
            <v>1315.7</v>
          </cell>
          <cell r="J144">
            <v>1322.1</v>
          </cell>
          <cell r="K144">
            <v>1296.2</v>
          </cell>
        </row>
        <row r="145">
          <cell r="C145">
            <v>240</v>
          </cell>
          <cell r="D145">
            <v>100</v>
          </cell>
          <cell r="E145">
            <v>1260.2</v>
          </cell>
          <cell r="F145">
            <v>1317.7</v>
          </cell>
          <cell r="G145">
            <v>1319.8</v>
          </cell>
          <cell r="H145">
            <v>1297.5</v>
          </cell>
          <cell r="I145">
            <v>100</v>
          </cell>
          <cell r="J145">
            <v>1321.3</v>
          </cell>
          <cell r="K145">
            <v>1293.7</v>
          </cell>
        </row>
        <row r="146">
          <cell r="C146">
            <v>250</v>
          </cell>
          <cell r="D146">
            <v>100</v>
          </cell>
          <cell r="E146">
            <v>100</v>
          </cell>
          <cell r="F146">
            <v>100</v>
          </cell>
          <cell r="G146">
            <v>1320.6</v>
          </cell>
          <cell r="H146">
            <v>1301.5</v>
          </cell>
          <cell r="I146">
            <v>1315.5</v>
          </cell>
          <cell r="J146">
            <v>1321.6</v>
          </cell>
          <cell r="K146">
            <v>1294.5</v>
          </cell>
        </row>
        <row r="147">
          <cell r="C147">
            <v>260</v>
          </cell>
          <cell r="D147">
            <v>1292.8</v>
          </cell>
          <cell r="E147">
            <v>1260.2</v>
          </cell>
          <cell r="F147">
            <v>1323.3</v>
          </cell>
          <cell r="G147">
            <v>1326.1</v>
          </cell>
          <cell r="H147">
            <v>1304.5999999999999</v>
          </cell>
          <cell r="I147">
            <v>1311.7</v>
          </cell>
          <cell r="J147">
            <v>1311</v>
          </cell>
          <cell r="K147">
            <v>100</v>
          </cell>
        </row>
        <row r="148">
          <cell r="C148">
            <v>270</v>
          </cell>
          <cell r="D148">
            <v>1292.5</v>
          </cell>
          <cell r="E148">
            <v>1258.7</v>
          </cell>
          <cell r="F148">
            <v>1322.3</v>
          </cell>
          <cell r="G148">
            <v>1340.6</v>
          </cell>
          <cell r="H148">
            <v>100</v>
          </cell>
          <cell r="I148">
            <v>1312.7</v>
          </cell>
          <cell r="J148">
            <v>1313.5</v>
          </cell>
          <cell r="K148">
            <v>1293.4000000000001</v>
          </cell>
        </row>
        <row r="149">
          <cell r="C149">
            <v>280</v>
          </cell>
          <cell r="D149">
            <v>100</v>
          </cell>
          <cell r="E149">
            <v>1263</v>
          </cell>
          <cell r="F149">
            <v>1317.2</v>
          </cell>
          <cell r="G149">
            <v>1337.9</v>
          </cell>
          <cell r="H149">
            <v>1306.5999999999999</v>
          </cell>
          <cell r="I149">
            <v>1312.5</v>
          </cell>
          <cell r="J149">
            <v>1311.7</v>
          </cell>
          <cell r="K149">
            <v>1293.5</v>
          </cell>
        </row>
        <row r="150">
          <cell r="C150">
            <v>290</v>
          </cell>
          <cell r="D150">
            <v>1279.5</v>
          </cell>
          <cell r="E150">
            <v>100</v>
          </cell>
          <cell r="F150">
            <v>1331.5</v>
          </cell>
          <cell r="G150">
            <v>100</v>
          </cell>
          <cell r="H150">
            <v>1302.3</v>
          </cell>
          <cell r="I150">
            <v>1310.2</v>
          </cell>
          <cell r="J150">
            <v>100</v>
          </cell>
        </row>
        <row r="151">
          <cell r="C151">
            <v>300</v>
          </cell>
          <cell r="D151">
            <v>1277.3</v>
          </cell>
          <cell r="E151">
            <v>100</v>
          </cell>
          <cell r="F151">
            <v>1342</v>
          </cell>
          <cell r="G151">
            <v>1327.8</v>
          </cell>
          <cell r="H151">
            <v>1302.0999999999999</v>
          </cell>
          <cell r="I151">
            <v>1310.2</v>
          </cell>
          <cell r="J151">
            <v>1316.2</v>
          </cell>
        </row>
        <row r="152">
          <cell r="C152">
            <v>310</v>
          </cell>
          <cell r="D152">
            <v>1271.3</v>
          </cell>
          <cell r="E152">
            <v>100</v>
          </cell>
          <cell r="F152">
            <v>1346.5</v>
          </cell>
          <cell r="G152">
            <v>100</v>
          </cell>
          <cell r="H152">
            <v>1295.2</v>
          </cell>
          <cell r="I152">
            <v>100</v>
          </cell>
          <cell r="J152">
            <v>1312.7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o"/>
      <sheetName val="갑지"/>
      <sheetName val="공사원가계산서"/>
      <sheetName val="총내역서"/>
      <sheetName val="내역서"/>
      <sheetName val="일위대가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2000.11월설계내역"/>
      <sheetName val="준검 내역서"/>
      <sheetName val="1.수,변전설비 (1차작업)"/>
      <sheetName val="2.옥외전력(침매함-수정-1차작업)"/>
      <sheetName val="3.옥외전력(사장교-수정-1차작업)"/>
      <sheetName val="4.인입선교체공사"/>
      <sheetName val="DATA"/>
      <sheetName val="조명율표"/>
      <sheetName val="노임"/>
      <sheetName val="기성내역"/>
      <sheetName val="MOTOR"/>
      <sheetName val="실행간접비용"/>
      <sheetName val="laroux"/>
      <sheetName val="일위,한전"/>
      <sheetName val="원가계산서"/>
      <sheetName val="단가조사서"/>
      <sheetName val="1. 가로등 설치공사(2공구)"/>
      <sheetName val="내역서 (2)"/>
      <sheetName val="노임단가"/>
      <sheetName val="수목단가"/>
      <sheetName val="시설수량표"/>
      <sheetName val="식재수량표"/>
      <sheetName val="자재단가"/>
      <sheetName val="을"/>
      <sheetName val="°©Áö"/>
      <sheetName val="°ø»ç¿ø°¡°è»ê¼­"/>
      <sheetName val="ÃÑ³»¿ª¼­"/>
      <sheetName val="³»¿ª¼­"/>
      <sheetName val="ÀÏÀ§´ë°¡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기둥(원형)"/>
      <sheetName val="예정(3)"/>
      <sheetName val="동원(3)"/>
      <sheetName val="산출7-본선2"/>
      <sheetName val="산출7-본선3"/>
      <sheetName val="샘플표지"/>
      <sheetName val="데이타"/>
      <sheetName val="일위대가표"/>
      <sheetName val="단가산출"/>
      <sheetName val="수량산출"/>
      <sheetName val="중기일위대가"/>
      <sheetName val="Sheet2"/>
      <sheetName val="IT-BAT"/>
      <sheetName val="전체"/>
      <sheetName val="CODE"/>
      <sheetName val="실행철강하도"/>
      <sheetName val="2공구산출내역"/>
      <sheetName val="터파기및재료"/>
      <sheetName val="#REF"/>
      <sheetName val="강교(Sub)"/>
      <sheetName val="부대내역"/>
      <sheetName val="2000,9월 일위"/>
      <sheetName val="Sheet1"/>
      <sheetName val="산출2-기기동력"/>
      <sheetName val="원가계산서 "/>
      <sheetName val="표지 (2)"/>
      <sheetName val="터널조도"/>
      <sheetName val="안정검토(온1)"/>
      <sheetName val="중간부"/>
      <sheetName val="Sheet3"/>
      <sheetName val="설계내역서"/>
      <sheetName val="총 원가계산"/>
      <sheetName val="수량산출서"/>
      <sheetName val="표지"/>
      <sheetName val="현황CODE"/>
      <sheetName val="손익현황"/>
      <sheetName val="평교-내역"/>
      <sheetName val="소야공정계획표"/>
      <sheetName val="건축-물가변동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목차"/>
      <sheetName val="1. 공사개요"/>
      <sheetName val="2. 현장기구조직표"/>
      <sheetName val="3. 공사진행[터,토,구]"/>
      <sheetName val="4. 투자대비"/>
      <sheetName val="5. 실행대비"/>
      <sheetName val="6. 금월분 투자대비"/>
      <sheetName val="2002년도 사업계획서"/>
      <sheetName val="결재란"/>
      <sheetName val="1,2공구원가계산서"/>
      <sheetName val="1공구산출내역서"/>
      <sheetName val="실행내역"/>
      <sheetName val="정부노임단가"/>
      <sheetName val="공사개요"/>
      <sheetName val="현장관리비"/>
      <sheetName val="말뚝지지력산정"/>
      <sheetName val="JUCKEYK"/>
      <sheetName val="9GNG운반"/>
      <sheetName val="견적대비표"/>
      <sheetName val="집수정(600-700)"/>
      <sheetName val="내역"/>
      <sheetName val="H-PILE수량집계"/>
      <sheetName val="인부신상자료"/>
      <sheetName val="단가"/>
      <sheetName val="노무비"/>
      <sheetName val="입찰안"/>
      <sheetName val="입고"/>
      <sheetName val="결재갑지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단가표"/>
      <sheetName val="DATE"/>
      <sheetName val="변경도급"/>
      <sheetName val="하부철근수량"/>
      <sheetName val="제출내역 (2)"/>
      <sheetName val="설계"/>
      <sheetName val="일위대가(건축)"/>
      <sheetName val="내역서 제출"/>
      <sheetName val="토공(1)"/>
      <sheetName val="일용직"/>
      <sheetName val="일반공사"/>
      <sheetName val="ITEM"/>
      <sheetName val="산출내역서"/>
      <sheetName val="정공공사"/>
      <sheetName val="주안3차A-A"/>
      <sheetName val="단면가정"/>
      <sheetName val="원가"/>
      <sheetName val="인건-측정"/>
      <sheetName val="2.대외공문"/>
      <sheetName val="일위대가(가설)"/>
      <sheetName val="배수내역"/>
      <sheetName val="설계명세서"/>
      <sheetName val="예산명세서"/>
      <sheetName val="자료입력"/>
      <sheetName val="노임(1차)"/>
      <sheetName val="DT"/>
      <sheetName val="롤러"/>
      <sheetName val="BH"/>
      <sheetName val="펌프차타설"/>
      <sheetName val="갈현동"/>
      <sheetName val="건축내역서"/>
      <sheetName val="설비내역서"/>
      <sheetName val="전기내역서"/>
      <sheetName val="집계표"/>
      <sheetName val="일반토공견적"/>
      <sheetName val="JUCK"/>
      <sheetName val="공구원가계산"/>
      <sheetName val="산업개발안내서"/>
      <sheetName val="타공종이기"/>
      <sheetName val="공내역"/>
      <sheetName val="견적단가"/>
      <sheetName val="2000.11¿ù¼³°è³»¿ª"/>
      <sheetName val="ÁØ°Ë ³»¿ª¼­"/>
      <sheetName val="주형"/>
      <sheetName val="2000년1차"/>
      <sheetName val="링크해지용"/>
      <sheetName val="단가비교표"/>
      <sheetName val="참조-(1)"/>
      <sheetName val="단락전류-A"/>
      <sheetName val="약품공급2"/>
      <sheetName val="토사(PE)"/>
      <sheetName val="구체"/>
      <sheetName val="좌측날개벽"/>
      <sheetName val="우측날개벽"/>
      <sheetName val="1SPAN"/>
      <sheetName val="일위대가목차"/>
      <sheetName val="기본단가표"/>
      <sheetName val="내역서01"/>
      <sheetName val="덕소내역"/>
      <sheetName val="전기혼잡제경비(45)"/>
      <sheetName val="설계조건"/>
      <sheetName val="Customer Databas"/>
      <sheetName val="일위목록"/>
      <sheetName val="BQ"/>
      <sheetName val="신표지1"/>
      <sheetName val="POL6차-PIPING"/>
      <sheetName val="기흥하도용"/>
      <sheetName val="요율"/>
      <sheetName val="부안일위"/>
      <sheetName val="본체"/>
      <sheetName val="S.중기사용료"/>
      <sheetName val="입력란"/>
      <sheetName val="97노임단가"/>
      <sheetName val="STBOX"/>
      <sheetName val="일위집계표"/>
      <sheetName val="단가일람"/>
      <sheetName val="조경일람"/>
      <sheetName val="외주"/>
      <sheetName val="노임이"/>
      <sheetName val="기준액"/>
      <sheetName val="간접비계산"/>
      <sheetName val="토공,철콘"/>
      <sheetName val="비목군분류일위"/>
      <sheetName val="금광1터널"/>
      <sheetName val="입력"/>
      <sheetName val="6호기"/>
      <sheetName val="원가계산"/>
      <sheetName val="자동제어"/>
      <sheetName val="SG"/>
      <sheetName val="매립"/>
      <sheetName val="동해title"/>
      <sheetName val="2000전체분"/>
      <sheetName val="에너지동"/>
      <sheetName val="CM 1"/>
      <sheetName val="MAT_N048"/>
      <sheetName val="1안"/>
      <sheetName val="주소록"/>
      <sheetName val="Total"/>
      <sheetName val="산근"/>
      <sheetName val="수량산출(수평맹암거)"/>
      <sheetName val="실행(표지,갑,을)"/>
      <sheetName val="산출내역서집계표"/>
      <sheetName val="약품설비"/>
      <sheetName val="MACRO(MCC)"/>
      <sheetName val="통신단가조사"/>
      <sheetName val="Macro(차단기)"/>
      <sheetName val="말고개터널조명전압강하"/>
      <sheetName val="ABUT수량-A1"/>
      <sheetName val="경상비"/>
      <sheetName val="Y-WORK"/>
      <sheetName val="106C0300"/>
      <sheetName val="금액"/>
      <sheetName val="현장관리비 산출내역"/>
      <sheetName val="건축일위"/>
      <sheetName val="그라우팅일위"/>
      <sheetName val="Proposal"/>
      <sheetName val="BID"/>
      <sheetName val="일위대가(1)"/>
      <sheetName val="Module1"/>
      <sheetName val="DANGA"/>
      <sheetName val="대림경상68억"/>
      <sheetName val="Macro2"/>
      <sheetName val="Macro1"/>
      <sheetName val="날개벽"/>
      <sheetName val="COPING"/>
      <sheetName val="차액보증"/>
      <sheetName val="건축내역"/>
      <sheetName val="재료비"/>
      <sheetName val="식재인부"/>
      <sheetName val="DAN"/>
      <sheetName val="백호우계수"/>
      <sheetName val="초기화면"/>
      <sheetName val="관급자재"/>
      <sheetName val="교량전기"/>
      <sheetName val="전기"/>
      <sheetName val="단"/>
      <sheetName val="2000_11월설계내역"/>
      <sheetName val="준검_내역서"/>
      <sheetName val="1_수,변전설비_(1차작업)"/>
      <sheetName val="2_옥외전력(침매함-수정-1차작업)"/>
      <sheetName val="3_옥외전력(사장교-수정-1차작업)"/>
      <sheetName val="4_인입선교체공사"/>
      <sheetName val="1__가로등_설치공사(2공구)"/>
      <sheetName val="내역서_(2)"/>
      <sheetName val="2000,9월_일위"/>
      <sheetName val="접지수량"/>
      <sheetName val="인사자료총집계"/>
      <sheetName val="실행예산"/>
      <sheetName val="CC16-내역서"/>
      <sheetName val="금액내역서"/>
      <sheetName val="과세표준율-2"/>
      <sheetName val="면적분양가"/>
      <sheetName val="분양면적(1123)"/>
      <sheetName val="출력소스"/>
      <sheetName val="대치판정"/>
      <sheetName val="가로등"/>
      <sheetName val="설계내역"/>
      <sheetName val="사급자재"/>
      <sheetName val="(A)내역서"/>
      <sheetName val="방지책개소별명세"/>
      <sheetName val="AS복구"/>
      <sheetName val="중기터파기"/>
      <sheetName val="변수값"/>
      <sheetName val="중기상차"/>
      <sheetName val="설명"/>
      <sheetName val="관로분포도"/>
      <sheetName val="D&amp;P특기사항"/>
      <sheetName val="간선계산"/>
      <sheetName val="재료집계"/>
      <sheetName val="I一般比"/>
      <sheetName val="48수량"/>
      <sheetName val="49일위"/>
      <sheetName val="22일위"/>
      <sheetName val="49수량"/>
      <sheetName val="단가 및 재료비"/>
      <sheetName val="웅진교-S2"/>
      <sheetName val="200"/>
      <sheetName val="신우"/>
      <sheetName val="가감수량"/>
      <sheetName val="맨홀수량산출"/>
      <sheetName val="접속도로"/>
      <sheetName val="접속도로1"/>
      <sheetName val="조도계산서1"/>
      <sheetName val="기초자료"/>
      <sheetName val="woo(mac)"/>
      <sheetName val="b_balju_cho"/>
      <sheetName val="계좌번호"/>
      <sheetName val="공사현황 "/>
      <sheetName val="투입현황"/>
      <sheetName val="중,재,유청구"/>
      <sheetName val="직영"/>
      <sheetName val="투입현황 (LG)"/>
      <sheetName val="중기가동"/>
      <sheetName val="외주기성(이재남)"/>
      <sheetName val="사토운반"/>
      <sheetName val="외주모작투입"/>
      <sheetName val="외주공제현황"/>
      <sheetName val="용역 (2)"/>
      <sheetName val="목공"/>
      <sheetName val="철근"/>
      <sheetName val="이상헌"/>
      <sheetName val="경유사용내역  "/>
      <sheetName val="휘발유사용내역   (2)"/>
      <sheetName val="설계서(7)"/>
      <sheetName val="관급"/>
      <sheetName val="암거단위"/>
      <sheetName val="견적율"/>
      <sheetName val="인건비"/>
      <sheetName val="VXXXXXX"/>
      <sheetName val="실내기 사양 (부경대)"/>
      <sheetName val=""/>
      <sheetName val="969910( R)"/>
      <sheetName val="기초자료입력"/>
      <sheetName val="단가조사"/>
      <sheetName val="직노"/>
      <sheetName val="copy"/>
      <sheetName val="P-산#1-1(WOWA1)"/>
      <sheetName val="조경"/>
      <sheetName val="단가산출서(기계)"/>
      <sheetName val="총괄"/>
      <sheetName val="일위대가(목록)"/>
      <sheetName val="보건노"/>
      <sheetName val="철거산출근거"/>
      <sheetName val="ilch"/>
      <sheetName val="김남권내역9"/>
      <sheetName val="을지"/>
      <sheetName val="1.설계조건"/>
      <sheetName val="B부대공"/>
      <sheetName val="공사비"/>
      <sheetName val="횡 연장"/>
      <sheetName val="코드"/>
      <sheetName val="내역갑지"/>
      <sheetName val="단가산출서"/>
      <sheetName val="단위가격"/>
      <sheetName val="시중노임(공사)"/>
      <sheetName val="일반수량총괄"/>
      <sheetName val="전선 및 전선관"/>
      <sheetName val="TEL"/>
      <sheetName val="LOPCALC"/>
      <sheetName val="Sheet5"/>
      <sheetName val="주현(해보)"/>
      <sheetName val="주현(영광)"/>
      <sheetName val="내역서1"/>
      <sheetName val="2-나.물가조사서"/>
      <sheetName val="2"/>
      <sheetName val="화재 탐지 설비"/>
    </sheetNames>
    <definedNames>
      <definedName name="Macro13"/>
      <definedName name="Macro6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_TITEL"/>
      <sheetName val="9 8_9 8"/>
      <sheetName val="기준안(98_99)"/>
      <sheetName val="9 9_9 9"/>
      <sheetName val="전신환매도율"/>
      <sheetName val="98_국산장비"/>
      <sheetName val="98_외산장비"/>
      <sheetName val="99_국산장비"/>
      <sheetName val="99_외산장비"/>
      <sheetName val="교통대책내역"/>
      <sheetName val="99_기계경비_분류(확정안)"/>
      <sheetName val="경비_원본"/>
      <sheetName val="노임단가"/>
      <sheetName val="표지"/>
      <sheetName val="3지구단위"/>
      <sheetName val="인건비"/>
      <sheetName val="장비손료"/>
      <sheetName val="품셈총괄표"/>
      <sheetName val="일위대가"/>
      <sheetName val="지구단위계획"/>
      <sheetName val="대가2(원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C5">
            <v>10</v>
          </cell>
          <cell r="D5">
            <v>100</v>
          </cell>
          <cell r="E5">
            <v>100</v>
          </cell>
          <cell r="F5">
            <v>100</v>
          </cell>
          <cell r="G5">
            <v>1407.8</v>
          </cell>
          <cell r="H5">
            <v>100</v>
          </cell>
          <cell r="I5">
            <v>1416.9</v>
          </cell>
          <cell r="J5">
            <v>1384.9</v>
          </cell>
          <cell r="K5">
            <v>1245.8</v>
          </cell>
          <cell r="L5">
            <v>1372.9</v>
          </cell>
          <cell r="M5">
            <v>1408.8</v>
          </cell>
          <cell r="N5">
            <v>100</v>
          </cell>
          <cell r="O5">
            <v>1263.3</v>
          </cell>
        </row>
        <row r="6">
          <cell r="C6">
            <v>20</v>
          </cell>
          <cell r="D6">
            <v>100</v>
          </cell>
          <cell r="E6">
            <v>1596.5</v>
          </cell>
          <cell r="F6">
            <v>1596.5</v>
          </cell>
          <cell r="G6">
            <v>1431.7</v>
          </cell>
          <cell r="H6">
            <v>1355.2</v>
          </cell>
          <cell r="I6">
            <v>1421.2</v>
          </cell>
          <cell r="J6">
            <v>1385.8</v>
          </cell>
          <cell r="K6">
            <v>100</v>
          </cell>
          <cell r="L6">
            <v>1362.3</v>
          </cell>
          <cell r="M6">
            <v>1409.4</v>
          </cell>
          <cell r="N6">
            <v>1339.2</v>
          </cell>
          <cell r="O6">
            <v>1254.5999999999999</v>
          </cell>
        </row>
        <row r="7">
          <cell r="C7">
            <v>30</v>
          </cell>
          <cell r="D7">
            <v>1780.5</v>
          </cell>
          <cell r="E7">
            <v>1617.1</v>
          </cell>
          <cell r="F7">
            <v>1591.3</v>
          </cell>
          <cell r="G7">
            <v>1462</v>
          </cell>
          <cell r="H7">
            <v>100</v>
          </cell>
          <cell r="I7">
            <v>1411.5</v>
          </cell>
          <cell r="J7">
            <v>1374.8</v>
          </cell>
          <cell r="K7">
            <v>1260.5</v>
          </cell>
          <cell r="L7">
            <v>1351.1</v>
          </cell>
          <cell r="M7">
            <v>100</v>
          </cell>
          <cell r="N7">
            <v>1335.7</v>
          </cell>
          <cell r="O7">
            <v>1244.3</v>
          </cell>
        </row>
        <row r="8">
          <cell r="C8">
            <v>40</v>
          </cell>
          <cell r="D8">
            <v>100</v>
          </cell>
          <cell r="E8">
            <v>1648</v>
          </cell>
          <cell r="F8">
            <v>1606.8</v>
          </cell>
          <cell r="G8">
            <v>1466.7</v>
          </cell>
          <cell r="H8">
            <v>1366.7</v>
          </cell>
          <cell r="I8">
            <v>100</v>
          </cell>
          <cell r="J8">
            <v>1374.8</v>
          </cell>
          <cell r="K8">
            <v>1258</v>
          </cell>
          <cell r="L8">
            <v>1360.7</v>
          </cell>
          <cell r="M8">
            <v>100</v>
          </cell>
          <cell r="N8">
            <v>1332.6</v>
          </cell>
          <cell r="O8">
            <v>1230.0999999999999</v>
          </cell>
        </row>
        <row r="9">
          <cell r="C9">
            <v>50</v>
          </cell>
          <cell r="D9">
            <v>1827</v>
          </cell>
          <cell r="E9">
            <v>1648</v>
          </cell>
          <cell r="F9">
            <v>1633.7</v>
          </cell>
          <cell r="G9">
            <v>100</v>
          </cell>
          <cell r="H9">
            <v>100</v>
          </cell>
          <cell r="I9">
            <v>1412.6</v>
          </cell>
          <cell r="J9">
            <v>100</v>
          </cell>
          <cell r="K9">
            <v>1278.9000000000001</v>
          </cell>
          <cell r="L9">
            <v>1352.9</v>
          </cell>
          <cell r="M9">
            <v>100</v>
          </cell>
          <cell r="N9">
            <v>1334.7</v>
          </cell>
          <cell r="O9">
            <v>1230.0999999999999</v>
          </cell>
        </row>
        <row r="10">
          <cell r="C10">
            <v>60</v>
          </cell>
          <cell r="D10">
            <v>1827</v>
          </cell>
          <cell r="E10">
            <v>1591.3</v>
          </cell>
          <cell r="F10">
            <v>1679.4</v>
          </cell>
          <cell r="G10">
            <v>1487.1</v>
          </cell>
          <cell r="H10">
            <v>1383.4</v>
          </cell>
          <cell r="I10">
            <v>100</v>
          </cell>
          <cell r="J10">
            <v>1361.8</v>
          </cell>
          <cell r="K10">
            <v>1350.9</v>
          </cell>
          <cell r="L10">
            <v>100</v>
          </cell>
          <cell r="M10">
            <v>100</v>
          </cell>
          <cell r="N10">
            <v>1331.1</v>
          </cell>
          <cell r="O10">
            <v>100</v>
          </cell>
        </row>
        <row r="11">
          <cell r="C11">
            <v>70</v>
          </cell>
          <cell r="D11">
            <v>1827</v>
          </cell>
          <cell r="E11">
            <v>1586.2</v>
          </cell>
          <cell r="F11">
            <v>1679.4</v>
          </cell>
          <cell r="G11">
            <v>1466.1</v>
          </cell>
          <cell r="H11">
            <v>1417.4</v>
          </cell>
          <cell r="I11">
            <v>100</v>
          </cell>
          <cell r="J11">
            <v>1361.1</v>
          </cell>
          <cell r="K11">
            <v>1342.8</v>
          </cell>
          <cell r="L11">
            <v>1365.1</v>
          </cell>
          <cell r="M11">
            <v>1400.9</v>
          </cell>
          <cell r="N11">
            <v>1331.6</v>
          </cell>
          <cell r="O11">
            <v>1227.7</v>
          </cell>
        </row>
        <row r="12">
          <cell r="C12">
            <v>80</v>
          </cell>
          <cell r="D12">
            <v>1869</v>
          </cell>
          <cell r="E12">
            <v>100</v>
          </cell>
          <cell r="F12">
            <v>100</v>
          </cell>
          <cell r="G12">
            <v>1429.1</v>
          </cell>
          <cell r="H12">
            <v>1408.1</v>
          </cell>
          <cell r="I12">
            <v>1421</v>
          </cell>
          <cell r="J12">
            <v>1350.9</v>
          </cell>
          <cell r="K12">
            <v>1349.9</v>
          </cell>
          <cell r="L12">
            <v>1375.8</v>
          </cell>
          <cell r="M12">
            <v>1380.2</v>
          </cell>
          <cell r="N12">
            <v>100</v>
          </cell>
          <cell r="O12">
            <v>1234.8</v>
          </cell>
        </row>
        <row r="13">
          <cell r="C13">
            <v>90</v>
          </cell>
          <cell r="D13">
            <v>1890</v>
          </cell>
          <cell r="E13">
            <v>1596.5</v>
          </cell>
          <cell r="F13">
            <v>1662.1</v>
          </cell>
          <cell r="G13">
            <v>1408.8</v>
          </cell>
          <cell r="H13">
            <v>1403.7</v>
          </cell>
          <cell r="I13">
            <v>1412.8</v>
          </cell>
          <cell r="J13">
            <v>1325.5</v>
          </cell>
          <cell r="K13">
            <v>100</v>
          </cell>
          <cell r="L13">
            <v>1382.4</v>
          </cell>
          <cell r="M13">
            <v>1351.9</v>
          </cell>
          <cell r="N13">
            <v>1334.7</v>
          </cell>
          <cell r="O13">
            <v>1231.0999999999999</v>
          </cell>
        </row>
        <row r="14">
          <cell r="C14">
            <v>100</v>
          </cell>
          <cell r="D14">
            <v>1895.5</v>
          </cell>
          <cell r="E14">
            <v>1627.4</v>
          </cell>
          <cell r="F14">
            <v>1634.1</v>
          </cell>
          <cell r="G14">
            <v>1402.7</v>
          </cell>
          <cell r="H14">
            <v>100</v>
          </cell>
          <cell r="I14">
            <v>1409.9</v>
          </cell>
          <cell r="J14">
            <v>1330.6</v>
          </cell>
          <cell r="K14">
            <v>1357</v>
          </cell>
          <cell r="L14">
            <v>1388.5</v>
          </cell>
          <cell r="M14">
            <v>1351.9</v>
          </cell>
          <cell r="N14">
            <v>1335.7</v>
          </cell>
          <cell r="O14">
            <v>1225.9000000000001</v>
          </cell>
        </row>
        <row r="15">
          <cell r="C15">
            <v>110</v>
          </cell>
          <cell r="D15">
            <v>100</v>
          </cell>
          <cell r="E15">
            <v>1648</v>
          </cell>
          <cell r="F15">
            <v>1627.9</v>
          </cell>
          <cell r="G15">
            <v>1400.9</v>
          </cell>
          <cell r="H15">
            <v>1413.2</v>
          </cell>
          <cell r="I15">
            <v>1406.7</v>
          </cell>
          <cell r="J15">
            <v>1331.5</v>
          </cell>
          <cell r="K15">
            <v>1354</v>
          </cell>
          <cell r="L15">
            <v>1387.5</v>
          </cell>
          <cell r="M15">
            <v>100</v>
          </cell>
          <cell r="N15">
            <v>1335.9</v>
          </cell>
          <cell r="O15">
            <v>1226</v>
          </cell>
        </row>
        <row r="16">
          <cell r="C16">
            <v>120</v>
          </cell>
          <cell r="D16">
            <v>1806</v>
          </cell>
          <cell r="E16">
            <v>1668.6</v>
          </cell>
          <cell r="F16">
            <v>1596.9</v>
          </cell>
          <cell r="G16">
            <v>100</v>
          </cell>
          <cell r="H16">
            <v>1411.5</v>
          </cell>
          <cell r="I16">
            <v>1417</v>
          </cell>
          <cell r="J16">
            <v>100</v>
          </cell>
          <cell r="K16">
            <v>1352.9</v>
          </cell>
          <cell r="L16">
            <v>1387.5</v>
          </cell>
          <cell r="M16">
            <v>1337.7</v>
          </cell>
          <cell r="N16">
            <v>1336.4</v>
          </cell>
          <cell r="O16">
            <v>1221</v>
          </cell>
        </row>
        <row r="17">
          <cell r="C17">
            <v>130</v>
          </cell>
          <cell r="D17">
            <v>1837.5</v>
          </cell>
          <cell r="E17">
            <v>1837.5</v>
          </cell>
          <cell r="F17">
            <v>1561.4</v>
          </cell>
          <cell r="G17">
            <v>1423.5</v>
          </cell>
          <cell r="H17">
            <v>1419.6</v>
          </cell>
          <cell r="I17">
            <v>1416.9</v>
          </cell>
          <cell r="J17">
            <v>1330.3</v>
          </cell>
          <cell r="K17">
            <v>1353.8</v>
          </cell>
          <cell r="L17">
            <v>100</v>
          </cell>
          <cell r="M17">
            <v>1365.6</v>
          </cell>
          <cell r="N17">
            <v>1335.6</v>
          </cell>
          <cell r="O17">
            <v>100</v>
          </cell>
        </row>
        <row r="18">
          <cell r="C18">
            <v>140</v>
          </cell>
          <cell r="D18">
            <v>1732.5</v>
          </cell>
          <cell r="E18">
            <v>1658.3</v>
          </cell>
          <cell r="F18">
            <v>1561.4</v>
          </cell>
          <cell r="G18">
            <v>1417.9</v>
          </cell>
          <cell r="H18">
            <v>1431.2</v>
          </cell>
          <cell r="I18">
            <v>100</v>
          </cell>
          <cell r="J18">
            <v>1306</v>
          </cell>
          <cell r="K18">
            <v>1339.8</v>
          </cell>
          <cell r="L18">
            <v>1410.9</v>
          </cell>
          <cell r="M18">
            <v>1370.2</v>
          </cell>
          <cell r="N18">
            <v>1335.6</v>
          </cell>
          <cell r="O18">
            <v>1221</v>
          </cell>
        </row>
        <row r="19">
          <cell r="C19">
            <v>150</v>
          </cell>
          <cell r="D19">
            <v>1669.5</v>
          </cell>
          <cell r="E19">
            <v>100</v>
          </cell>
          <cell r="F19">
            <v>100</v>
          </cell>
          <cell r="G19">
            <v>1412.6</v>
          </cell>
          <cell r="H19">
            <v>1455</v>
          </cell>
          <cell r="I19">
            <v>1451.5</v>
          </cell>
          <cell r="J19">
            <v>1297.0999999999999</v>
          </cell>
          <cell r="K19">
            <v>100</v>
          </cell>
          <cell r="L19">
            <v>1403.4</v>
          </cell>
          <cell r="M19">
            <v>1354.9</v>
          </cell>
          <cell r="N19">
            <v>100</v>
          </cell>
          <cell r="O19">
            <v>1230.0999999999999</v>
          </cell>
        </row>
        <row r="20">
          <cell r="C20">
            <v>160</v>
          </cell>
          <cell r="D20">
            <v>1680</v>
          </cell>
          <cell r="E20">
            <v>1699.5</v>
          </cell>
          <cell r="F20">
            <v>1497.5</v>
          </cell>
          <cell r="G20">
            <v>1401.6</v>
          </cell>
          <cell r="H20">
            <v>1456.5</v>
          </cell>
          <cell r="I20">
            <v>1447.3</v>
          </cell>
          <cell r="J20">
            <v>1302</v>
          </cell>
          <cell r="K20">
            <v>100</v>
          </cell>
          <cell r="L20">
            <v>1396</v>
          </cell>
          <cell r="M20">
            <v>1344</v>
          </cell>
          <cell r="N20">
            <v>1335.6</v>
          </cell>
          <cell r="O20">
            <v>1228.0999999999999</v>
          </cell>
        </row>
        <row r="21">
          <cell r="C21">
            <v>170</v>
          </cell>
          <cell r="D21">
            <v>1648</v>
          </cell>
          <cell r="E21">
            <v>1730.4</v>
          </cell>
          <cell r="F21">
            <v>1503.8</v>
          </cell>
          <cell r="G21">
            <v>1402.1</v>
          </cell>
          <cell r="H21">
            <v>100</v>
          </cell>
          <cell r="I21">
            <v>1439.2</v>
          </cell>
          <cell r="J21">
            <v>100</v>
          </cell>
          <cell r="K21">
            <v>1349.9</v>
          </cell>
          <cell r="L21">
            <v>1402.1</v>
          </cell>
          <cell r="M21">
            <v>1342.7</v>
          </cell>
          <cell r="N21">
            <v>1324</v>
          </cell>
          <cell r="O21">
            <v>1228.5999999999999</v>
          </cell>
        </row>
        <row r="22">
          <cell r="C22">
            <v>180</v>
          </cell>
          <cell r="D22">
            <v>100</v>
          </cell>
          <cell r="E22">
            <v>1751</v>
          </cell>
          <cell r="F22">
            <v>1507.3</v>
          </cell>
          <cell r="G22">
            <v>1402</v>
          </cell>
          <cell r="H22">
            <v>1463</v>
          </cell>
          <cell r="I22">
            <v>1409.8</v>
          </cell>
          <cell r="J22">
            <v>1301</v>
          </cell>
          <cell r="K22">
            <v>1337.7</v>
          </cell>
          <cell r="L22">
            <v>1405.8</v>
          </cell>
          <cell r="M22">
            <v>100</v>
          </cell>
          <cell r="N22">
            <v>1313.9</v>
          </cell>
          <cell r="O22">
            <v>1225.4000000000001</v>
          </cell>
        </row>
        <row r="23">
          <cell r="C23">
            <v>190</v>
          </cell>
          <cell r="D23">
            <v>1617.1</v>
          </cell>
          <cell r="E23">
            <v>1720.1</v>
          </cell>
          <cell r="F23">
            <v>1502.7</v>
          </cell>
          <cell r="G23">
            <v>100</v>
          </cell>
          <cell r="H23">
            <v>1462.2</v>
          </cell>
          <cell r="I23">
            <v>1411.8</v>
          </cell>
          <cell r="J23">
            <v>100</v>
          </cell>
          <cell r="K23">
            <v>1322.5</v>
          </cell>
          <cell r="L23">
            <v>1408.9</v>
          </cell>
          <cell r="M23">
            <v>1344.8</v>
          </cell>
          <cell r="N23">
            <v>1306.3</v>
          </cell>
          <cell r="O23">
            <v>1226.5999999999999</v>
          </cell>
        </row>
        <row r="24">
          <cell r="C24">
            <v>200</v>
          </cell>
          <cell r="D24">
            <v>1678.9</v>
          </cell>
          <cell r="E24">
            <v>1694.3</v>
          </cell>
          <cell r="F24">
            <v>1461.6</v>
          </cell>
          <cell r="G24">
            <v>1402.7</v>
          </cell>
          <cell r="H24">
            <v>1430.2</v>
          </cell>
          <cell r="I24">
            <v>1410.8</v>
          </cell>
          <cell r="J24">
            <v>1308.7</v>
          </cell>
          <cell r="K24">
            <v>1315.4</v>
          </cell>
          <cell r="L24">
            <v>100</v>
          </cell>
          <cell r="M24">
            <v>1345.3</v>
          </cell>
          <cell r="N24">
            <v>1281.9000000000001</v>
          </cell>
          <cell r="O24">
            <v>100</v>
          </cell>
        </row>
        <row r="25">
          <cell r="C25">
            <v>210</v>
          </cell>
          <cell r="D25">
            <v>1751</v>
          </cell>
          <cell r="E25">
            <v>1694.5</v>
          </cell>
          <cell r="F25">
            <v>1461.6</v>
          </cell>
          <cell r="G25">
            <v>1392.5</v>
          </cell>
          <cell r="H25">
            <v>1406.7</v>
          </cell>
          <cell r="I25">
            <v>100</v>
          </cell>
          <cell r="J25">
            <v>1306</v>
          </cell>
          <cell r="K25">
            <v>1319.5</v>
          </cell>
          <cell r="L25">
            <v>1413.3</v>
          </cell>
          <cell r="M25">
            <v>1347.5</v>
          </cell>
          <cell r="N25">
            <v>1280.9000000000001</v>
          </cell>
          <cell r="O25">
            <v>1210.8</v>
          </cell>
        </row>
        <row r="26">
          <cell r="C26">
            <v>220</v>
          </cell>
          <cell r="D26">
            <v>1797.3</v>
          </cell>
          <cell r="E26">
            <v>100</v>
          </cell>
          <cell r="F26">
            <v>100</v>
          </cell>
          <cell r="G26">
            <v>1391.2</v>
          </cell>
          <cell r="H26">
            <v>1397.2</v>
          </cell>
          <cell r="I26">
            <v>1412.8</v>
          </cell>
          <cell r="J26">
            <v>1309.9000000000001</v>
          </cell>
          <cell r="K26">
            <v>1323.5</v>
          </cell>
          <cell r="L26">
            <v>1419.9</v>
          </cell>
          <cell r="M26">
            <v>1344.3</v>
          </cell>
          <cell r="N26">
            <v>100</v>
          </cell>
          <cell r="O26">
            <v>1219</v>
          </cell>
        </row>
        <row r="27">
          <cell r="C27">
            <v>230</v>
          </cell>
          <cell r="D27">
            <v>1792.2</v>
          </cell>
          <cell r="E27">
            <v>1704.6</v>
          </cell>
          <cell r="F27">
            <v>1386.6</v>
          </cell>
          <cell r="G27">
            <v>1388.5</v>
          </cell>
          <cell r="H27">
            <v>1401</v>
          </cell>
          <cell r="I27">
            <v>1402.7</v>
          </cell>
          <cell r="J27">
            <v>1291</v>
          </cell>
          <cell r="K27">
            <v>100</v>
          </cell>
          <cell r="L27">
            <v>1421.4</v>
          </cell>
          <cell r="M27">
            <v>1334.7</v>
          </cell>
          <cell r="N27">
            <v>1263.5999999999999</v>
          </cell>
          <cell r="O27">
            <v>1223.4000000000001</v>
          </cell>
        </row>
        <row r="28">
          <cell r="C28">
            <v>240</v>
          </cell>
          <cell r="D28">
            <v>1776.7</v>
          </cell>
          <cell r="E28">
            <v>1705.8</v>
          </cell>
          <cell r="F28">
            <v>1395.6</v>
          </cell>
          <cell r="G28">
            <v>1381.4</v>
          </cell>
          <cell r="H28">
            <v>100</v>
          </cell>
          <cell r="I28">
            <v>1399.6</v>
          </cell>
          <cell r="J28">
            <v>1263.5</v>
          </cell>
          <cell r="K28">
            <v>1322.5</v>
          </cell>
          <cell r="L28">
            <v>1416.3</v>
          </cell>
          <cell r="M28">
            <v>1333.7</v>
          </cell>
          <cell r="N28">
            <v>1269.7</v>
          </cell>
          <cell r="O28">
            <v>1224.9000000000001</v>
          </cell>
        </row>
        <row r="29">
          <cell r="C29">
            <v>250</v>
          </cell>
          <cell r="D29">
            <v>100</v>
          </cell>
          <cell r="E29">
            <v>1689.2</v>
          </cell>
          <cell r="F29">
            <v>1403.7</v>
          </cell>
          <cell r="G29">
            <v>1387.2</v>
          </cell>
          <cell r="H29">
            <v>1403.7</v>
          </cell>
          <cell r="I29">
            <v>1389.5</v>
          </cell>
          <cell r="J29">
            <v>1263.5999999999999</v>
          </cell>
          <cell r="K29">
            <v>1324</v>
          </cell>
          <cell r="L29">
            <v>1407.8</v>
          </cell>
          <cell r="M29">
            <v>100</v>
          </cell>
          <cell r="N29">
            <v>1266.7</v>
          </cell>
          <cell r="O29">
            <v>100</v>
          </cell>
        </row>
        <row r="30">
          <cell r="C30">
            <v>260</v>
          </cell>
          <cell r="D30">
            <v>1730.4</v>
          </cell>
          <cell r="E30">
            <v>1691.4</v>
          </cell>
          <cell r="F30">
            <v>1409.8</v>
          </cell>
          <cell r="G30">
            <v>100</v>
          </cell>
          <cell r="H30">
            <v>1413.1</v>
          </cell>
          <cell r="I30">
            <v>1402.2</v>
          </cell>
          <cell r="J30">
            <v>100</v>
          </cell>
          <cell r="K30">
            <v>1325.5</v>
          </cell>
          <cell r="L30">
            <v>1407.2</v>
          </cell>
          <cell r="M30">
            <v>1331</v>
          </cell>
          <cell r="N30">
            <v>1257.5</v>
          </cell>
          <cell r="O30">
            <v>1225.0999999999999</v>
          </cell>
        </row>
        <row r="31">
          <cell r="C31">
            <v>270</v>
          </cell>
          <cell r="D31">
            <v>100</v>
          </cell>
          <cell r="E31">
            <v>1678.9</v>
          </cell>
          <cell r="F31">
            <v>1399.8</v>
          </cell>
          <cell r="G31">
            <v>1378.3</v>
          </cell>
          <cell r="H31">
            <v>1430.1</v>
          </cell>
          <cell r="I31">
            <v>1403.3</v>
          </cell>
          <cell r="J31">
            <v>1228.5999999999999</v>
          </cell>
          <cell r="K31">
            <v>1337.2</v>
          </cell>
          <cell r="L31">
            <v>100</v>
          </cell>
          <cell r="M31">
            <v>1338.1</v>
          </cell>
          <cell r="N31">
            <v>1259.5</v>
          </cell>
          <cell r="O31">
            <v>100</v>
          </cell>
        </row>
        <row r="32">
          <cell r="C32">
            <v>280</v>
          </cell>
          <cell r="D32">
            <v>100</v>
          </cell>
          <cell r="E32">
            <v>1678.9</v>
          </cell>
          <cell r="F32">
            <v>1395.6</v>
          </cell>
          <cell r="G32">
            <v>1369.1</v>
          </cell>
          <cell r="H32">
            <v>1418.9</v>
          </cell>
          <cell r="I32">
            <v>100</v>
          </cell>
          <cell r="J32">
            <v>1270.7</v>
          </cell>
          <cell r="K32">
            <v>1356</v>
          </cell>
          <cell r="L32">
            <v>1403.1</v>
          </cell>
          <cell r="M32">
            <v>1338.9</v>
          </cell>
          <cell r="N32">
            <v>1259.5999999999999</v>
          </cell>
          <cell r="O32">
            <v>1227.0999999999999</v>
          </cell>
        </row>
        <row r="33">
          <cell r="C33">
            <v>290</v>
          </cell>
          <cell r="D33">
            <v>100</v>
          </cell>
          <cell r="E33">
            <v>100</v>
          </cell>
          <cell r="F33">
            <v>100</v>
          </cell>
          <cell r="G33">
            <v>1351.9</v>
          </cell>
          <cell r="H33">
            <v>1423.4</v>
          </cell>
          <cell r="I33">
            <v>1402.6</v>
          </cell>
          <cell r="J33">
            <v>1259</v>
          </cell>
          <cell r="K33">
            <v>1351.7</v>
          </cell>
          <cell r="L33">
            <v>1391.5</v>
          </cell>
          <cell r="M33">
            <v>1334.9</v>
          </cell>
          <cell r="N33">
            <v>100</v>
          </cell>
          <cell r="O33">
            <v>1228</v>
          </cell>
        </row>
        <row r="34">
          <cell r="C34">
            <v>300</v>
          </cell>
          <cell r="D34">
            <v>1555.3</v>
          </cell>
          <cell r="E34">
            <v>100</v>
          </cell>
          <cell r="F34">
            <v>1399.4</v>
          </cell>
          <cell r="G34">
            <v>1355.3</v>
          </cell>
          <cell r="H34">
            <v>1423.4</v>
          </cell>
          <cell r="I34">
            <v>1387.5</v>
          </cell>
          <cell r="J34">
            <v>1249.4000000000001</v>
          </cell>
          <cell r="K34">
            <v>100</v>
          </cell>
          <cell r="L34">
            <v>1407.7</v>
          </cell>
          <cell r="M34">
            <v>1336.7</v>
          </cell>
          <cell r="N34">
            <v>1264.5999999999999</v>
          </cell>
          <cell r="O34">
            <v>1218</v>
          </cell>
        </row>
        <row r="35">
          <cell r="C35">
            <v>310</v>
          </cell>
          <cell r="D35">
            <v>1545</v>
          </cell>
          <cell r="E35">
            <v>100</v>
          </cell>
          <cell r="F35">
            <v>1402.8</v>
          </cell>
          <cell r="G35">
            <v>100</v>
          </cell>
          <cell r="H35">
            <v>100</v>
          </cell>
          <cell r="I35">
            <v>100</v>
          </cell>
          <cell r="J35">
            <v>1244.5999999999999</v>
          </cell>
          <cell r="K35">
            <v>1368.2</v>
          </cell>
          <cell r="L35">
            <v>100</v>
          </cell>
          <cell r="M35">
            <v>1333.5</v>
          </cell>
          <cell r="N35">
            <v>100</v>
          </cell>
          <cell r="O35">
            <v>1221</v>
          </cell>
        </row>
        <row r="44">
          <cell r="C44">
            <v>10</v>
          </cell>
          <cell r="D44">
            <v>100</v>
          </cell>
          <cell r="E44">
            <v>1192.9000000000001</v>
          </cell>
          <cell r="F44">
            <v>1242.3</v>
          </cell>
        </row>
        <row r="45">
          <cell r="C45">
            <v>20</v>
          </cell>
          <cell r="D45">
            <v>1213.7</v>
          </cell>
          <cell r="E45">
            <v>1185.5</v>
          </cell>
          <cell r="F45">
            <v>1247.4000000000001</v>
          </cell>
        </row>
        <row r="46">
          <cell r="C46">
            <v>30</v>
          </cell>
          <cell r="D46">
            <v>100</v>
          </cell>
          <cell r="E46">
            <v>1187.5</v>
          </cell>
        </row>
        <row r="47">
          <cell r="C47">
            <v>40</v>
          </cell>
          <cell r="D47">
            <v>1202.9000000000001</v>
          </cell>
          <cell r="E47">
            <v>1188.2</v>
          </cell>
        </row>
        <row r="48">
          <cell r="C48">
            <v>50</v>
          </cell>
          <cell r="D48">
            <v>1181.4000000000001</v>
          </cell>
          <cell r="E48">
            <v>1187.8</v>
          </cell>
        </row>
        <row r="49">
          <cell r="C49">
            <v>60</v>
          </cell>
          <cell r="D49">
            <v>1173</v>
          </cell>
          <cell r="E49">
            <v>1187.5999999999999</v>
          </cell>
        </row>
        <row r="50">
          <cell r="C50">
            <v>70</v>
          </cell>
          <cell r="D50">
            <v>1168.2</v>
          </cell>
          <cell r="E50">
            <v>100</v>
          </cell>
        </row>
        <row r="51">
          <cell r="C51">
            <v>80</v>
          </cell>
          <cell r="D51">
            <v>1189.5</v>
          </cell>
          <cell r="E51">
            <v>1191.5999999999999</v>
          </cell>
        </row>
        <row r="52">
          <cell r="C52">
            <v>90</v>
          </cell>
          <cell r="D52">
            <v>1185.7</v>
          </cell>
          <cell r="E52">
            <v>1191.5999999999999</v>
          </cell>
        </row>
        <row r="53">
          <cell r="C53">
            <v>100</v>
          </cell>
          <cell r="D53">
            <v>100</v>
          </cell>
          <cell r="E53">
            <v>1195.0999999999999</v>
          </cell>
        </row>
        <row r="54">
          <cell r="C54">
            <v>110</v>
          </cell>
          <cell r="D54">
            <v>1190.5</v>
          </cell>
          <cell r="E54">
            <v>1192.5999999999999</v>
          </cell>
        </row>
        <row r="55">
          <cell r="C55">
            <v>120</v>
          </cell>
          <cell r="D55">
            <v>1190.5</v>
          </cell>
          <cell r="E55">
            <v>1193.9000000000001</v>
          </cell>
        </row>
        <row r="56">
          <cell r="C56">
            <v>130</v>
          </cell>
          <cell r="D56">
            <v>1189.2</v>
          </cell>
          <cell r="E56">
            <v>1193</v>
          </cell>
        </row>
        <row r="57">
          <cell r="C57">
            <v>140</v>
          </cell>
          <cell r="D57">
            <v>1204.8</v>
          </cell>
          <cell r="E57">
            <v>100</v>
          </cell>
        </row>
        <row r="58">
          <cell r="C58">
            <v>150</v>
          </cell>
          <cell r="D58">
            <v>1201.7</v>
          </cell>
          <cell r="E58">
            <v>100</v>
          </cell>
        </row>
        <row r="59">
          <cell r="C59">
            <v>160</v>
          </cell>
          <cell r="D59">
            <v>1201.7</v>
          </cell>
          <cell r="E59">
            <v>100</v>
          </cell>
        </row>
        <row r="60">
          <cell r="C60">
            <v>170</v>
          </cell>
          <cell r="D60">
            <v>100</v>
          </cell>
          <cell r="E60">
            <v>100</v>
          </cell>
        </row>
        <row r="61">
          <cell r="C61">
            <v>180</v>
          </cell>
          <cell r="D61">
            <v>1199.7</v>
          </cell>
          <cell r="E61">
            <v>1200.2</v>
          </cell>
        </row>
        <row r="62">
          <cell r="C62">
            <v>190</v>
          </cell>
          <cell r="D62">
            <v>1193.0999999999999</v>
          </cell>
          <cell r="E62">
            <v>1223</v>
          </cell>
        </row>
        <row r="63">
          <cell r="C63">
            <v>200</v>
          </cell>
          <cell r="D63">
            <v>1183.4000000000001</v>
          </cell>
          <cell r="E63">
            <v>1223</v>
          </cell>
        </row>
        <row r="64">
          <cell r="C64">
            <v>210</v>
          </cell>
          <cell r="D64">
            <v>1190</v>
          </cell>
          <cell r="E64">
            <v>100</v>
          </cell>
        </row>
        <row r="65">
          <cell r="C65">
            <v>220</v>
          </cell>
          <cell r="D65">
            <v>1197.7</v>
          </cell>
          <cell r="E65">
            <v>1234.2</v>
          </cell>
        </row>
        <row r="66">
          <cell r="C66">
            <v>230</v>
          </cell>
          <cell r="D66">
            <v>1197.7</v>
          </cell>
          <cell r="E66">
            <v>1227.0999999999999</v>
          </cell>
        </row>
        <row r="67">
          <cell r="C67">
            <v>240</v>
          </cell>
          <cell r="D67">
            <v>100</v>
          </cell>
          <cell r="E67">
            <v>1235.2</v>
          </cell>
        </row>
        <row r="68">
          <cell r="C68">
            <v>250</v>
          </cell>
          <cell r="D68">
            <v>1197.7</v>
          </cell>
          <cell r="E68">
            <v>1243.3</v>
          </cell>
        </row>
        <row r="69">
          <cell r="C69">
            <v>260</v>
          </cell>
          <cell r="D69">
            <v>1194.5999999999999</v>
          </cell>
          <cell r="E69">
            <v>1240.8</v>
          </cell>
        </row>
        <row r="70">
          <cell r="C70">
            <v>270</v>
          </cell>
          <cell r="D70">
            <v>1193.7</v>
          </cell>
          <cell r="E70">
            <v>1240.7</v>
          </cell>
        </row>
        <row r="71">
          <cell r="C71">
            <v>280</v>
          </cell>
          <cell r="D71">
            <v>1193.2</v>
          </cell>
          <cell r="E71">
            <v>100</v>
          </cell>
        </row>
        <row r="72">
          <cell r="C72">
            <v>290</v>
          </cell>
          <cell r="D72">
            <v>1192.7</v>
          </cell>
          <cell r="E72">
            <v>100</v>
          </cell>
        </row>
        <row r="73">
          <cell r="C73">
            <v>300</v>
          </cell>
          <cell r="D73">
            <v>1192.9000000000001</v>
          </cell>
          <cell r="E73">
            <v>100</v>
          </cell>
        </row>
        <row r="74">
          <cell r="C74">
            <v>310</v>
          </cell>
          <cell r="D74">
            <v>100</v>
          </cell>
          <cell r="E74">
            <v>100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단가대비표"/>
      <sheetName val="견적대비표"/>
      <sheetName val="내역서"/>
      <sheetName val="PANEL 중량산출"/>
      <sheetName val="중량산출"/>
      <sheetName val="수량산출"/>
      <sheetName val="신우"/>
      <sheetName val="연습"/>
      <sheetName val="날개벽수량표"/>
      <sheetName val="덕전리"/>
      <sheetName val="품셈(기초)"/>
      <sheetName val="45,46"/>
      <sheetName val="원본(갑지)"/>
      <sheetName val="노임단가"/>
      <sheetName val="전신환매도율"/>
      <sheetName val="집계표"/>
      <sheetName val="지구단위계획"/>
      <sheetName val="직노"/>
      <sheetName val="내역"/>
      <sheetName val="N賃率-職"/>
      <sheetName val="Total"/>
      <sheetName val="단열-자재"/>
      <sheetName val="K-SET1"/>
      <sheetName val="일위대가"/>
      <sheetName val="요약서"/>
      <sheetName val="9GNG운반"/>
      <sheetName val="단가비교표"/>
      <sheetName val="#REF"/>
      <sheetName val="월별수입"/>
      <sheetName val="변경총괄지(1)"/>
      <sheetName val="낙찰표"/>
      <sheetName val="총괄집계표"/>
      <sheetName val="입찰안"/>
      <sheetName val="횡배수관토공수량"/>
      <sheetName val="명세표"/>
      <sheetName val="지질조사분석"/>
      <sheetName val="PANEL_중량산출"/>
      <sheetName val="cp1"/>
      <sheetName val="실행철강하도"/>
      <sheetName val="대치판정"/>
    </sheetNames>
    <sheetDataSet>
      <sheetData sheetId="0">
        <row r="1">
          <cell r="A1">
            <v>1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설비"/>
      <sheetName val="일위대가집계표(기계)"/>
      <sheetName val="일위대가(기계)"/>
      <sheetName val="일위대가집계표(소방)"/>
      <sheetName val="일위대가(소방)"/>
      <sheetName val="내역"/>
      <sheetName val="신우"/>
      <sheetName val="수량산출"/>
      <sheetName val="지구단위계획"/>
      <sheetName val="원본(갑지)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0. 기본입력"/>
      <sheetName val="갑지양식 "/>
      <sheetName val="내역서(총괄)"/>
      <sheetName val="감리배치계획표"/>
      <sheetName val="건설공사인월수"/>
      <sheetName val="인월수산정기준"/>
      <sheetName val="전기공사인월수"/>
      <sheetName val="통신소방공사인월수"/>
      <sheetName val="사무원비용산출"/>
      <sheetName val="차량비용산출"/>
      <sheetName val="보고서비용"/>
      <sheetName val="손해배상보험"/>
      <sheetName val="건설사업관리공제요율"/>
      <sheetName val="공사비 산정"/>
      <sheetName val="Sheet1"/>
      <sheetName val="수량산출"/>
    </sheetNames>
    <sheetDataSet>
      <sheetData sheetId="0" refreshError="1"/>
      <sheetData sheetId="1">
        <row r="106">
          <cell r="A106" t="str">
            <v>공장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>
        <row r="2">
          <cell r="Q2" t="str">
            <v>책임감리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설비"/>
      <sheetName val="일위대가집계표(기계)"/>
      <sheetName val="일위대가(기계)"/>
      <sheetName val="일위대가집계표(소방)"/>
      <sheetName val="일위대가(소방)"/>
      <sheetName val="내역"/>
    </sheetNames>
    <sheetDataSet>
      <sheetData sheetId="0" refreshError="1"/>
      <sheetData sheetId="1" refreshError="1">
        <row r="2234">
          <cell r="J2234">
            <v>12950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품종별월계"/>
      <sheetName val="표지"/>
      <sheetName val="기준"/>
      <sheetName val="참고1"/>
      <sheetName val="종합"/>
      <sheetName val="품종"/>
      <sheetName val="수량"/>
      <sheetName val="매출액"/>
      <sheetName val="경제전망"/>
      <sheetName val="그래프"/>
      <sheetName val="Sheet16"/>
      <sheetName val="단가산출서"/>
      <sheetName val="장기판매계획"/>
      <sheetName val="3_2_집기비품교체주기"/>
      <sheetName val="전신환매도율"/>
      <sheetName val="총투자비산정"/>
      <sheetName val="ROE(FI)"/>
      <sheetName val="Sens&amp;Anal"/>
      <sheetName val="내역서"/>
      <sheetName val="설계명세서"/>
      <sheetName val="3지구단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Sheet1"/>
      <sheetName val="96보완계획7.12"/>
      <sheetName val="범례표"/>
      <sheetName val="날개벽수량표"/>
      <sheetName val="자재단가"/>
      <sheetName val="용수간선"/>
      <sheetName val="지구단위계획"/>
      <sheetName val="교각1"/>
      <sheetName val="설비"/>
      <sheetName val="내역서"/>
      <sheetName val="내역서(전기)"/>
      <sheetName val="기계경비"/>
      <sheetName val="신우"/>
      <sheetName val="조명시설"/>
      <sheetName val="대로근거"/>
      <sheetName val="용소리교"/>
      <sheetName val="수자재단위당"/>
      <sheetName val="원본(갑지)"/>
      <sheetName val="주차구획선수량"/>
      <sheetName val="#REF"/>
      <sheetName val="관일"/>
      <sheetName val="수량산출"/>
      <sheetName val="노임"/>
      <sheetName val="코드표"/>
      <sheetName val="집계표"/>
      <sheetName val="BID"/>
      <sheetName val="3지구단위"/>
      <sheetName val="TYPE-A"/>
      <sheetName val="항공측량노임단가"/>
      <sheetName val="날개벽"/>
      <sheetName val="노임단가"/>
      <sheetName val="전신환매도율"/>
      <sheetName val="월별수입"/>
      <sheetName val="변경총괄지(1)"/>
      <sheetName val="직노"/>
      <sheetName val="단가"/>
      <sheetName val="사각맨홀"/>
      <sheetName val="ABUT수량-A1"/>
      <sheetName val="일위대가"/>
      <sheetName val="일위대가(가설)"/>
      <sheetName val="일위"/>
      <sheetName val="DATE"/>
      <sheetName val="내역"/>
      <sheetName val="우배수"/>
      <sheetName val="적용토목"/>
      <sheetName val="지급자재"/>
      <sheetName val="지장물건일위대가"/>
      <sheetName val="라.공사비"/>
      <sheetName val="다.도서인쇄비"/>
      <sheetName val="6PILE  (돌출)"/>
      <sheetName val="인건비"/>
      <sheetName val="재해-호표"/>
      <sheetName val="위치조서"/>
      <sheetName val="각형맨홀"/>
      <sheetName val="설계내역서(전체)"/>
      <sheetName val="직접경비"/>
      <sheetName val="일반수량"/>
      <sheetName val="기초단가"/>
      <sheetName val="환경인력"/>
      <sheetName val="포장복구집계"/>
      <sheetName val="부하계산서"/>
      <sheetName val="부하(성남)"/>
      <sheetName val="현장조사"/>
      <sheetName val="터파기및재료"/>
      <sheetName val="상수도토공집계표"/>
      <sheetName val="데리네이타현황"/>
      <sheetName val="일위대가-택지부문(변경)"/>
      <sheetName val="건축도면 진행자료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"/>
      <sheetName val="산출내역"/>
      <sheetName val="산출내역 (2)"/>
      <sheetName val="내역서 (2)"/>
      <sheetName val="공문 (2)"/>
      <sheetName val="분수관"/>
      <sheetName val="개거"/>
      <sheetName val="분"/>
      <sheetName val="분 (2)"/>
      <sheetName val="U측"/>
      <sheetName val="118"/>
      <sheetName val="구조물토공 (2)"/>
      <sheetName val="관급레미콘 (개거0)"/>
      <sheetName val="변경사유서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일위"/>
      <sheetName val="96보완계획7.12"/>
      <sheetName val="설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m코드"/>
      <sheetName val="itm기준"/>
      <sheetName val="용역개요현황(기본입력)"/>
      <sheetName val="갑지"/>
      <sheetName val="건설내역서"/>
      <sheetName val="손해배상보험료"/>
      <sheetName val="건설공사업무적용"/>
      <sheetName val="건설공사인월수"/>
      <sheetName val="전기공사인월수"/>
      <sheetName val="통신공사인월수"/>
      <sheetName val="소방공사인월수"/>
      <sheetName val="배치계획표"/>
      <sheetName val="일위"/>
      <sheetName val="96보완계획7.12"/>
      <sheetName val="설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서"/>
      <sheetName val="조사"/>
      <sheetName val="대가 "/>
      <sheetName val="대비"/>
      <sheetName val="단-원산"/>
      <sheetName val="천-단"/>
      <sheetName val="조-단"/>
      <sheetName val="표지"/>
      <sheetName val="원가계산서 "/>
      <sheetName val="집계표 (1)"/>
      <sheetName val="집계표(2)"/>
      <sheetName val="내역서(1차공사분)"/>
      <sheetName val="선로정수계산"/>
      <sheetName val="버스운행안내"/>
      <sheetName val="예방접종계획"/>
      <sheetName val="근태계획서"/>
      <sheetName val="Sheet5"/>
      <sheetName val="B2BERP"/>
      <sheetName val="94"/>
      <sheetName val="itm코드"/>
      <sheetName val="itm기준"/>
      <sheetName val="INPUT"/>
      <sheetName val="165-1"/>
      <sheetName val="공사원가계산서"/>
      <sheetName val="건축내역"/>
      <sheetName val="간선계산"/>
      <sheetName val="guard(mac)"/>
      <sheetName val="일위대가"/>
      <sheetName val="직재"/>
      <sheetName val="일위"/>
      <sheetName val="견적"/>
      <sheetName val="Macro(전선)"/>
      <sheetName val="Y-WORK"/>
      <sheetName val="1을"/>
      <sheetName val="예산내역서"/>
      <sheetName val="설계예산서"/>
      <sheetName val="차액보증"/>
      <sheetName val="요율"/>
      <sheetName val="Sheet4"/>
      <sheetName val="일위집계(기존)"/>
      <sheetName val="#2_일위대가목록"/>
      <sheetName val="입찰안"/>
      <sheetName val="전기일위대가"/>
      <sheetName val="산출"/>
      <sheetName val="일위목록"/>
      <sheetName val="지중자재단가"/>
      <sheetName val="일위총괄표"/>
      <sheetName val=" HIT-&gt;HMC 견적(3900)"/>
      <sheetName val="원가계산서"/>
      <sheetName val="단위세대"/>
      <sheetName val="수량산출(임시방송)"/>
      <sheetName val="수량산출(임시장애자)"/>
      <sheetName val="수량산출(임시전화)"/>
      <sheetName val="수량산출(임시41)"/>
      <sheetName val="수량산출(임시TDI)"/>
      <sheetName val="수량산출(임시AFC)"/>
      <sheetName val="수량산출(임시CCTV)"/>
      <sheetName val="수량산출(임시TV)"/>
      <sheetName val="수량산출(장애자)"/>
      <sheetName val="수량산출(본전화)"/>
      <sheetName val="수량산출(본통신)"/>
      <sheetName val="수량산출(TDI)"/>
      <sheetName val="수량집계(본역사)"/>
      <sheetName val="수량집계(임시역사)"/>
      <sheetName val="수량산출(AFC)"/>
      <sheetName val="수량산출(CCTV)"/>
      <sheetName val="수량_작성"/>
      <sheetName val="조내역"/>
      <sheetName val="일위단가"/>
      <sheetName val="상수도토공집계표"/>
      <sheetName val=" 견적서"/>
      <sheetName val="수전기기DATA"/>
      <sheetName val="EQT-ESTN"/>
      <sheetName val="수량산출"/>
      <sheetName val="데이타"/>
      <sheetName val="DATA"/>
      <sheetName val="조명율표"/>
      <sheetName val="제경비"/>
      <sheetName val="기준자료"/>
      <sheetName val="2공구산출내역"/>
      <sheetName val="배선DATA"/>
      <sheetName val="약품공급2"/>
      <sheetName val="견"/>
      <sheetName val="일위1"/>
      <sheetName val="서울산업대(토)"/>
      <sheetName val="#3_일위대가목록"/>
      <sheetName val="BID"/>
      <sheetName val="단가산출"/>
      <sheetName val="측구터파기공수량집계"/>
      <sheetName val="배수공 시멘트 및 골재량 산출"/>
      <sheetName val="CM 1"/>
      <sheetName val="산출0"/>
      <sheetName val="집계표"/>
      <sheetName val="N賃率-職"/>
      <sheetName val="설직재-1"/>
      <sheetName val="견적 (2)"/>
      <sheetName val="적용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표지"/>
      <sheetName val="갑지양식 "/>
      <sheetName val="0. 기본입력"/>
      <sheetName val="배치계획표"/>
      <sheetName val="내역서(총괄)"/>
      <sheetName val="건설공사인월수"/>
      <sheetName val="인월수산정기준"/>
      <sheetName val="전기공사인월수"/>
      <sheetName val="통신소방공사인월수"/>
      <sheetName val="사무원비용산출"/>
      <sheetName val="차량비용산출"/>
      <sheetName val="보고서비용"/>
      <sheetName val="손해배상보험"/>
      <sheetName val="건설사업관리공제요율"/>
      <sheetName val="사업관리방식"/>
      <sheetName val="Sheet1"/>
    </sheetNames>
    <sheetDataSet>
      <sheetData sheetId="0" refreshError="1"/>
      <sheetData sheetId="1" refreshError="1"/>
      <sheetData sheetId="2" refreshError="1"/>
      <sheetData sheetId="3" refreshError="1">
        <row r="107">
          <cell r="A107" t="str">
            <v>공장</v>
          </cell>
        </row>
        <row r="108">
          <cell r="A108" t="str">
            <v>창고시설</v>
          </cell>
        </row>
        <row r="109">
          <cell r="A109" t="str">
            <v>자동차관련시설</v>
          </cell>
        </row>
        <row r="110">
          <cell r="A110" t="str">
            <v>동물 및 식물관련시설</v>
          </cell>
        </row>
        <row r="111">
          <cell r="A111" t="str">
            <v>공동주택</v>
          </cell>
        </row>
        <row r="112">
          <cell r="A112" t="str">
            <v>제1종근린생활시설</v>
          </cell>
        </row>
        <row r="113">
          <cell r="A113" t="str">
            <v>제2종근린생활시설</v>
          </cell>
        </row>
        <row r="114">
          <cell r="A114" t="str">
            <v>교육연구시설</v>
          </cell>
        </row>
        <row r="115">
          <cell r="A115" t="str">
            <v>노유자시설</v>
          </cell>
        </row>
        <row r="116">
          <cell r="A116" t="str">
            <v>묘지관련시설</v>
          </cell>
        </row>
        <row r="117">
          <cell r="A117" t="str">
            <v>업무시설</v>
          </cell>
        </row>
        <row r="118">
          <cell r="A118" t="str">
            <v>숙박시설</v>
          </cell>
        </row>
        <row r="119">
          <cell r="A119" t="str">
            <v>교정 및 군사시설</v>
          </cell>
        </row>
        <row r="120">
          <cell r="A120" t="str">
            <v>판매시설</v>
          </cell>
        </row>
        <row r="121">
          <cell r="A121" t="str">
            <v>관광휴게시설</v>
          </cell>
        </row>
        <row r="122">
          <cell r="A122" t="str">
            <v>위락시설</v>
          </cell>
        </row>
        <row r="123">
          <cell r="A123" t="str">
            <v>위험물저장 및 처리시설</v>
          </cell>
        </row>
        <row r="124">
          <cell r="A124" t="str">
            <v>기타 단순한공종,복잡한공에 해당하지 않는 시설</v>
          </cell>
        </row>
        <row r="125">
          <cell r="A125" t="str">
            <v>운동시설</v>
          </cell>
        </row>
        <row r="126">
          <cell r="A126" t="str">
            <v>문화 및 집회시설</v>
          </cell>
        </row>
        <row r="127">
          <cell r="A127" t="str">
            <v>의료시설</v>
          </cell>
        </row>
        <row r="128">
          <cell r="A128" t="str">
            <v>분뇨 및 쓰레기시설</v>
          </cell>
        </row>
        <row r="129">
          <cell r="A129" t="str">
            <v>관광휴게시설(관망탑에 한함)</v>
          </cell>
        </row>
        <row r="132">
          <cell r="A132" t="str">
            <v>신축</v>
          </cell>
        </row>
        <row r="133">
          <cell r="A133" t="str">
            <v>전면리모델링(증축포함)</v>
          </cell>
        </row>
        <row r="134">
          <cell r="A134" t="str">
            <v>순환리모델링</v>
          </cell>
        </row>
        <row r="137">
          <cell r="A137" t="str">
            <v>BIM미적용</v>
          </cell>
        </row>
        <row r="138">
          <cell r="A138" t="str">
            <v>BIM적용</v>
          </cell>
        </row>
        <row r="142">
          <cell r="A142" t="str">
            <v>공통업무+시공단계</v>
          </cell>
        </row>
        <row r="143">
          <cell r="A143" t="str">
            <v>공통업무+시공단계+시공후단계</v>
          </cell>
        </row>
        <row r="144">
          <cell r="A144" t="str">
            <v>공통업무+실시설계단계+구매조달단계+시공단계+시공후단계</v>
          </cell>
        </row>
        <row r="145">
          <cell r="A145" t="str">
            <v>공통업무+실시설계단계+시공단계+시공후단계</v>
          </cell>
        </row>
        <row r="146">
          <cell r="A146" t="str">
            <v>공통업무+실시설계단계+시공단계</v>
          </cell>
        </row>
        <row r="147">
          <cell r="A147" t="str">
            <v>공통업무+기본설계단계+실시설계단계+시공단계+시공후단계</v>
          </cell>
        </row>
        <row r="148">
          <cell r="A148" t="str">
            <v>공통업무+기본설계단계+실시설계단계+구매조달단계+시공단계+시공후단계</v>
          </cell>
        </row>
        <row r="149">
          <cell r="A149" t="str">
            <v>공통업무+설계전단계+기본설계단계+실시설계단계+구매조달단계+시공단계+시공후단계</v>
          </cell>
        </row>
        <row r="155">
          <cell r="A155" t="str">
            <v>감독권한대행업무 포함</v>
          </cell>
        </row>
        <row r="156">
          <cell r="A156" t="str">
            <v>감독권한대행업무 제외</v>
          </cell>
        </row>
        <row r="161">
          <cell r="A161" t="str">
            <v>적용</v>
          </cell>
        </row>
        <row r="162">
          <cell r="A162" t="str">
            <v>미적용</v>
          </cell>
        </row>
        <row r="172">
          <cell r="A172" t="str">
            <v>제연설비미포함</v>
          </cell>
        </row>
        <row r="173">
          <cell r="A173" t="str">
            <v>제연설비포함</v>
          </cell>
        </row>
        <row r="176">
          <cell r="A176" t="str">
            <v>연면적 20만제곱미터 이상인 특정소방대상물 또는 지하층을 포함한 층수가 40층이상인 특정소방대상물의 공사 현장</v>
          </cell>
        </row>
        <row r="177">
          <cell r="A177" t="str">
            <v>연면적이 3만제곱미터 이상 20만제곱미터 미만인 특정소방대상물(아파트는 제외한다) 또는 지하층을 포함한 층수가 16층이상40층미만인 특정소방대상물의 공사 현장</v>
          </cell>
        </row>
        <row r="178">
          <cell r="A178" t="str">
            <v>물분무등소화설비 또는 제연설비가 설치되는 특정소방대상물이나 연면적 3만제곱미터 이상인 아파트의 공사 현장</v>
          </cell>
        </row>
        <row r="179">
          <cell r="A179" t="str">
            <v>연면적 5천제곱미터 이상 3만제곱미터 미만이거나 지하층을 포함한 층수가 16층 미만인 특정소방대상물의 공사 현장</v>
          </cell>
        </row>
        <row r="180">
          <cell r="A180" t="str">
            <v>연면적 5천제곱미터 미만인 특정소방대상물의 공사 현장</v>
          </cell>
        </row>
        <row r="181">
          <cell r="A181" t="str">
            <v>지하구(地下溝)의 공사 현장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Q2" t="str">
            <v>책임감리</v>
          </cell>
        </row>
        <row r="4">
          <cell r="Q4" t="str">
            <v>시공감리</v>
          </cell>
        </row>
        <row r="5">
          <cell r="Q5" t="str">
            <v>검측감리</v>
          </cell>
        </row>
      </sheetData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집계표 (2)"/>
      <sheetName val="총집계표"/>
      <sheetName val="집계표(3)"/>
      <sheetName val="집계표"/>
      <sheetName val="도장집계"/>
      <sheetName val="도장면적 (4)"/>
      <sheetName val="도장면적 (3)"/>
      <sheetName val="도장면적 (2)"/>
      <sheetName val="도장면적"/>
      <sheetName val="단중표"/>
      <sheetName val="전신환매도율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M2" t="str">
            <v>C-60x30x10x1.6</v>
          </cell>
          <cell r="N2">
            <v>1.63</v>
          </cell>
        </row>
        <row r="3">
          <cell r="M3" t="str">
            <v>C-60x30x10x2</v>
          </cell>
          <cell r="N3">
            <v>1.99</v>
          </cell>
        </row>
        <row r="4">
          <cell r="M4" t="str">
            <v>C-60x30x10x2.3</v>
          </cell>
          <cell r="N4">
            <v>2.25</v>
          </cell>
        </row>
        <row r="5">
          <cell r="M5" t="str">
            <v>C-70x40x25x1.6</v>
          </cell>
          <cell r="N5">
            <v>2.38</v>
          </cell>
        </row>
        <row r="6">
          <cell r="M6" t="str">
            <v>C-75x35x15x2.3</v>
          </cell>
          <cell r="N6">
            <v>2.89</v>
          </cell>
        </row>
        <row r="7">
          <cell r="M7" t="str">
            <v>C-75x45x15x1.6</v>
          </cell>
          <cell r="N7">
            <v>2.3199999999999998</v>
          </cell>
        </row>
        <row r="8">
          <cell r="M8" t="str">
            <v>C-75x45x15x2</v>
          </cell>
          <cell r="N8">
            <v>2.86</v>
          </cell>
        </row>
        <row r="9">
          <cell r="M9" t="str">
            <v>C-75x45x15x2.3</v>
          </cell>
          <cell r="N9">
            <v>3.25</v>
          </cell>
        </row>
        <row r="10">
          <cell r="M10" t="str">
            <v>C-90x45x20x1.6</v>
          </cell>
          <cell r="N10">
            <v>2.63</v>
          </cell>
        </row>
        <row r="11">
          <cell r="M11" t="str">
            <v>C-90x45x20x2.3</v>
          </cell>
          <cell r="N11">
            <v>3.7</v>
          </cell>
        </row>
        <row r="12">
          <cell r="M12" t="str">
            <v>C-90x45x20x3.2</v>
          </cell>
          <cell r="N12">
            <v>5</v>
          </cell>
        </row>
        <row r="13">
          <cell r="M13" t="str">
            <v>C-100x50x20x1.6</v>
          </cell>
          <cell r="N13">
            <v>2.88</v>
          </cell>
        </row>
        <row r="14">
          <cell r="M14" t="str">
            <v>C-100x50x20x2</v>
          </cell>
          <cell r="N14">
            <v>3.56</v>
          </cell>
        </row>
        <row r="15">
          <cell r="M15" t="str">
            <v>C-100x50x20x2.3</v>
          </cell>
          <cell r="N15">
            <v>4.0599999999999996</v>
          </cell>
        </row>
        <row r="16">
          <cell r="M16" t="str">
            <v>C-100x50x20x2.8</v>
          </cell>
          <cell r="N16">
            <v>4.87</v>
          </cell>
        </row>
        <row r="17">
          <cell r="M17" t="str">
            <v>C-100x50x20x3.2</v>
          </cell>
          <cell r="N17">
            <v>5.5</v>
          </cell>
        </row>
        <row r="18">
          <cell r="M18" t="str">
            <v>C-100x50x20x4</v>
          </cell>
          <cell r="N18">
            <v>6.71</v>
          </cell>
        </row>
        <row r="19">
          <cell r="M19" t="str">
            <v>C-100x50x20x4.5</v>
          </cell>
          <cell r="N19">
            <v>7.43</v>
          </cell>
        </row>
        <row r="20">
          <cell r="M20" t="str">
            <v>C-120x40x20x3.2</v>
          </cell>
          <cell r="N20">
            <v>5.5</v>
          </cell>
        </row>
        <row r="21">
          <cell r="M21" t="str">
            <v>C-120x60x20x2.3</v>
          </cell>
          <cell r="N21">
            <v>4.78</v>
          </cell>
        </row>
        <row r="22">
          <cell r="M22" t="str">
            <v>C-120x60x20x3.2</v>
          </cell>
          <cell r="N22">
            <v>6.51</v>
          </cell>
        </row>
        <row r="23">
          <cell r="M23" t="str">
            <v>C-120x60x25x4.5</v>
          </cell>
          <cell r="N23">
            <v>9.1999999999999993</v>
          </cell>
        </row>
        <row r="24">
          <cell r="M24" t="str">
            <v>C-125x50x20x2.3</v>
          </cell>
          <cell r="N24">
            <v>4.51</v>
          </cell>
        </row>
        <row r="25">
          <cell r="M25" t="str">
            <v>C-125x50x20x3.2</v>
          </cell>
          <cell r="N25">
            <v>6.13</v>
          </cell>
        </row>
        <row r="26">
          <cell r="M26" t="str">
            <v>C-125x50x20x4</v>
          </cell>
          <cell r="N26">
            <v>7.5</v>
          </cell>
        </row>
        <row r="27">
          <cell r="M27" t="str">
            <v>C-125x50x20x4.5</v>
          </cell>
          <cell r="N27">
            <v>8.32</v>
          </cell>
        </row>
        <row r="28">
          <cell r="M28" t="str">
            <v>C-150x50x20x2.3</v>
          </cell>
          <cell r="N28">
            <v>4.96</v>
          </cell>
        </row>
        <row r="29">
          <cell r="M29" t="str">
            <v>C-150x50x20x3.2</v>
          </cell>
          <cell r="N29">
            <v>6.76</v>
          </cell>
        </row>
        <row r="30">
          <cell r="M30" t="str">
            <v>C-150x50x20x4.5</v>
          </cell>
          <cell r="N30">
            <v>9.1999999999999993</v>
          </cell>
        </row>
        <row r="31">
          <cell r="M31" t="str">
            <v>C-150x65x20x2.3</v>
          </cell>
          <cell r="N31">
            <v>5.5</v>
          </cell>
        </row>
        <row r="32">
          <cell r="M32" t="str">
            <v>C-150x65x20x3.2</v>
          </cell>
          <cell r="N32">
            <v>7.51</v>
          </cell>
        </row>
        <row r="33">
          <cell r="M33" t="str">
            <v>C-150x65x20x4</v>
          </cell>
          <cell r="N33">
            <v>9.2200000000000006</v>
          </cell>
        </row>
        <row r="34">
          <cell r="M34" t="str">
            <v>C-150x75x20x4.5</v>
          </cell>
          <cell r="N34">
            <v>11</v>
          </cell>
        </row>
        <row r="35">
          <cell r="M35" t="str">
            <v>C-150x75x20x4</v>
          </cell>
          <cell r="N35">
            <v>9.85</v>
          </cell>
        </row>
        <row r="36">
          <cell r="M36" t="str">
            <v>C-150x75x20x3.2</v>
          </cell>
          <cell r="N36">
            <v>8.01</v>
          </cell>
        </row>
        <row r="37">
          <cell r="M37" t="str">
            <v>C-150x75x25x4.5</v>
          </cell>
          <cell r="N37">
            <v>11.3</v>
          </cell>
        </row>
        <row r="38">
          <cell r="M38" t="str">
            <v>C-150x75x25x4</v>
          </cell>
          <cell r="N38">
            <v>10.199999999999999</v>
          </cell>
        </row>
        <row r="39">
          <cell r="M39" t="str">
            <v>C-150x75x25x3.2</v>
          </cell>
          <cell r="N39">
            <v>8.27</v>
          </cell>
        </row>
        <row r="40">
          <cell r="M40" t="str">
            <v>C-200x75x20x4.5</v>
          </cell>
          <cell r="N40">
            <v>12.7</v>
          </cell>
        </row>
        <row r="41">
          <cell r="M41" t="str">
            <v>C-200x75x20x4</v>
          </cell>
          <cell r="N41">
            <v>11.4</v>
          </cell>
        </row>
        <row r="42">
          <cell r="M42" t="str">
            <v>C-200x75x20x3.2</v>
          </cell>
          <cell r="N42">
            <v>9.27</v>
          </cell>
        </row>
        <row r="43">
          <cell r="M43" t="str">
            <v>C-200x75x25x4.5</v>
          </cell>
          <cell r="N43">
            <v>13.1</v>
          </cell>
        </row>
        <row r="44">
          <cell r="M44" t="str">
            <v>C-200x75x25x4</v>
          </cell>
          <cell r="N44">
            <v>11.7</v>
          </cell>
        </row>
        <row r="45">
          <cell r="M45" t="str">
            <v>C-200x75x25x3.2</v>
          </cell>
          <cell r="N45">
            <v>9.52</v>
          </cell>
        </row>
        <row r="46">
          <cell r="M46" t="str">
            <v>C-250x75x25x4.5</v>
          </cell>
          <cell r="N46">
            <v>14.9</v>
          </cell>
        </row>
      </sheetData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直材4"/>
      <sheetName val="I一般比"/>
      <sheetName val="N賃率-職"/>
      <sheetName val="설계조건"/>
      <sheetName val="금액내역서"/>
      <sheetName val="직재"/>
      <sheetName val="보고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내역검토"/>
      <sheetName val="공사현황"/>
      <sheetName val="간지"/>
      <sheetName val="표지"/>
      <sheetName val="목차 "/>
      <sheetName val="산정결과"/>
      <sheetName val="워드"/>
      <sheetName val="표목차"/>
      <sheetName val="원가계산"/>
      <sheetName val="공사집계"/>
      <sheetName val="공사별내역서"/>
      <sheetName val="노무집계"/>
      <sheetName val="노무산출"/>
      <sheetName val="노무비율"/>
      <sheetName val="경비계산"/>
      <sheetName val="경율산정"/>
      <sheetName val="원가구성분석"/>
      <sheetName val="안전관리"/>
      <sheetName val="산재보험"/>
      <sheetName val="설계비"/>
      <sheetName val="건설요율"/>
      <sheetName val="일반관리비"/>
      <sheetName val="일반요율"/>
      <sheetName val="기타경비"/>
      <sheetName val="수량집계표 "/>
      <sheetName val="토적표 "/>
      <sheetName val="구조물토공량(산) "/>
      <sheetName val="구조물토적량(산)"/>
      <sheetName val="일위대가집계표"/>
      <sheetName val="일위대가"/>
      <sheetName val="기계집계표"/>
      <sheetName val="기계경비"/>
      <sheetName val="기초일위대가"/>
      <sheetName val="기.일단가입력"/>
      <sheetName val="code"/>
      <sheetName val="B2BERP"/>
      <sheetName val="직노"/>
      <sheetName val="실행내역"/>
      <sheetName val="내역서"/>
      <sheetName val="버스운행안내"/>
      <sheetName val="예방접종계획"/>
      <sheetName val="근태계획서"/>
      <sheetName val="직공비"/>
      <sheetName val="INPUT(덕도방향-시점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인원배정"/>
      <sheetName val="인원산출"/>
      <sheetName val="노무비"/>
      <sheetName val="운영"/>
      <sheetName val="장비"/>
      <sheetName val="견적"/>
      <sheetName val="견적서"/>
      <sheetName val="견적내역"/>
      <sheetName val="산출기준"/>
      <sheetName val="인건"/>
      <sheetName val="근무"/>
      <sheetName val="B부대공"/>
      <sheetName val="표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인원배정"/>
      <sheetName val="인원산출"/>
      <sheetName val="노무비"/>
      <sheetName val="운영"/>
      <sheetName val="장비"/>
      <sheetName val="근무"/>
      <sheetName val="견적"/>
      <sheetName val="견적서"/>
      <sheetName val="견적내역"/>
      <sheetName val="산출기준"/>
      <sheetName val="인건"/>
      <sheetName val="소모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  <sheetName val="골재산출"/>
      <sheetName val="직노"/>
      <sheetName val="200"/>
      <sheetName val="자재단가"/>
      <sheetName val="개요"/>
      <sheetName val="손익분석"/>
      <sheetName val="내역"/>
      <sheetName val="노임"/>
      <sheetName val="노임단가"/>
      <sheetName val="노임단가 (2)"/>
      <sheetName val="입찰보고"/>
      <sheetName val="본사업"/>
      <sheetName val="노임,재료비"/>
      <sheetName val="20관리비율"/>
      <sheetName val="품셈TABLE"/>
      <sheetName val="총괄집계 "/>
      <sheetName val="guard(mac)"/>
      <sheetName val="실행내역"/>
      <sheetName val="내역서"/>
      <sheetName val="고시단가"/>
      <sheetName val="일위대가(추가분)"/>
      <sheetName val="자재테이블"/>
      <sheetName val="삭제금지단가"/>
      <sheetName val="95년12월말"/>
      <sheetName val="#3_일위대가목록"/>
      <sheetName val="#REF"/>
      <sheetName val="경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물가자료"/>
      <sheetName val="운전경비"/>
      <sheetName val="중기조종원인건비"/>
      <sheetName val="일위대가표(평택)"/>
      <sheetName val="일위대가표(송탄)"/>
      <sheetName val="일위대가표(안중)"/>
      <sheetName val="기계경비"/>
      <sheetName val="견적서"/>
      <sheetName val="실행내역서 "/>
      <sheetName val="2공구산출내역"/>
      <sheetName val="공사비예산서(토목분)"/>
      <sheetName val="하부철근수량"/>
      <sheetName val="자료"/>
      <sheetName val="첨부1-1"/>
      <sheetName val="직접인건비"/>
      <sheetName val="문학간접"/>
      <sheetName val="01"/>
      <sheetName val="DATA1"/>
      <sheetName val="노무비"/>
      <sheetName val="민감도"/>
      <sheetName val="Assumption"/>
      <sheetName val="분전반계산서(석관)"/>
      <sheetName val="B부대공"/>
      <sheetName val="노임단가"/>
      <sheetName val="Sheet1"/>
      <sheetName val="부속동"/>
      <sheetName val="일위대가"/>
      <sheetName val="내역5"/>
    </sheetNames>
    <sheetDataSet>
      <sheetData sheetId="0" refreshError="1"/>
      <sheetData sheetId="1" refreshError="1">
        <row r="4">
          <cell r="C4">
            <v>66050</v>
          </cell>
        </row>
        <row r="21">
          <cell r="C21">
            <v>66655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초조사(도시관리계획)"/>
      <sheetName val="기초조사(기타계획)내역서"/>
      <sheetName val="기초조사(기타계획)"/>
      <sheetName val="토지적성평가(관리지역세분화)"/>
      <sheetName val="토지적성평가내역서"/>
      <sheetName val="토지적성평가내역서 (2003)"/>
      <sheetName val="토지적성평가(기타관리계획)"/>
      <sheetName val="도시경관계획"/>
      <sheetName val="지구경관계획"/>
      <sheetName val="노임단가"/>
      <sheetName val="code"/>
      <sheetName val="직노"/>
      <sheetName val="실행내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9">
          <cell r="I9">
            <v>197001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분석"/>
      <sheetName val="SMY"/>
      <sheetName val="ASP"/>
      <sheetName val="Data"/>
      <sheetName val="TPC(Detail)"/>
      <sheetName val="Factor"/>
      <sheetName val="TPC_Q"/>
      <sheetName val="TPC_Y"/>
      <sheetName val="Funding_Q"/>
      <sheetName val="Funding_Y"/>
      <sheetName val="RP"/>
      <sheetName val="IS"/>
      <sheetName val="IS_Ledger"/>
      <sheetName val="BS_Ledger"/>
      <sheetName val="BS"/>
      <sheetName val="CF(Real)"/>
      <sheetName val="CF"/>
      <sheetName val="운영수입추정"/>
      <sheetName val="개업비"/>
      <sheetName val="운영비비교"/>
      <sheetName val="운영비집계"/>
      <sheetName val="인건비"/>
      <sheetName val="경비"/>
      <sheetName val="집기비품"/>
      <sheetName val="유지관리비"/>
      <sheetName val="하역장비계획"/>
      <sheetName val="OS"/>
    </sheetNames>
    <sheetDataSet>
      <sheetData sheetId="0"/>
      <sheetData sheetId="1"/>
      <sheetData sheetId="2" refreshError="1">
        <row r="11">
          <cell r="S11">
            <v>47118</v>
          </cell>
        </row>
        <row r="28">
          <cell r="I28">
            <v>38718</v>
          </cell>
        </row>
        <row r="30">
          <cell r="I30">
            <v>40543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"/>
      <sheetName val="SMY"/>
      <sheetName val="ASP"/>
      <sheetName val="Index"/>
      <sheetName val="TPC(detail)"/>
      <sheetName val="TIC"/>
      <sheetName val="Funding"/>
      <sheetName val="Lease"/>
      <sheetName val="RP"/>
      <sheetName val="CF"/>
      <sheetName val="BS"/>
      <sheetName val="BS(detail)"/>
      <sheetName val="IS"/>
      <sheetName val="IS(detail)"/>
      <sheetName val="Insurance"/>
      <sheetName val="자금수지표"/>
      <sheetName val="FS_Y"/>
      <sheetName val="본보고서"/>
      <sheetName val="1.5.1"/>
      <sheetName val="표지"/>
      <sheetName val="목차"/>
      <sheetName val="간지1"/>
      <sheetName val="제 1장"/>
      <sheetName val="요약표"/>
      <sheetName val="간지2"/>
      <sheetName val="Lease-부속"/>
      <sheetName val="TPC(detail)-부속"/>
      <sheetName val="Funding-부속"/>
      <sheetName val="RP-부속"/>
      <sheetName val="BS(detail)-부속"/>
      <sheetName val="IS(detail)-부속"/>
      <sheetName val="Index-부속"/>
    </sheetNames>
    <sheetDataSet>
      <sheetData sheetId="0"/>
      <sheetData sheetId="1"/>
      <sheetData sheetId="2" refreshError="1">
        <row r="4">
          <cell r="F4" t="str">
            <v>전북대학교·전주교육대학교 학생생활관 BTL 민간투자사업</v>
          </cell>
        </row>
        <row r="14">
          <cell r="H14">
            <v>38442</v>
          </cell>
        </row>
        <row r="16">
          <cell r="H16">
            <v>38718</v>
          </cell>
        </row>
        <row r="23">
          <cell r="H23">
            <v>0.03</v>
          </cell>
        </row>
        <row r="24">
          <cell r="H24">
            <v>0.03</v>
          </cell>
        </row>
        <row r="25">
          <cell r="H25">
            <v>38497</v>
          </cell>
        </row>
        <row r="34">
          <cell r="H34">
            <v>24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설계조건"/>
      <sheetName val="단면가정"/>
      <sheetName val="하중계산"/>
      <sheetName val="입력자료"/>
      <sheetName val="지반반력계수"/>
      <sheetName val="Sheet1"/>
      <sheetName val="하중재하 "/>
      <sheetName val="안정검토-상시"/>
      <sheetName val="하중조합"/>
      <sheetName val="배근도"/>
      <sheetName val="거더기둥계산"/>
      <sheetName val="deep beam"/>
      <sheetName val="우각부"/>
      <sheetName val="노임단가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일정표"/>
      <sheetName val="개인일정표"/>
      <sheetName val="    (6-1)견적인원현황 (2)"/>
      <sheetName val="    (6-1)견적인원현황 (3)"/>
      <sheetName val="DATA"/>
      <sheetName val="3J,일정표"/>
      <sheetName val="표지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원가계산서"/>
      <sheetName val="금액총괄표"/>
      <sheetName val="금액내역서"/>
      <sheetName val="laroux"/>
      <sheetName val="단가조사서"/>
      <sheetName val="장비단가비교표"/>
      <sheetName val="일위대가목차"/>
      <sheetName val="일위대가"/>
      <sheetName val="산출서"/>
      <sheetName val="집계표"/>
      <sheetName val="SUPPORT산출서"/>
      <sheetName val="support집계"/>
      <sheetName val="WALKWAY 집계"/>
      <sheetName val="HOISTRAIL집계"/>
      <sheetName val="2공구관급"/>
      <sheetName val="2공구도급"/>
      <sheetName val="VXXXXXX"/>
      <sheetName val="내역서"/>
      <sheetName val="기자재단가"/>
      <sheetName val="배관단가"/>
      <sheetName val="일위대가표"/>
      <sheetName val="단가표"/>
      <sheetName val="단가구분"/>
      <sheetName val="PCODE"/>
      <sheetName val="설치공사"/>
      <sheetName val="XXXXXX"/>
      <sheetName val="년차사용내역"/>
      <sheetName val="전기1과자료"/>
      <sheetName val="각서(교통사고)"/>
      <sheetName val="개별계획서"/>
      <sheetName val="공사내용"/>
      <sheetName val="증설CM보수"/>
      <sheetName val="용접기현황"/>
      <sheetName val="무전기"/>
      <sheetName val="경위서"/>
      <sheetName val="작업일지"/>
      <sheetName val="일지"/>
      <sheetName val="월간공정"/>
      <sheetName val="계측관리(가로)"/>
      <sheetName val="당직표"/>
      <sheetName val="안전관리과일지"/>
      <sheetName val="공사현황보고"/>
      <sheetName val="인건비"/>
      <sheetName val="배관자재 단가조사서"/>
      <sheetName val="000000"/>
      <sheetName val="VXXXX"/>
      <sheetName val="사급자재대"/>
      <sheetName val="단가비교"/>
      <sheetName val="4. 배관공사"/>
      <sheetName val="3.시운전비"/>
      <sheetName val="원가계산"/>
      <sheetName val="총괄내역"/>
      <sheetName val="수량산출서"/>
      <sheetName val="산출내역"/>
      <sheetName val="토목"/>
      <sheetName val="품질관리비"/>
      <sheetName val="건축"/>
      <sheetName val="기계 "/>
      <sheetName val="시운전비(계약직)"/>
      <sheetName val="침출배관"/>
      <sheetName val="연돌일위집계"/>
      <sheetName val="전기공사"/>
      <sheetName val="건축내역"/>
      <sheetName val="WORK"/>
      <sheetName val="결과조달"/>
      <sheetName val="실행철강하도"/>
      <sheetName val="견적서"/>
      <sheetName val="ELECTRIC"/>
      <sheetName val="CTEMCOST"/>
      <sheetName val="SCHEDULE"/>
      <sheetName val="설계"/>
      <sheetName val="#REF"/>
      <sheetName val="3.공통공사대비"/>
      <sheetName val="?????"/>
      <sheetName val="목표세부명세"/>
      <sheetName val="정부노임단가"/>
      <sheetName val="내역"/>
      <sheetName val="금융"/>
      <sheetName val="PRICE"/>
      <sheetName val="일위_파일"/>
      <sheetName val="공사개요(사업승인)"/>
      <sheetName val="¿ø°¡°è»ê¼­"/>
      <sheetName val="±Ý¾×ÃÑ°ýÇ¥"/>
      <sheetName val="±Ý¾×³»¿ª¼­"/>
      <sheetName val="´Ü°¡Á¶»ç¼­"/>
      <sheetName val="Àåºñ´Ü°¡ºñ±³Ç¥"/>
      <sheetName val="ÀÏÀ§´ë°¡¸ñÂ÷"/>
      <sheetName val="ÀÏÀ§´ë°¡"/>
      <sheetName val="»êÃâ¼­"/>
      <sheetName val="Áý°èÇ¥"/>
      <sheetName val="SUPPORT»êÃâ¼­"/>
      <sheetName val="supportÁý°è"/>
      <sheetName val="WALKWAY Áý°è"/>
      <sheetName val="HOISTRAILÁý°è"/>
      <sheetName val="2°ø±¸°ü±Þ"/>
      <sheetName val="2°ø±¸µµ±Þ"/>
      <sheetName val="³»¿ª¼­"/>
      <sheetName val="±âÀÚÀç´Ü°¡"/>
      <sheetName val="¹è°ü´Ü°¡"/>
      <sheetName val="ÀÏÀ§´ë°¡Ç¥"/>
      <sheetName val="´Ü°¡Ç¥"/>
      <sheetName val="´Ü°¡±¸ºÐ"/>
      <sheetName val="³âÂ÷»ç¿ë³»¿ª"/>
      <sheetName val="Àü±â1°úÀÚ·á"/>
      <sheetName val="°¢¼­(±³Åë»ç°í)"/>
      <sheetName val="°³º°°èÈ¹¼­"/>
      <sheetName val="°ø»ç³»¿ë"/>
      <sheetName val="Áõ¼³CMº¸¼ö"/>
      <sheetName val="¿ëÁ¢±âÇöÈ²"/>
      <sheetName val="¹«Àü±â"/>
      <sheetName val="°æÀ§¼­"/>
      <sheetName val="ÀÛ¾÷ÀÏÁö"/>
      <sheetName val="ÀÏÁö"/>
      <sheetName val="¿ù°£°øÁ¤"/>
      <sheetName val="°èÃø°ü¸®(°¡·Î)"/>
      <sheetName val="´çÁ÷Ç¥"/>
      <sheetName val="¾ÈÀü°ü¸®°úÀÏÁö"/>
      <sheetName val="°ø»çÇöÈ²º¸°í"/>
      <sheetName val="ÀÎ°Çºñ"/>
      <sheetName val="¹è°üÀÚÀç ´Ü°¡Á¶»ç¼­"/>
      <sheetName val="¼ö·®»êÃâ¼­"/>
      <sheetName val="»êÃâ³»¿ª"/>
      <sheetName val="Åä¸ñ"/>
      <sheetName val="Ç°Áú°ü¸®ºñ"/>
      <sheetName val="°ÇÃà"/>
      <sheetName val="±â°è "/>
      <sheetName val="¼³Ä¡°ø»ç"/>
      <sheetName val="»ç±ÞÀÚÀç´ë"/>
      <sheetName val="´Ü°¡ºñ±³"/>
      <sheetName val="4. ¹è°ü°ø»ç"/>
      <sheetName val="3.½Ã¿îÀüºñ"/>
      <sheetName val="¿ø°¡°è»ê"/>
      <sheetName val="ÃÑ°ý³»¿ª"/>
      <sheetName val="½Ã¿îÀüºñ(°è¾àÁ÷)"/>
      <sheetName val="Ä§Ãâ¹è°ü"/>
      <sheetName val="°á°úÁ¶´Þ"/>
      <sheetName val="½ÇÇàÃ¶°­ÇÏµµ"/>
      <sheetName val="¼³°è"/>
      <sheetName val="°ßÀû¼­"/>
      <sheetName val="¿¬µ¹ÀÏÀ§Áý°è"/>
      <sheetName val="2000년1차"/>
      <sheetName val="예정(3)"/>
      <sheetName val="동원(3)"/>
      <sheetName val="BID"/>
      <sheetName val="일반부표"/>
      <sheetName val="4.2유효폭의 계산"/>
      <sheetName val="금융비용"/>
      <sheetName val="도면자료제출일정"/>
      <sheetName val="해전배수"/>
      <sheetName val="IMP(MAIN)"/>
      <sheetName val="IMP (REACTOR)"/>
      <sheetName val="EQT-ESTN"/>
      <sheetName val="단가"/>
      <sheetName val="밸브설치"/>
      <sheetName val="약품공급2"/>
      <sheetName val="시멘트,모래,자갈 및 골재산출표(총괄)"/>
      <sheetName val="지수결과표-3"/>
      <sheetName val="업무처리전"/>
      <sheetName val="기자재비"/>
      <sheetName val="산출조서1"/>
      <sheetName val="수로단위수량"/>
      <sheetName val="총괄표"/>
      <sheetName val="H腏ISTRAIL집계"/>
      <sheetName val="2공구도급_x0007_嘀塘塘塘_x0003_됁᳅ׁĀ기자재단가_x0004_、¼²֬Ā일위대"/>
      <sheetName val="9-1차이내역."/>
      <sheetName val="직재"/>
      <sheetName val="예가표"/>
      <sheetName val="배관배선 단가조사"/>
      <sheetName val="일위대가집계"/>
      <sheetName val="SEC 1-D850"/>
      <sheetName val="각종손료"/>
      <sheetName val="일위목록"/>
      <sheetName val="단가산출"/>
      <sheetName val="연습"/>
      <sheetName val="물가자료"/>
      <sheetName val="손익분석"/>
      <sheetName val="총괄내역서"/>
      <sheetName val="급여조견표"/>
      <sheetName val="유림골조"/>
      <sheetName val="Sheet1"/>
      <sheetName val="CIVIL4"/>
      <sheetName val="소방"/>
      <sheetName val="Sheet2"/>
      <sheetName val="예산대비"/>
      <sheetName val="오억미만"/>
      <sheetName val="일위대가(여기까지)"/>
      <sheetName val="물집"/>
      <sheetName val="배관단가조사서"/>
      <sheetName val="노임"/>
      <sheetName val="조건표"/>
      <sheetName val="코드표"/>
      <sheetName val="조경"/>
      <sheetName val="철집"/>
      <sheetName val="삼원"/>
      <sheetName val="그린"/>
      <sheetName val="한창-을"/>
      <sheetName val="품셈"/>
      <sheetName val="수량산출"/>
      <sheetName val="대림경상68억"/>
      <sheetName val="1단계"/>
      <sheetName val="전기내역서(총계)"/>
      <sheetName val="G2설비도급"/>
      <sheetName val="국내"/>
      <sheetName val="노임단가"/>
      <sheetName val="공량산출서"/>
      <sheetName val="106C0300"/>
      <sheetName val="Baby일위대가"/>
      <sheetName val="설계개요"/>
      <sheetName val="주소"/>
      <sheetName val="Macro2"/>
      <sheetName val="기기리스트"/>
      <sheetName val="집계"/>
      <sheetName val="ENE-CAL 1"/>
      <sheetName val="항목별자금청구3"/>
      <sheetName val="장비비청구9"/>
      <sheetName val="설계예산서"/>
      <sheetName val="공문"/>
      <sheetName val="1995년 섹터별 매출"/>
      <sheetName val="분석내역(총괄)"/>
      <sheetName val="공사비예산서(토목분)"/>
      <sheetName val="프로젝트"/>
      <sheetName val="SG"/>
      <sheetName val="4.손해배상보험료"/>
      <sheetName val="DATA"/>
      <sheetName val="2공구내역서"/>
      <sheetName val="손익합산"/>
      <sheetName val="N賃率-職"/>
      <sheetName val="I一般比"/>
      <sheetName val="J直材4"/>
      <sheetName val="설직재_1"/>
      <sheetName val="_REF"/>
      <sheetName val="N賃率_職"/>
      <sheetName val="일위"/>
      <sheetName val="제직재"/>
      <sheetName val="직노"/>
      <sheetName val="내역서2안"/>
      <sheetName val="경산"/>
      <sheetName val="실행내역"/>
      <sheetName val="기본일위"/>
      <sheetName val="울산시산표"/>
      <sheetName val="데이타"/>
      <sheetName val="식재인부"/>
      <sheetName val="설직재-1"/>
      <sheetName val="WALKWAY_집계"/>
      <sheetName val="4__배관공사"/>
      <sheetName val="3_시운전비"/>
      <sheetName val="배관자재_단가조사서"/>
      <sheetName val="기계_"/>
      <sheetName val="3_공통공사대비"/>
      <sheetName val="WALKWAY_Áý°è"/>
      <sheetName val="¹è°üÀÚÀç_´Ü°¡Á¶»ç¼­"/>
      <sheetName val="±â°è_"/>
      <sheetName val="4__¹è°ü°ø»ç"/>
      <sheetName val="3_½Ã¿îÀüºñ"/>
      <sheetName val="9-1차이내역_"/>
      <sheetName val="2공구도급嘀塘塘塘됁᳅ׁĀ기자재단가、¼²֬Ā일위대"/>
      <sheetName val="IMP_(REACTOR)"/>
      <sheetName val="기준FACTOR"/>
      <sheetName val="_____"/>
      <sheetName val="COVER"/>
      <sheetName val="기성2"/>
      <sheetName val="9811"/>
      <sheetName val="2월분"/>
      <sheetName val="h-013211-2"/>
      <sheetName val="2공구산출내역"/>
      <sheetName val="견적"/>
      <sheetName val="sheets"/>
      <sheetName val="견적대비표"/>
      <sheetName val="단면 (2)"/>
      <sheetName val="수지계산"/>
      <sheetName val="가스비열"/>
      <sheetName val="DATE"/>
      <sheetName val="하수급견적대비"/>
      <sheetName val="표지 (2)"/>
      <sheetName val="아울렛박스"/>
    </sheetNames>
    <sheetDataSet>
      <sheetData sheetId="0"/>
      <sheetData sheetId="1"/>
      <sheetData sheetId="2" refreshError="1">
        <row r="4">
          <cell r="D4" t="str">
            <v>대</v>
          </cell>
        </row>
        <row r="5">
          <cell r="D5" t="str">
            <v>대</v>
          </cell>
        </row>
        <row r="7">
          <cell r="D7" t="str">
            <v>대</v>
          </cell>
        </row>
        <row r="8">
          <cell r="D8" t="str">
            <v>대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>
        <row r="4">
          <cell r="D4" t="str">
            <v>대</v>
          </cell>
        </row>
      </sheetData>
      <sheetData sheetId="28">
        <row r="4">
          <cell r="D4" t="str">
            <v>대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-WORK"/>
      <sheetName val="단가"/>
      <sheetName val="YES"/>
      <sheetName val="Macro(차단기)"/>
      <sheetName val="조명율표"/>
      <sheetName val="입찰안"/>
      <sheetName val="일위대가"/>
      <sheetName val="테이블"/>
      <sheetName val="STORAGE"/>
      <sheetName val="ITEM"/>
      <sheetName val="단가비교표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2F 회의실견적(5_14 일대)"/>
      <sheetName val="예산서"/>
      <sheetName val="DATA1"/>
      <sheetName val="ilch"/>
      <sheetName val="DATA"/>
      <sheetName val="3BL공동구 수량"/>
      <sheetName val="정부노임단가"/>
      <sheetName val="수량산출"/>
      <sheetName val="Sheet4"/>
      <sheetName val="Macro(전선)"/>
      <sheetName val="BQ"/>
      <sheetName val="전기일위대가"/>
      <sheetName val="BLOCK(1)"/>
      <sheetName val="WORK"/>
      <sheetName val="데이타"/>
      <sheetName val="월선수금"/>
      <sheetName val="일위대가목차"/>
      <sheetName val="시설물일위"/>
      <sheetName val="기계내역"/>
      <sheetName val="단면(RW1)"/>
      <sheetName val="A-4"/>
      <sheetName val="토목내역"/>
      <sheetName val="설계예산서"/>
      <sheetName val="수량집계"/>
      <sheetName val="총괄"/>
      <sheetName val="토목"/>
      <sheetName val="가로등내역서"/>
      <sheetName val="수량산출서"/>
      <sheetName val="#REF"/>
      <sheetName val="2000.11월설계내역"/>
      <sheetName val="터파기및재료"/>
      <sheetName val="집계표"/>
      <sheetName val="하조서"/>
      <sheetName val="총괄표"/>
      <sheetName val="말뚝지지력산정"/>
      <sheetName val="전선 및 전선관"/>
      <sheetName val="내역서"/>
      <sheetName val="단가산출"/>
      <sheetName val="소야공정계획표"/>
      <sheetName val="내역서2안"/>
      <sheetName val="실행철강하도"/>
      <sheetName val="6호기"/>
      <sheetName val="내역"/>
      <sheetName val="보증수수료산출"/>
      <sheetName val="준검 내역서"/>
      <sheetName val="봉양~조차장간고하개명(신설)"/>
      <sheetName val="bid"/>
      <sheetName val="기계경비"/>
      <sheetName val="공사비예산서(토목분)"/>
      <sheetName val="각형맨홀"/>
      <sheetName val="수목단가"/>
      <sheetName val="시설수량표"/>
      <sheetName val="식재수량표"/>
      <sheetName val="일위목록"/>
      <sheetName val="자재단가"/>
      <sheetName val="1.수인터널"/>
      <sheetName val="가로등"/>
      <sheetName val="INPUT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부대내역"/>
      <sheetName val="JUCK"/>
      <sheetName val="내역서(전기)"/>
      <sheetName val="2000년1차"/>
      <sheetName val="단가 및 재료비"/>
      <sheetName val="주상도"/>
      <sheetName val="수목데이타 "/>
      <sheetName val="변압기 및 발전기 용량"/>
      <sheetName val="ASP포장"/>
      <sheetName val="일위대가표"/>
      <sheetName val="단가산출서(기계)"/>
      <sheetName val="Total"/>
      <sheetName val="원가계산"/>
      <sheetName val="Sheet2"/>
      <sheetName val="소요자재"/>
      <sheetName val="노무산출서"/>
      <sheetName val="단가조사"/>
      <sheetName val="ETC"/>
      <sheetName val="에너지동"/>
      <sheetName val="연습"/>
      <sheetName val="교각1"/>
      <sheetName val="점수계산1-2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기안"/>
      <sheetName val="갑지"/>
      <sheetName val="견적서"/>
      <sheetName val="호계"/>
      <sheetName val="제암"/>
      <sheetName val="월마트"/>
      <sheetName val="월드컵"/>
      <sheetName val="Sheet1"/>
      <sheetName val="Sheet3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부대공사비"/>
      <sheetName val="현장관리비집계표"/>
      <sheetName val="Macro1"/>
      <sheetName val="표지 (2)"/>
      <sheetName val="코드표"/>
      <sheetName val="Sheet1 (2)"/>
      <sheetName val="MOTOR"/>
      <sheetName val="예산변경사항"/>
      <sheetName val="요율"/>
      <sheetName val="자재대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일위대가(목록)"/>
      <sheetName val="재료비"/>
      <sheetName val="15"/>
      <sheetName val="입찰결과(DATA)"/>
      <sheetName val="참조-(1)"/>
      <sheetName val="ABUT수량-A1"/>
      <sheetName val="단면 (2)"/>
      <sheetName val="물량표"/>
      <sheetName val="돌망태단위수량"/>
      <sheetName val="신우"/>
      <sheetName val="말뚝물량"/>
      <sheetName val="상수도토공집계표"/>
      <sheetName val="일위대가표(유단가)"/>
      <sheetName val="부속동"/>
      <sheetName val="CABLE SIZE-3"/>
      <sheetName val="간선계산"/>
      <sheetName val="단가조사서"/>
      <sheetName val="1안"/>
      <sheetName val="대치판정"/>
      <sheetName val="점검총괄"/>
      <sheetName val="자재목록"/>
      <sheetName val="2006기계경비산출표"/>
      <sheetName val="9-1차이내역"/>
      <sheetName val="견적대비"/>
      <sheetName val="20관리비율"/>
      <sheetName val="총괄집계표"/>
      <sheetName val="Baby일위대가"/>
      <sheetName val="48일위"/>
      <sheetName val="48수량"/>
      <sheetName val="22수량"/>
      <sheetName val="49일위"/>
      <sheetName val="22일위"/>
      <sheetName val="49수량"/>
      <sheetName val="인건비"/>
      <sheetName val="EACT10"/>
      <sheetName val="예산갑지"/>
      <sheetName val="AILC004"/>
      <sheetName val="적용(기계)"/>
      <sheetName val="1차증가원가계산"/>
      <sheetName val="공구원가계산"/>
      <sheetName val="설계내역서"/>
      <sheetName val="- INFORMATION -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대비"/>
      <sheetName val="AS포장복구 "/>
      <sheetName val="간접비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VXXXXX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산출내역서집계표"/>
      <sheetName val="원가계산서 (총괄)"/>
      <sheetName val="원가계산서 (건축)"/>
      <sheetName val="(총괄집계)"/>
      <sheetName val="내역구성"/>
      <sheetName val="4원가"/>
      <sheetName val="임시급식"/>
      <sheetName val="옥외가스"/>
      <sheetName val="임시급식 (2)"/>
      <sheetName val="목차"/>
      <sheetName val="V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일반공사"/>
      <sheetName val="을"/>
      <sheetName val="견적조건"/>
      <sheetName val="견적조건(을지)"/>
      <sheetName val="대구실행"/>
      <sheetName val="0.집계"/>
      <sheetName val="구역화물"/>
      <sheetName val="단가일람"/>
      <sheetName val="unit 4"/>
      <sheetName val="Summary Sheets"/>
      <sheetName val="일위목록-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6동"/>
      <sheetName val="부대공Ⅱ"/>
      <sheetName val="Chart1"/>
      <sheetName val="단위내역목록"/>
      <sheetName val="단위내역서"/>
      <sheetName val="원가(1)"/>
      <sheetName val="원가(2)"/>
      <sheetName val="공량산출서"/>
      <sheetName val="가감수량"/>
      <sheetName val="맨홀수량산출"/>
      <sheetName val="본선차로수량집계표"/>
      <sheetName val="참고"/>
      <sheetName val="공사개요"/>
      <sheetName val="FILE1"/>
      <sheetName val="직노"/>
      <sheetName val="실행내역"/>
      <sheetName val="200"/>
      <sheetName val="스톱로그내역"/>
      <sheetName val="수주현황2월"/>
      <sheetName val="타공종이기"/>
      <sheetName val="수입"/>
      <sheetName val="토공유동표"/>
      <sheetName val="교각계산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기계경비시간당손료목록"/>
      <sheetName val="동력부하(도산)"/>
      <sheetName val="토공"/>
      <sheetName val="우수맨홀공제단위수량"/>
      <sheetName val="JUCKEYK"/>
      <sheetName val="2000전체분"/>
      <sheetName val="일반수량"/>
      <sheetName val="하수급견적대비"/>
      <sheetName val="건축공사"/>
      <sheetName val="물가자료"/>
      <sheetName val="품의서"/>
      <sheetName val="부하계산서"/>
      <sheetName val="물가시세"/>
      <sheetName val="SG"/>
      <sheetName val="전신환매도율"/>
      <sheetName val="방음벽기초(H=4m)"/>
      <sheetName val="EQUIP-H"/>
      <sheetName val="경비_원본"/>
      <sheetName val="공종별원가계산"/>
      <sheetName val="말고개터널조명전압강하"/>
      <sheetName val="현장관리비 "/>
      <sheetName val="외주"/>
      <sheetName val="1.설계조건"/>
      <sheetName val="통장출금액"/>
      <sheetName val="2000,9월 일위"/>
      <sheetName val="금액결정"/>
      <sheetName val="기계경비(시간당)"/>
      <sheetName val="램머"/>
      <sheetName val="간접1"/>
      <sheetName val="VA_code"/>
      <sheetName val="노임"/>
      <sheetName val="조건표"/>
      <sheetName val="JJ"/>
      <sheetName val="설계"/>
      <sheetName val="설 계"/>
      <sheetName val="식생블럭단위수량"/>
      <sheetName val="비교표"/>
      <sheetName val="소비자가"/>
      <sheetName val="예정(3)"/>
      <sheetName val="동원(3)"/>
      <sheetName val="을지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N賃率-職"/>
      <sheetName val="가로등부표"/>
      <sheetName val="조도계산서 (도서)"/>
      <sheetName val="LOPCALC"/>
      <sheetName val="재료"/>
      <sheetName val="매립"/>
      <sheetName val="MAIN_TABLE"/>
      <sheetName val="제경비율"/>
      <sheetName val="아산추가1220"/>
      <sheetName val="3-1.CB"/>
      <sheetName val="XL4Poppy"/>
      <sheetName val="98지급계획"/>
      <sheetName val="당초"/>
      <sheetName val="본공사"/>
      <sheetName val="DANGA"/>
      <sheetName val="IMP(MAIN)"/>
      <sheetName val="IMP (REACTOR)"/>
      <sheetName val="차액보증"/>
      <sheetName val="오산갈곳"/>
      <sheetName val="맨홀수량집계"/>
      <sheetName val="설계조건"/>
      <sheetName val="날개벽(TYPE3)"/>
      <sheetName val="1.설계기준"/>
      <sheetName val="터널조도"/>
      <sheetName val="현황CODE"/>
      <sheetName val="손익현황"/>
      <sheetName val="3차설계"/>
      <sheetName val="기둥(원형)"/>
      <sheetName val="주형"/>
      <sheetName val="밸브설치"/>
      <sheetName val="3.바닥판설계"/>
      <sheetName val="안정계산"/>
      <sheetName val="단면검토"/>
      <sheetName val="원가"/>
      <sheetName val="구조물철거타공정이월"/>
      <sheetName val="BASIC (2)"/>
      <sheetName val="입출재고현황 (2)"/>
      <sheetName val="변경비교-을"/>
      <sheetName val="노무비단가"/>
      <sheetName val="입찰보고"/>
      <sheetName val="전차선로 물량표"/>
      <sheetName val="Mc1"/>
      <sheetName val="CTEMCOST"/>
      <sheetName val="BOX전기내역"/>
      <sheetName val="설계가"/>
      <sheetName val="제수변수량"/>
      <sheetName val="공기변수량"/>
      <sheetName val="옹벽수량집계"/>
      <sheetName val="001"/>
      <sheetName val="노무비"/>
      <sheetName val="총계"/>
      <sheetName val="1차설계변경내역"/>
      <sheetName val="일위대가(가설)"/>
      <sheetName val="실행내역서"/>
      <sheetName val="BID-도로"/>
      <sheetName val="내력서"/>
      <sheetName val="대창(함평)-창열"/>
      <sheetName val="대창(장성)"/>
      <sheetName val="자재단가표"/>
      <sheetName val="고창터널(고창방향)"/>
      <sheetName val="관로"/>
      <sheetName val="산출내역서"/>
      <sheetName val="guard(mac)"/>
      <sheetName val="품셈TABLE"/>
      <sheetName val="품셈표"/>
      <sheetName val="부대대비"/>
      <sheetName val="냉연집계"/>
      <sheetName val="BSD (2)"/>
      <sheetName val="저"/>
      <sheetName val="포장공"/>
      <sheetName val=" 상부공통집계(총괄)"/>
      <sheetName val="약품설비"/>
      <sheetName val="설비내역서"/>
      <sheetName val="건축내역서"/>
      <sheetName val="전기내역서"/>
      <sheetName val="90.03실행 "/>
      <sheetName val="자료입력"/>
      <sheetName val="조명시설"/>
      <sheetName val="제-노임"/>
      <sheetName val="제직재"/>
      <sheetName val="AIR SHOWER(3인용)"/>
      <sheetName val="재집"/>
      <sheetName val="직재"/>
      <sheetName val="I一般比"/>
      <sheetName val="49-119"/>
      <sheetName val="발신정보"/>
      <sheetName val="부하(성남)"/>
      <sheetName val="연부97-1"/>
      <sheetName val="갑지1"/>
      <sheetName val="J直材4"/>
      <sheetName val="보차도경계석"/>
      <sheetName val="수량"/>
      <sheetName val="ITB COST"/>
      <sheetName val="손익분석"/>
      <sheetName val="원가계산서"/>
      <sheetName val="금리계산"/>
      <sheetName val="적용공정"/>
      <sheetName val="L_RPTB02_01"/>
      <sheetName val="주사무실종합"/>
      <sheetName val="98NS-N"/>
      <sheetName val="L_RPTA05_목록"/>
      <sheetName val="토량산출서"/>
      <sheetName val="96보완계획7.12"/>
      <sheetName val="지진시"/>
      <sheetName val="3.공통공사대비"/>
      <sheetName val="6PILE  (돌출)"/>
      <sheetName val="Macro2"/>
      <sheetName val="가설건물"/>
      <sheetName val="48전력선로일위"/>
      <sheetName val="예산명세서"/>
      <sheetName val="계수시트"/>
      <sheetName val="연결임시"/>
      <sheetName val="우배수"/>
      <sheetName val="맨홀"/>
      <sheetName val="Sheet17"/>
      <sheetName val="금호"/>
      <sheetName val="계산식"/>
      <sheetName val="가도공"/>
      <sheetName val="DATE"/>
      <sheetName val="지급자재"/>
      <sheetName val="철거집계"/>
      <sheetName val="한강운반비"/>
      <sheetName val="자재"/>
      <sheetName val="공통(20-91)"/>
      <sheetName val="설계명세서"/>
      <sheetName val="99총공사내역서"/>
      <sheetName val="48평단가"/>
      <sheetName val="57단가"/>
      <sheetName val="54평단가"/>
      <sheetName val="66평단가"/>
      <sheetName val="61단가"/>
      <sheetName val="89평단가"/>
      <sheetName val="84평단가"/>
      <sheetName val="중기일위대가"/>
      <sheetName val="가시설흙막이"/>
      <sheetName val="경상직원"/>
      <sheetName val="C3"/>
      <sheetName val="보합"/>
      <sheetName val="단위단가"/>
      <sheetName val="CA지입"/>
      <sheetName val="U-TYPE(1)"/>
      <sheetName val="율촌법률사무소2내역"/>
      <sheetName val="내역서 (2)"/>
      <sheetName val="검사원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TOT"/>
      <sheetName val="접지수량"/>
      <sheetName val="22단가(철거)"/>
      <sheetName val="49단가"/>
      <sheetName val="49단가(철거)"/>
      <sheetName val="22단가"/>
      <sheetName val="과천MAIN"/>
      <sheetName val="노무비 근거"/>
      <sheetName val="효성CB 1P기초"/>
      <sheetName val="EQ-R1"/>
      <sheetName val="품목"/>
      <sheetName val="일용노임단가"/>
      <sheetName val="전선"/>
      <sheetName val="CABLE"/>
      <sheetName val="전기공사일위대가"/>
      <sheetName val="부하LOAD"/>
      <sheetName val="일위(설)"/>
      <sheetName val="건축공사실행"/>
      <sheetName val="일위단가"/>
      <sheetName val="A 견적"/>
      <sheetName val="일위목차"/>
      <sheetName val="건축원가"/>
      <sheetName val="투찰내역"/>
      <sheetName val="당사실시1"/>
      <sheetName val="토목주소"/>
      <sheetName val="프랜트면허"/>
      <sheetName val="내역전기"/>
      <sheetName val="증감분석"/>
      <sheetName val="9GNG운반"/>
      <sheetName val="기계경비일람"/>
      <sheetName val="참조자료"/>
      <sheetName val="지수"/>
      <sheetName val="기계설비"/>
      <sheetName val="빌딩 안내"/>
      <sheetName val="Proposal"/>
      <sheetName val="시공계획"/>
      <sheetName val="MACRO(전선관)"/>
      <sheetName val="현금"/>
      <sheetName val="현장"/>
      <sheetName val="Piping Design Data"/>
      <sheetName val="수안보-MBR1"/>
      <sheetName val="입력DATA"/>
      <sheetName val="인건-측정"/>
      <sheetName val="종배수관"/>
      <sheetName val="工완성공사율"/>
      <sheetName val="조건"/>
      <sheetName val="여흥"/>
      <sheetName val="현장지지물물량"/>
      <sheetName val="wall"/>
      <sheetName val="°©Áö"/>
      <sheetName val="°ø»ç¿ø°¡°è»ê¼­"/>
      <sheetName val="ÃÑ³»¿ª¼­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µ¿¿ø(3)"/>
      <sheetName val="¿¹Á¤(3)"/>
      <sheetName val="ÁÖÇü"/>
      <sheetName val="H PILE수량"/>
      <sheetName val="H-PILE수량집계"/>
      <sheetName val="8. 안정검토"/>
      <sheetName val="TC표지"/>
      <sheetName val="2003상반기노임기준"/>
      <sheetName val="중기조종사 단위단가"/>
      <sheetName val="내역서(토목)"/>
      <sheetName val="공종별내역서"/>
      <sheetName val="단  가  대  비  표"/>
      <sheetName val="일  위  대  가  목  록"/>
      <sheetName val="지주목시비량산출서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ßÀû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품셈"/>
      <sheetName val="기초코드"/>
      <sheetName val="고등학교"/>
      <sheetName val="총괄내역서"/>
      <sheetName val="공사비"/>
      <sheetName val="가드레일산근"/>
      <sheetName val="수량집계표"/>
      <sheetName val="단가비교"/>
      <sheetName val="적용2002"/>
      <sheetName val="중기"/>
      <sheetName val="45,46"/>
      <sheetName val="교대(A1)"/>
      <sheetName val="교대(A1-A2)"/>
      <sheetName val="기초자료"/>
      <sheetName val="여과지동"/>
      <sheetName val="내역표지"/>
      <sheetName val="NYS"/>
      <sheetName val="플랜트 설치"/>
      <sheetName val="총수량집계표"/>
      <sheetName val="고분전시관"/>
      <sheetName val="설비"/>
      <sheetName val="연령현황"/>
      <sheetName val="부대시설"/>
      <sheetName val="Apt내역"/>
      <sheetName val="대외공문"/>
      <sheetName val="별표"/>
      <sheetName val="기자재비"/>
      <sheetName val="현장관리비내역서"/>
      <sheetName val="포장복구집계"/>
      <sheetName val="유첨#2"/>
      <sheetName val="사전공사"/>
      <sheetName val="적상기초자료"/>
      <sheetName val="설직재-1"/>
      <sheetName val="MIJIBI"/>
      <sheetName val="건축직"/>
      <sheetName val="물량산출근거"/>
      <sheetName val="CONCRETE"/>
      <sheetName val="일위대가목록"/>
      <sheetName val="설산1.나"/>
      <sheetName val="철거산출근거"/>
      <sheetName val="PO-BOQ"/>
      <sheetName val="일반수량총괄"/>
      <sheetName val="의왕내역"/>
      <sheetName val="인건비 "/>
      <sheetName val="할증 "/>
      <sheetName val="조경일람"/>
      <sheetName val="아파트기별"/>
      <sheetName val="공리일"/>
      <sheetName val="총집계표"/>
      <sheetName val="plan&amp;section of foundation"/>
      <sheetName val="9811"/>
      <sheetName val="COVER-P"/>
      <sheetName val="기본단가"/>
      <sheetName val="단면가정"/>
      <sheetName val="영업소실적"/>
      <sheetName val="내부부하"/>
      <sheetName val="경비2내역"/>
      <sheetName val="전압강하계산"/>
      <sheetName val="sw1"/>
      <sheetName val="NOMUBI"/>
      <sheetName val="단위세대"/>
      <sheetName val="단가대비표"/>
      <sheetName val="날개벽"/>
      <sheetName val="토공계산서(부체도로)"/>
      <sheetName val="b_balju_cho"/>
      <sheetName val="계산근거"/>
      <sheetName val="SORCE1"/>
      <sheetName val="가시설단위수량"/>
      <sheetName val="D-3503"/>
      <sheetName val="지장물C"/>
      <sheetName val="본사S"/>
      <sheetName val="TABLE"/>
      <sheetName val="전체"/>
      <sheetName val="차도조도계산"/>
      <sheetName val="집1"/>
      <sheetName val="NEYOK"/>
      <sheetName val="sum1 (2)"/>
      <sheetName val="방송노임"/>
      <sheetName val="부재력정리"/>
      <sheetName val="General Data"/>
      <sheetName val="SE-611"/>
      <sheetName val="일위대가표 (2)"/>
      <sheetName val="Testing"/>
      <sheetName val="REACTION(USD지진시)"/>
      <sheetName val="안정검토"/>
      <sheetName val="REACTION(USE평시)"/>
      <sheetName val="SLAB"/>
      <sheetName val="계화배수"/>
      <sheetName val="관람석제출"/>
      <sheetName val="방음벽 기초 일반수량"/>
      <sheetName val="I.설계조건"/>
      <sheetName val="단면치수"/>
      <sheetName val="IP좌표"/>
      <sheetName val="woo(mac)"/>
      <sheetName val="제원.설계조건"/>
      <sheetName val="type-F"/>
      <sheetName val="TYPE-A"/>
      <sheetName val="공사비집계"/>
      <sheetName val="노원열병합  건축공사기성내역서"/>
      <sheetName val="증감대비"/>
      <sheetName val="공종단가"/>
      <sheetName val="LD일"/>
      <sheetName val="FA설치명세"/>
      <sheetName val="FD"/>
      <sheetName val="교통량조사"/>
      <sheetName val="5.정산서"/>
      <sheetName val="연결관산출조서"/>
      <sheetName val="수로교총재료집계"/>
      <sheetName val="일위집계표"/>
      <sheetName val="견적의뢰서"/>
      <sheetName val="기자재대비표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Data&amp;Result"/>
      <sheetName val="일위대가(출입)"/>
      <sheetName val="목동1절주.bh01"/>
      <sheetName val=" 총괄표"/>
      <sheetName val="기본DATA"/>
      <sheetName val="직공비"/>
      <sheetName val="주관사업"/>
      <sheetName val="수문일1"/>
      <sheetName val="발주설계서(당초)"/>
      <sheetName val="백호우계수"/>
      <sheetName val="제진기"/>
      <sheetName val="명세서"/>
      <sheetName val="시멘트"/>
      <sheetName val="단가목록"/>
      <sheetName val="대구-교대(A1-A2)"/>
      <sheetName val="원형1호맨홀토공수량"/>
      <sheetName val="품셈기준"/>
      <sheetName val="본부소개"/>
      <sheetName val="BOQ"/>
      <sheetName val="골재산출"/>
      <sheetName val="단"/>
      <sheetName val="EP0618"/>
      <sheetName val="금액내역서"/>
      <sheetName val="1.¼öº¯Àü¼³ºñ"/>
      <sheetName val="2.Àü·Â°£¼±"/>
      <sheetName val="3.µ¿·Â"/>
      <sheetName val="4.Àüµî"/>
      <sheetName val="5.Àü¿­"/>
      <sheetName val="6.¾àÀü"/>
      <sheetName val="7.¼Ò¹æ"/>
      <sheetName val="8.¹æ¼Û"/>
      <sheetName val="9.Á¶¸íÁ¦¾î"/>
      <sheetName val="10.Ã¶°Å°ø»ç"/>
      <sheetName val="³²¾ç½ÃÀÛµ¿ÀÚ105³ë65±â1.3È­1.2"/>
      <sheetName val="À»"/>
      <sheetName val="ºÎÇÏ°è»ê¼­"/>
      <sheetName val="À»Áö"/>
      <sheetName val="Á¶µµ°è»ê¼­ (µµ¼­)"/>
      <sheetName val="°ßÀûÁ¶°Ç"/>
      <sheetName val="°ßÀûÁ¶°Ç(À»Áö)"/>
      <sheetName val="Á÷³ë"/>
      <sheetName val="½ÇÇà³»¿ª"/>
      <sheetName val="현관"/>
      <sheetName val="관접합및부설"/>
      <sheetName val="실행간접비용"/>
      <sheetName val="2002하반기노임기준"/>
      <sheetName val="본부장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구리토평1전기"/>
      <sheetName val="세부내역"/>
      <sheetName val="SLAB&quot;1&quot;"/>
      <sheetName val="220 (2)"/>
      <sheetName val="집수정(600-700)"/>
      <sheetName val="1공구 건정토건 토공"/>
      <sheetName val="역T형교대(말뚝기초)"/>
      <sheetName val="세목전체"/>
      <sheetName val="진우+대광"/>
      <sheetName val="01AC"/>
      <sheetName val="단중표"/>
      <sheetName val="c_balju"/>
      <sheetName val="단가표 "/>
      <sheetName val="건축내역"/>
      <sheetName val="mcc일위대가"/>
      <sheetName val="Site Expenses"/>
      <sheetName val="토공(완충)"/>
      <sheetName val="단위수량"/>
      <sheetName val="투자효율분석"/>
      <sheetName val="design load"/>
      <sheetName val="working load at the btm ft."/>
      <sheetName val="stability check"/>
      <sheetName val="design criteria"/>
      <sheetName val="견적내역"/>
      <sheetName val="보도경계블럭"/>
      <sheetName val="일집"/>
      <sheetName val="일위"/>
      <sheetName val="리터팬내장형"/>
      <sheetName val="내역총괄표"/>
      <sheetName val="골조시행"/>
      <sheetName val="견"/>
      <sheetName val="공통부대비"/>
      <sheetName val="설계내역(2001)"/>
      <sheetName val="TEL"/>
      <sheetName val="소업1교"/>
      <sheetName val="일위대가 집계표"/>
      <sheetName val="횡배수관토공수량"/>
      <sheetName val="단가산출집계"/>
      <sheetName val="기초공"/>
      <sheetName val="DATA(BAC)"/>
      <sheetName val="전기"/>
      <sheetName val="건축원가계산서"/>
      <sheetName val="변화치수"/>
      <sheetName val="경비산출"/>
      <sheetName val="일반맨홀수량집계"/>
      <sheetName val="성서방향-교대(A2)"/>
      <sheetName val="시중노임단가"/>
      <sheetName val="오억미만"/>
      <sheetName val="날개벽수량표"/>
      <sheetName val="내역서1"/>
      <sheetName val="재료집계"/>
      <sheetName val="일위대가(계측기설치)"/>
      <sheetName val="실행갑지"/>
      <sheetName val="견적990322"/>
      <sheetName val="설계기준 및 하중계산"/>
      <sheetName val="입력값"/>
      <sheetName val="토량1-1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검사조서"/>
      <sheetName val="집계(총괄)"/>
      <sheetName val="구성비"/>
      <sheetName val="실적보고"/>
      <sheetName val="표준안전집계"/>
      <sheetName val="표준안전내역"/>
      <sheetName val="개소별수량산출"/>
      <sheetName val="사각맨홀"/>
      <sheetName val="LP-S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단가표"/>
      <sheetName val="종합기별"/>
      <sheetName val="노무비명세서"/>
      <sheetName val="소요자재명세서"/>
      <sheetName val="상세내역,전력산출서"/>
      <sheetName val="Ampecity Data"/>
      <sheetName val="연습장소"/>
      <sheetName val="기술자료 (연수)"/>
      <sheetName val="소방사항"/>
      <sheetName val="기성"/>
      <sheetName val="기성내역 진짜"/>
      <sheetName val="기성갑지"/>
      <sheetName val="2회기성사정"/>
      <sheetName val="3회기성갑지"/>
      <sheetName val="3회총괄"/>
      <sheetName val="3회기성"/>
      <sheetName val="TRE TABLE"/>
      <sheetName val="MCC제원"/>
      <sheetName val="__MAIN"/>
      <sheetName val="철근량 검토"/>
      <sheetName val="공사진행"/>
      <sheetName val="견적서(대외) (2)"/>
      <sheetName val="°úÃµMAIN"/>
      <sheetName val="ÅÍ³ÎÁ¶µµ"/>
      <sheetName val="1.¼³°è±âÁØ"/>
      <sheetName val="3Â÷¼³°è"/>
      <sheetName val="³ëÀÓ"/>
      <sheetName val="ÇöÈ²CODE"/>
      <sheetName val="¼ÕÀÍÇöÈ²"/>
      <sheetName val="±âµÕ(¿øÇü)"/>
      <sheetName val="¿Ëº®"/>
      <sheetName val="´Ü°¡ºñ±³Ç¥"/>
      <sheetName val="ABUT¼ö·®-A1"/>
      <sheetName val="¹ëºê¼³Ä¡"/>
      <sheetName val="3.¹Ù´ÚÆÇ¼³°è"/>
      <sheetName val="Á¶°Ç"/>
      <sheetName val="¿©Èï"/>
      <sheetName val="tÇü"/>
      <sheetName val="1.¼öº¯Àü¼³ºñ°ø»ç"/>
      <sheetName val="2. µ¿·Â¼³ºñ °ø»ç"/>
      <sheetName val="3. Á¶¸í¼³ºñ°ø»ç"/>
      <sheetName val="4. Á¢Áö¼³ºñ°ø»ç"/>
      <sheetName val="5. Åë½Å¼³ºñ °ø»ç"/>
      <sheetName val="6. Àü±â¹æ½Ä¼³ºñ°ø»ç"/>
      <sheetName val="6.Àü±â¹æ½Ä ¼³ºñ°ø»ç(2)"/>
      <sheetName val="7.¹æÈ£¼³ºñ°ø»ç"/>
      <sheetName val="8.°¡¼³Àü±â°ø»ç"/>
      <sheetName val="»êÃâ±Ù°Å"/>
      <sheetName val="Á¡¼ö°è»ê1-2"/>
      <sheetName val="ÃÑ°è"/>
      <sheetName val="¼ö¾Èº¸-MBR1"/>
      <sheetName val="ÀÔ·ÂDATA"/>
      <sheetName val="8. ¾ÈÁ¤°ËÅä"/>
      <sheetName val="ÇöÀåÁöÁö¹°¹°·®"/>
      <sheetName val="9GNG¿î¹Ý"/>
      <sheetName val="¿µ¾÷¼Ò½ÇÀû"/>
      <sheetName val="°ø»çÁøÇà"/>
      <sheetName val="°ßÀû¼­(´ë¿Ü) (2)"/>
      <sheetName val="ÀÎ°Ç-ÃøÁ¤"/>
      <sheetName val="6PILE  (µ¹Ãâ)"/>
      <sheetName val="8.PILE  (돌출)"/>
      <sheetName val="부산4"/>
      <sheetName val="CALCULATION"/>
      <sheetName val="날개벽(시점좌측)"/>
      <sheetName val="3_바닥판설계"/>
      <sheetName val="산출(전주P7)"/>
      <sheetName val="통합"/>
      <sheetName val="BOX"/>
      <sheetName val="STBOX"/>
      <sheetName val="경상비"/>
      <sheetName val="가공비"/>
      <sheetName val="우각부보강"/>
      <sheetName val="기준액"/>
      <sheetName val="부안일위"/>
      <sheetName val="7.1유효폭"/>
      <sheetName val="유기공정"/>
      <sheetName val="정화조동내역"/>
      <sheetName val="하중계산"/>
      <sheetName val="공사기본자료"/>
      <sheetName val="전기혼잡제경비(45)"/>
      <sheetName val="IBASE"/>
      <sheetName val="Cost bd-&quot;A&quot;"/>
      <sheetName val="갑지(추정)"/>
      <sheetName val="E.P.T수량산출서"/>
      <sheetName val="12월31일"/>
      <sheetName val="건설장비기초단가"/>
      <sheetName val="합천내역"/>
      <sheetName val="노무비산출"/>
      <sheetName val="BJJIN"/>
      <sheetName val="DWPM"/>
      <sheetName val="2000년 공정표"/>
      <sheetName val="1공구(을)"/>
      <sheetName val="교통대책내역"/>
      <sheetName val="대공종"/>
      <sheetName val="보할공정"/>
      <sheetName val="BOQ(전체)"/>
      <sheetName val="변경내역을"/>
      <sheetName val="전기2005"/>
      <sheetName val="통신2005"/>
      <sheetName val="개요"/>
      <sheetName val="인사자료총집계"/>
      <sheetName val="내역총괄"/>
      <sheetName val="내역총괄2"/>
      <sheetName val="내역총괄3"/>
      <sheetName val=" 견적서"/>
      <sheetName val="노임변동률"/>
      <sheetName val="COMPRESSOR"/>
      <sheetName val="펌프장수량산출(토)"/>
      <sheetName val="ELECTRIC"/>
      <sheetName val="SCHEDULE"/>
      <sheetName val="암거날개벽재료집계"/>
      <sheetName val="3련 BOX"/>
      <sheetName val="지하1층"/>
      <sheetName val="입적표"/>
      <sheetName val="unit"/>
      <sheetName val="차수공개요"/>
      <sheetName val="단가 "/>
      <sheetName val="1._x0018_변전설비"/>
      <sheetName val="실행"/>
      <sheetName val="백암비스타내역"/>
      <sheetName val="단가조사-1"/>
      <sheetName val="단가조사-2"/>
      <sheetName val="가설공사내역"/>
      <sheetName val="401"/>
      <sheetName val="노무"/>
      <sheetName val="FUSE_MCB"/>
      <sheetName val="ATS단가"/>
      <sheetName val="96수출"/>
      <sheetName val="횡배수관"/>
      <sheetName val="공사비 내역 (가)"/>
      <sheetName val="케이블트레이"/>
      <sheetName val="제품별"/>
      <sheetName val="설계예시"/>
      <sheetName val="DATA 입력란"/>
      <sheetName val="1. 설계조건 2.단면가정 3. 하중계산"/>
      <sheetName val="제수"/>
      <sheetName val="공기"/>
      <sheetName val="몰탈재료산출"/>
      <sheetName val="단위목록"/>
      <sheetName val="기계경비목록"/>
      <sheetName val="관급"/>
      <sheetName val="FAX"/>
      <sheetName val="간접"/>
      <sheetName val="Macro3"/>
      <sheetName val="건축"/>
      <sheetName val="기간등록"/>
      <sheetName val="단가산출서 (2)"/>
      <sheetName val="단가산출서"/>
      <sheetName val="현장예산"/>
      <sheetName val="토사(PE)"/>
      <sheetName val="3.자재비(총괄)"/>
      <sheetName val="관리사무소"/>
      <sheetName val="재정비직인"/>
      <sheetName val="재정비내역"/>
      <sheetName val="지적고시내역"/>
      <sheetName val="적용단위길이"/>
      <sheetName val="피벗테이블데이터분석"/>
      <sheetName val="특수기호강도거푸집"/>
      <sheetName val="종배수관면벽신"/>
      <sheetName val="종배수관(신)"/>
      <sheetName val="대로근거"/>
      <sheetName val="유림골조"/>
      <sheetName val="상행-교대(A1)"/>
      <sheetName val="매매"/>
      <sheetName val="전신"/>
      <sheetName val="신공"/>
      <sheetName val="제1장"/>
      <sheetName val="제2장"/>
      <sheetName val="제3장"/>
      <sheetName val="제4장"/>
      <sheetName val="5장공내역서"/>
      <sheetName val="제6장"/>
      <sheetName val="품목현황"/>
      <sheetName val="직원자료입력"/>
      <sheetName val="산출(전기)"/>
      <sheetName val="집계표(건축전기)"/>
      <sheetName val="MACRO(MCC)"/>
      <sheetName val="1SPAN"/>
      <sheetName val="결과조달"/>
      <sheetName val="정공공사"/>
      <sheetName val="실행대비"/>
      <sheetName val="청천내"/>
      <sheetName val="1공구 건정토건 철콘"/>
      <sheetName val="2공구하도급내역서"/>
      <sheetName val="도급내역"/>
      <sheetName val="구조물공"/>
      <sheetName val="투찰추정"/>
      <sheetName val="도급내역5+800"/>
      <sheetName val="수목표준대가"/>
      <sheetName val="부대공"/>
      <sheetName val="도급금액"/>
      <sheetName val="재노경"/>
      <sheetName val="적현로"/>
      <sheetName val="배수공"/>
      <sheetName val="변경내역서"/>
      <sheetName val="식재인부"/>
      <sheetName val="일위대가(1)"/>
      <sheetName val="관급자재"/>
      <sheetName val="제경비"/>
      <sheetName val="초기화면"/>
      <sheetName val="총공사내역서"/>
      <sheetName val="토공사"/>
      <sheetName val="정렬"/>
      <sheetName val="계약내역서"/>
      <sheetName val="전체도급"/>
      <sheetName val="CODE"/>
      <sheetName val="충주"/>
      <sheetName val="말고개터널조명전압강⣓"/>
      <sheetName val="내역서(총)"/>
      <sheetName val="CC16-내역서"/>
      <sheetName val="공통가설"/>
      <sheetName val="기타시설"/>
      <sheetName val="판매시설"/>
      <sheetName val="아파트"/>
      <sheetName val="주민복지관"/>
      <sheetName val="지하주차장"/>
      <sheetName val="MEXICO-C"/>
      <sheetName val="문학간접"/>
      <sheetName val="매입세"/>
      <sheetName val="투입(관수_건축)"/>
      <sheetName val="투입(APT500)"/>
      <sheetName val="투입(분당)"/>
      <sheetName val="작성지침서2)"/>
      <sheetName val="투입스케쥴양식"/>
      <sheetName val="투입(APT1200)"/>
      <sheetName val="투입(평촌)"/>
      <sheetName val="투입(APT1000)"/>
      <sheetName val="별표 "/>
      <sheetName val="출력X"/>
      <sheetName val="웅진교-S2"/>
      <sheetName val="T6-6(2)"/>
      <sheetName val="Upgrades pricing"/>
      <sheetName val="A갑지"/>
      <sheetName val="대가단최종"/>
      <sheetName val="적용기준표(98년상반기)"/>
      <sheetName val="주방환기"/>
      <sheetName val="총인원"/>
      <sheetName val="직급인원"/>
      <sheetName val="실행(1)"/>
      <sheetName val="DB"/>
      <sheetName val="차종별"/>
      <sheetName val="유동표(변경)"/>
      <sheetName val="Man Power &amp; Comp"/>
      <sheetName val="데리네이타현황"/>
      <sheetName val="EQUIPMENT -2"/>
      <sheetName val="MBR9"/>
      <sheetName val="대림경상68억"/>
      <sheetName val="PIPE"/>
      <sheetName val="VALVE"/>
      <sheetName val="대림산업"/>
      <sheetName val="1"/>
      <sheetName val="일위_파일"/>
      <sheetName val="산출명세서"/>
      <sheetName val="FB25JN"/>
      <sheetName val="분전함신설"/>
      <sheetName val="접지1종"/>
      <sheetName val="대운반(철재)"/>
      <sheetName val="시점교대"/>
      <sheetName val="일위대가서식"/>
      <sheetName val="을 2"/>
      <sheetName val="을 1"/>
      <sheetName val="방송(체육관)"/>
      <sheetName val="기본자료"/>
      <sheetName val="일위(PN)"/>
      <sheetName val="당사"/>
      <sheetName val="Macro"/>
      <sheetName val="BEND LOSS"/>
      <sheetName val="COL"/>
      <sheetName val="순공사비"/>
      <sheetName val="목록"/>
      <sheetName val="1.범위"/>
      <sheetName val="2.편성"/>
      <sheetName val="3개요"/>
      <sheetName val="5내역"/>
      <sheetName val="6.GAS"/>
      <sheetName val="7임급실"/>
      <sheetName val="미제출"/>
      <sheetName val="소방1"/>
      <sheetName val="소방2"/>
      <sheetName val="왜UP"/>
      <sheetName val="산출"/>
      <sheetName val="세부견적서(DAS Call Back)"/>
      <sheetName val="예산조서(무선)"/>
      <sheetName val="내역서(전체)"/>
      <sheetName val="기계경비및산출근거서"/>
      <sheetName val="토적표"/>
      <sheetName val="36신설수량"/>
      <sheetName val="1단계"/>
      <sheetName val="COVER"/>
      <sheetName val="내역서(삼호)"/>
      <sheetName val="공비대비"/>
      <sheetName val="화재 탐지 설비"/>
      <sheetName val="샘플표지"/>
      <sheetName val="산#2-1 (2)"/>
      <sheetName val="구동"/>
      <sheetName val="3.내역서"/>
      <sheetName val="경산"/>
      <sheetName val="70%"/>
      <sheetName val="OPGW기별"/>
      <sheetName val="관리,공감"/>
      <sheetName val="MANUFACTORY"/>
      <sheetName val="강북라우터"/>
      <sheetName val="효동"/>
      <sheetName val="기초자료입력"/>
      <sheetName val="일위산출근거"/>
      <sheetName val="동해title"/>
      <sheetName val="교각별철근수량집계표"/>
      <sheetName val="Vari by Vendor"/>
      <sheetName val="4월_실적추정(건축+토목)"/>
      <sheetName val="4월_실적추정(건축)"/>
      <sheetName val="복구량산정_및_전용회선_사용"/>
      <sheetName val="1_수변전설비"/>
      <sheetName val="2_전력간선"/>
      <sheetName val="3_동력"/>
      <sheetName val="4_전등"/>
      <sheetName val="5_전열"/>
      <sheetName val="6_약전"/>
      <sheetName val="7_소방"/>
      <sheetName val="8_방송"/>
      <sheetName val="9_조명제어"/>
      <sheetName val="10_철거공사"/>
      <sheetName val="남양시작동자105노65기1_3화1_2"/>
      <sheetName val="0_집계"/>
      <sheetName val="1_수변전설비공사"/>
      <sheetName val="표지_(2)"/>
      <sheetName val="1_전차선조정"/>
      <sheetName val="2_조가선조정"/>
      <sheetName val="3_급전선신설"/>
      <sheetName val="4_급전선철거"/>
      <sheetName val="5_고배선철거"/>
      <sheetName val="6_고압케이블신설"/>
      <sheetName val="7_비절연선조정"/>
      <sheetName val="8_가동브래키트이설"/>
      <sheetName val="9_H형강주신설(9m)"/>
      <sheetName val="10_강관주신설(9m)"/>
      <sheetName val="11_H강주철거(11m)"/>
      <sheetName val="11_H형강기초"/>
      <sheetName val="13_강관주기초"/>
      <sheetName val="14_장력조정장치신설"/>
      <sheetName val="15_장력조정장치철거___"/>
      <sheetName val="16_콘주철거(9m)"/>
      <sheetName val="17_지선신설(보통)"/>
      <sheetName val="18_지선신설(v형)"/>
      <sheetName val="19_지선철거"/>
      <sheetName val="20_기중개폐기신설"/>
      <sheetName val="3-1_CB"/>
      <sheetName val="견적"/>
      <sheetName val="96정변2"/>
      <sheetName val="변경총괄지(1)"/>
      <sheetName val="사원등록"/>
      <sheetName val="호봉 (2)"/>
      <sheetName val="자재집계"/>
      <sheetName val="연결관암거"/>
      <sheetName val="경율산정"/>
      <sheetName val="위치조서"/>
      <sheetName val="TYPE-1"/>
      <sheetName val="Customer Databas"/>
      <sheetName val="마산방향"/>
      <sheetName val="진주방향"/>
      <sheetName val="중기사용료"/>
      <sheetName val="대비내역"/>
      <sheetName val="1,2공구원가계산서"/>
      <sheetName val="2공구산출내역"/>
      <sheetName val="1공구산출내역서"/>
      <sheetName val="단면"/>
      <sheetName val="공사별 가중치 산출근거(토목)"/>
      <sheetName val="가중치근거(조경)"/>
      <sheetName val="현장설명서"/>
      <sheetName val="견적조건서"/>
      <sheetName val="시공일반사항"/>
      <sheetName val="현장설명서갑지"/>
      <sheetName val="하도급선정의뢰서(습식공사)"/>
      <sheetName val="단가대비"/>
      <sheetName val="기본설계도급항목"/>
      <sheetName val="PROJECT BRIEF"/>
      <sheetName val="MFAB"/>
      <sheetName val="MFRT"/>
      <sheetName val="MPKG"/>
      <sheetName val="MPRD"/>
      <sheetName val="노임이"/>
      <sheetName val="WEON"/>
      <sheetName val="경상"/>
      <sheetName val="가설"/>
      <sheetName val="케이블"/>
      <sheetName val="등록자료"/>
      <sheetName val="입력정보"/>
      <sheetName val="현장관리비"/>
      <sheetName val="단가비교표_공통1"/>
      <sheetName val="일(4)"/>
      <sheetName val="5.공종별예산내역서"/>
      <sheetName val="기본일위"/>
      <sheetName val="교각별수량"/>
      <sheetName val="원가산출서"/>
      <sheetName val="Dae_Jiju"/>
      <sheetName val="Sikje_ingun"/>
      <sheetName val="TREE_D"/>
      <sheetName val="FOOTING단면력"/>
      <sheetName val="공종"/>
      <sheetName val="제품"/>
      <sheetName val="실행예산서"/>
      <sheetName val="기본단가표"/>
      <sheetName val="토공산출(주차장)"/>
      <sheetName val="토목공사"/>
      <sheetName val="급명"/>
      <sheetName val="암거단위"/>
      <sheetName val="오동"/>
      <sheetName val="대조"/>
      <sheetName val="나한"/>
      <sheetName val="INPUT(덕도방향-시점)"/>
      <sheetName val="BOX 본체"/>
      <sheetName val="102역사"/>
      <sheetName val="공사비증감"/>
      <sheetName val="2.대외공문"/>
      <sheetName val="ATM기초철가"/>
      <sheetName val="세동별비상"/>
      <sheetName val="시화점실행"/>
      <sheetName val="총괄분 설계서용지"/>
      <sheetName val="위성"/>
      <sheetName val="식재일위대가"/>
      <sheetName val="표층포설및다짐"/>
      <sheetName val="ⴭⴭⴭⴭ"/>
      <sheetName val="1차 내역서"/>
      <sheetName val="단중표-ST"/>
      <sheetName val="경비"/>
      <sheetName val="s"/>
      <sheetName val="바닥판"/>
      <sheetName val="약전닥트"/>
      <sheetName val="건축부하"/>
      <sheetName val="EKOG10건축"/>
      <sheetName val="const."/>
      <sheetName val="남양구조시험동"/>
      <sheetName val="조명율데이타"/>
      <sheetName val="입고장부 (4)"/>
      <sheetName val="Oper Amount"/>
      <sheetName val="화설내"/>
      <sheetName val="배수관토공"/>
      <sheetName val="송우내역서"/>
      <sheetName val="신공항A-9(원가수정)"/>
      <sheetName val="본선토량운반계산서(1)0"/>
      <sheetName val="직불동의서"/>
      <sheetName val="확약서"/>
      <sheetName val="전자입찰"/>
      <sheetName val="7작업장인수인계서"/>
      <sheetName val="3특기시방서"/>
      <sheetName val="일위대가목록(1)"/>
      <sheetName val="단가대비표(1)"/>
      <sheetName val="수질정화시설"/>
      <sheetName val="공조기"/>
      <sheetName val="다이꾸"/>
      <sheetName val="과세내역(세부)"/>
      <sheetName val="CIVIL"/>
      <sheetName val="자  재"/>
      <sheetName val="REACTION芨.헾⿁_x0005__x0000_"/>
      <sheetName val="REACTION鴘E鵜E헾⼼_x0005_"/>
      <sheetName val="교대"/>
      <sheetName val="공사내역서(을)실행"/>
      <sheetName val="내역(토목)"/>
      <sheetName val="토공정보"/>
      <sheetName val="2"/>
      <sheetName val="두앙"/>
      <sheetName val="직원동원SCH"/>
      <sheetName val="계획금액"/>
      <sheetName val="97 사업추정(WEKI)"/>
      <sheetName val="우수"/>
      <sheetName val="7단가"/>
      <sheetName val="용산1(해보)"/>
      <sheetName val="통신물량"/>
      <sheetName val="LEGEND"/>
      <sheetName val="영구청"/>
      <sheetName val="영구청이설"/>
      <sheetName val="사당2"/>
      <sheetName val="사당4"/>
      <sheetName val="사당4이설"/>
      <sheetName val="교대2"/>
      <sheetName val="교대2이설"/>
      <sheetName val="교대3"/>
      <sheetName val="교대3이설"/>
      <sheetName val="수서3"/>
      <sheetName val="수서3이설"/>
      <sheetName val="영구청afc"/>
      <sheetName val="입찰견적보고서"/>
      <sheetName val="정산내역"/>
      <sheetName val="#3_일위대가목록"/>
      <sheetName val="#2_일위대가목록"/>
      <sheetName val="연동내역서"/>
      <sheetName val="약품공급2"/>
      <sheetName val="인수공총괄"/>
      <sheetName val="내역서01"/>
      <sheetName val="덕소내역"/>
      <sheetName val="저리조양"/>
      <sheetName val="정화조방수미장"/>
      <sheetName val="tggwan(mac)"/>
      <sheetName val="물량집계"/>
      <sheetName val="실행(표지,갑,을)"/>
      <sheetName val="P-산#1-1(WOWA1)"/>
      <sheetName val="평교-내역"/>
      <sheetName val="공내역"/>
      <sheetName val="접속도로1"/>
      <sheetName val="횡배수관집현황(2공구)"/>
      <sheetName val="역T형"/>
      <sheetName val="IMPEADENCE MAP 취수장"/>
      <sheetName val="개보수공사BM"/>
      <sheetName val="loading"/>
      <sheetName val="Factor"/>
      <sheetName val="w't table"/>
      <sheetName val="UR2-Calculation"/>
      <sheetName val="Main"/>
      <sheetName val="4차원가계산서"/>
      <sheetName val="예산M12A"/>
      <sheetName val="환율-LIBOR"/>
      <sheetName val="품종별-이름"/>
      <sheetName val=" 갑  지 "/>
      <sheetName val="Y_WORK"/>
      <sheetName val="전력"/>
      <sheetName val="토공집계표"/>
      <sheetName val="1.우편집중내역서"/>
      <sheetName val="이름정의"/>
      <sheetName val="초기화면1"/>
      <sheetName val="토공(우물통,기타) "/>
      <sheetName val="AS복구"/>
      <sheetName val="중기터파기"/>
      <sheetName val="변수값"/>
      <sheetName val="중기상차"/>
      <sheetName val="일위산출"/>
      <sheetName val="입력변수"/>
      <sheetName val="간선"/>
      <sheetName val="도급"/>
      <sheetName val="원형맨홀수량"/>
      <sheetName val="우수공"/>
      <sheetName val="타견적(을)"/>
      <sheetName val="L형옹벽측구"/>
      <sheetName val="전류"/>
      <sheetName val="포장절단"/>
      <sheetName val="성원계약"/>
      <sheetName val="COPING"/>
      <sheetName val="실행예산"/>
      <sheetName val="BabyÀÏÀ§´ë°¡"/>
      <sheetName val="NìüëÒ-òÅ"/>
      <sheetName val="°£¼±°è»ê"/>
      <sheetName val="´ë±¸½ÇÇà"/>
      <sheetName val="0.Áý°è"/>
      <sheetName val="Ç¥Áö (2)"/>
      <sheetName val="¸Å¸³"/>
      <sheetName val="¿ø°¡°è»ê"/>
      <sheetName val="1.ÀüÂ÷¼±Á¶Á¤"/>
      <sheetName val="2.Á¶°¡¼±Á¶Á¤"/>
      <sheetName val="3.±ÞÀü¼±½Å¼³"/>
      <sheetName val="4.±ÞÀü¼±Ã¶°Å"/>
      <sheetName val="5.°í¹è¼±Ã¶°Å"/>
      <sheetName val="6.°í¾ÐÄÉÀÌºí½Å¼³"/>
      <sheetName val="7.ºñÀý¿¬¼±Á¶Á¤"/>
      <sheetName val="8.°¡µ¿ºê·¡Å°Æ®ÀÌ¼³"/>
      <sheetName val="9.HÇü°­ÁÖ½Å¼³(9m)"/>
      <sheetName val="10.°­°üÁÖ½Å¼³(9m)"/>
      <sheetName val="아파트건축"/>
      <sheetName val="중동상가"/>
      <sheetName val="갈현동"/>
      <sheetName val="전기설계변경"/>
      <sheetName val="품셈집계표"/>
      <sheetName val="자재조사표(참고용)"/>
      <sheetName val="일반부표집계표"/>
      <sheetName val="산출목록표"/>
      <sheetName val="수원공"/>
      <sheetName val="구분자"/>
      <sheetName val="그림"/>
      <sheetName val="구성1"/>
      <sheetName val="구성2"/>
      <sheetName val="구성3"/>
      <sheetName val="구성4"/>
      <sheetName val="그림2"/>
      <sheetName val="69.03%"/>
      <sheetName val="변경내역100%"/>
      <sheetName val="변경내역98%"/>
      <sheetName val="변경내역96%"/>
      <sheetName val="변경내역92%"/>
      <sheetName val="변경내역88%"/>
      <sheetName val="변경내역84.52%"/>
      <sheetName val="E총"/>
      <sheetName val="Languages"/>
      <sheetName val="DATA-UPS"/>
      <sheetName val="공조기(삭제)"/>
      <sheetName val="예산M11A"/>
      <sheetName val="준공평가"/>
      <sheetName val="건축개요"/>
      <sheetName val="cost"/>
      <sheetName val="3본사"/>
      <sheetName val="(2)"/>
      <sheetName val="년도별노임표"/>
      <sheetName val="중기목록표"/>
      <sheetName val="원내역서3"/>
      <sheetName val="3도로"/>
      <sheetName val="101동"/>
      <sheetName val="기초일위"/>
      <sheetName val="시설일위"/>
      <sheetName val="조명일위"/>
      <sheetName val="성내동"/>
      <sheetName val="소포내역 (2)"/>
      <sheetName val="2002상반기노임기준"/>
      <sheetName val="업체별기성내역"/>
      <sheetName val="변압기"/>
      <sheetName val="발전기용량-1"/>
      <sheetName val="발전기용량-2"/>
      <sheetName val="출력전에보세요"/>
      <sheetName val="전력간선(일반)"/>
      <sheetName val="전력간선(동력)"/>
      <sheetName val="MCC-B-A"/>
      <sheetName val="MCC-B-B"/>
      <sheetName val="MCC-B-C"/>
      <sheetName val="ACCOUNT(RECEP)"/>
      <sheetName val="부하(동력)"/>
      <sheetName val="ILLUMINANCE"/>
      <sheetName val="설명"/>
      <sheetName val="계산DATA"/>
      <sheetName val="데이터북"/>
      <sheetName val="조명참고자료"/>
      <sheetName val="세부내역서"/>
      <sheetName val="단면별연장"/>
      <sheetName val="적격심사표"/>
      <sheetName val="EQT-ESTN"/>
      <sheetName val="평3"/>
      <sheetName val="2.펌프장(사급자재)"/>
      <sheetName val="적용토목"/>
      <sheetName val="세부내역서(전기)"/>
      <sheetName val="변경품셈총괄"/>
      <sheetName val="PIPING"/>
      <sheetName val="샤워실위생"/>
      <sheetName val="건축토목내역"/>
      <sheetName val="대전-교대(A1-A2)"/>
      <sheetName val="205동"/>
      <sheetName val="견적서1"/>
      <sheetName val="개별직종노임단가(2005.1)"/>
      <sheetName val="맨홀수량"/>
      <sheetName val="노임,자재"/>
      <sheetName val="기계경비(맨홀)"/>
      <sheetName val="인수공규격"/>
      <sheetName val="수량산출1"/>
      <sheetName val="굴착현장"/>
      <sheetName val="2공구수량"/>
      <sheetName val="pbs_lambda"/>
      <sheetName val="Matériel embarqué PVC"/>
      <sheetName val="토공 total"/>
      <sheetName val="승용"/>
      <sheetName val="INMD1198"/>
      <sheetName val="INFG1198"/>
      <sheetName val="맨홀토공수량"/>
      <sheetName val="표준ፙ렀ᑟ"/>
      <sheetName val="물가대비표"/>
      <sheetName val="가공2원도"/>
      <sheetName val="4)유동표"/>
      <sheetName val="기존단가 (2)"/>
      <sheetName val="9."/>
      <sheetName val="WING3"/>
      <sheetName val="일위대가양식"/>
      <sheetName val="예산내역서"/>
      <sheetName val="5."/>
      <sheetName val="11"/>
      <sheetName val="12."/>
      <sheetName val="14."/>
      <sheetName val="13"/>
      <sheetName val="7."/>
      <sheetName val="8."/>
      <sheetName val="10."/>
      <sheetName val="전기단가조사서"/>
      <sheetName val="APT"/>
      <sheetName val="투찰"/>
      <sheetName val="PI蒨9"/>
      <sheetName val="영창26"/>
      <sheetName val="공종목록표"/>
      <sheetName val="평가데이터"/>
      <sheetName val="자재테이블"/>
      <sheetName val="내역서적용수량"/>
      <sheetName val="전력구구조물산근"/>
      <sheetName val="내역1"/>
      <sheetName val="일위1"/>
      <sheetName val="소운반"/>
      <sheetName val="공종구간"/>
      <sheetName val="산출0"/>
      <sheetName val="메서,변+증"/>
      <sheetName val="청구내역(9807)"/>
      <sheetName val="깨기수량"/>
      <sheetName val="MixBed"/>
      <sheetName val="CondPol"/>
      <sheetName val="11.H°­ÁÖÃ¶°Å(11m)"/>
      <sheetName val="11.HÇü°­±âÃÊ"/>
      <sheetName val="13.°­°üÁÖ±âÃÊ"/>
      <sheetName val="14.Àå·ÂÁ¶Á¤ÀåÄ¡½Å¼³"/>
      <sheetName val="15.Àå·ÂÁ¶Á¤ÀåÄ¡Ã¶°Å   "/>
      <sheetName val="16.ÄÜÁÖÃ¶°Å(9m)"/>
      <sheetName val="17.Áö¼±½Å¼³(º¸Åë)"/>
      <sheetName val="18.Áö¼±½Å¼³(vÇü)"/>
      <sheetName val="19.Áö¼±Ã¶°Å"/>
      <sheetName val="20.±âÁß°³Æó±â½Å¼³"/>
      <sheetName val="±âÃÊ´Ü°¡"/>
      <sheetName val="Cable schedule"/>
      <sheetName val="V-data"/>
      <sheetName val="L-data"/>
      <sheetName val="P-data"/>
      <sheetName val="의정부문예회관변경내역"/>
      <sheetName val="POL6차-PIPING"/>
      <sheetName val="¾Æ»êÃß°¡1220"/>
      <sheetName val="98Áö±Þ°èÈ¹"/>
      <sheetName val="´çÃÊ"/>
      <sheetName val="1.¼³°èÁ¶°Ç"/>
      <sheetName val="Àç·á"/>
      <sheetName val="°¡·ÎµîºÎÇ¥"/>
      <sheetName val="Á¦°æºñÀ²"/>
      <sheetName val="³»¿ª(¼³°è)"/>
      <sheetName val="½Ä»ýºí·°´ÜÀ§¼ö·®"/>
      <sheetName val="Á¤ºÎ³ëÀÓ´Ü°¡"/>
      <sheetName val="Pricelist TAC AB"/>
      <sheetName val="물가정보자료"/>
      <sheetName val="공용시설내역"/>
      <sheetName val="실행내역서 "/>
      <sheetName val="萀⅜"/>
      <sheetName val="토공A"/>
      <sheetName val="장비당단가 (1)"/>
      <sheetName val="선정요령"/>
      <sheetName val="O＆P"/>
      <sheetName val="결재판(삭제하지말아주세요)"/>
      <sheetName val="본사인상전"/>
      <sheetName val="도급양식"/>
      <sheetName val="단가산출-기,교"/>
      <sheetName val="유첨䈀ᅪ"/>
      <sheetName val="토공,기초"/>
      <sheetName val="변경후-SHEET"/>
      <sheetName val="자재 단가표"/>
      <sheetName val="FAB별"/>
      <sheetName val="주간계획"/>
      <sheetName val="선택"/>
      <sheetName val="총괄원가 "/>
      <sheetName val="가CP"/>
      <sheetName val="건축내역서 (경제상무실)"/>
      <sheetName val="노임(1차)"/>
      <sheetName val="DATA 입력부"/>
      <sheetName val="송전재료비"/>
      <sheetName val="eq_data"/>
      <sheetName val="인원"/>
      <sheetName val="TG9504"/>
      <sheetName val="1995년 섹터별 매출"/>
      <sheetName val="ROOF(ALKALI)"/>
      <sheetName val="역T형옹벽(3.0)"/>
      <sheetName val="master(total)"/>
      <sheetName val="실행(ALT1)"/>
      <sheetName val="단가대조"/>
      <sheetName val="유첨_x0005__x0000_"/>
      <sheetName val="유첨헾】"/>
      <sheetName val="재료비내역서"/>
      <sheetName val="01"/>
      <sheetName val="자재표"/>
      <sheetName val="기기리스트"/>
      <sheetName val="간지"/>
      <sheetName val="캔개발배경"/>
      <sheetName val="시장"/>
      <sheetName val="일정표"/>
      <sheetName val="단양 00 아파트-세부내역"/>
      <sheetName val="1,2,3,4,5단위수량"/>
      <sheetName val="참조M"/>
      <sheetName val=" 냉각수펌프"/>
      <sheetName val="사다리"/>
      <sheetName val="POOM_MOTO"/>
      <sheetName val="밀양노선별공사비명세서"/>
      <sheetName val="일반전기C"/>
      <sheetName val="CB"/>
      <sheetName val="CS2"/>
      <sheetName val="집수A"/>
      <sheetName val="2000.11¿ù¼³餀㢘ԯ_x0000_缀_x0000_"/>
      <sheetName val="Param"/>
      <sheetName val="Personnaliser..."/>
      <sheetName val="Takt Time"/>
      <sheetName val="예총"/>
      <sheetName val="내역서 "/>
      <sheetName val="부丵〒"/>
      <sheetName val="부司2"/>
      <sheetName val="보호"/>
      <sheetName val="HRSG SMALL07220"/>
      <sheetName val="성남여성복지내역"/>
      <sheetName val="(A)내역서"/>
      <sheetName val="내역(전체)"/>
      <sheetName val="현장경비"/>
      <sheetName val="48신설수량"/>
      <sheetName val="선로정수계산"/>
      <sheetName val="실내건축일위대가"/>
      <sheetName val="5.단가대비표"/>
      <sheetName val="원본(갑지)"/>
      <sheetName val="전등부하"/>
      <sheetName val="기흥하도용"/>
      <sheetName val="주차구획선수량"/>
      <sheetName val="공사별 가중치 산출근거(건축)"/>
      <sheetName val="담장산출"/>
      <sheetName val="예산M6-B"/>
      <sheetName val="공제구간조서"/>
      <sheetName val="버스운행안내"/>
      <sheetName val="예방접종계획"/>
      <sheetName val="근태계획서"/>
      <sheetName val="가격조사서"/>
      <sheetName val="접속슬라브"/>
      <sheetName val="2000_11월설계내역"/>
      <sheetName val="전선_및_전선관"/>
      <sheetName val="2__동력설비_공사"/>
      <sheetName val="3__조명설비공사"/>
      <sheetName val="4__접지설비공사"/>
      <sheetName val="5__통신설비_공사"/>
      <sheetName val="6__전기방식설비공사"/>
      <sheetName val="6_전기방식_설비공사(2)"/>
      <sheetName val="7_방호설비공사"/>
      <sheetName val="8_가설전기공사"/>
      <sheetName val="준검_내역서"/>
      <sheetName val="1_수인터널"/>
      <sheetName val="수목데이타_"/>
      <sheetName val="변압기_및_발전기_용량"/>
      <sheetName val="단가_및_재료비"/>
      <sheetName val="-_INFORMATION_-"/>
      <sheetName val="3BL공동구_수량"/>
      <sheetName val="9-1차이내역."/>
      <sheetName val="노임,재료비"/>
      <sheetName val="1호인버트수량"/>
      <sheetName val="석축설면"/>
      <sheetName val="법면단"/>
      <sheetName val="산근"/>
      <sheetName val="basic"/>
      <sheetName val="Piping(Methanol)"/>
      <sheetName val="단면설계"/>
      <sheetName val="수량이동"/>
      <sheetName val="인상효1"/>
      <sheetName val="금액"/>
      <sheetName val="1-1"/>
      <sheetName val="본선 토공 분배표"/>
      <sheetName val="1.토공"/>
      <sheetName val="제출내역 (2)"/>
      <sheetName val="6공구(당초)"/>
      <sheetName val="산근1"/>
      <sheetName val="입찰"/>
      <sheetName val="현경"/>
      <sheetName val="전화번호DATA (2001)"/>
      <sheetName val="장비"/>
      <sheetName val="자압"/>
      <sheetName val="106C0300"/>
      <sheetName val="탑(을지)"/>
      <sheetName val="부서현황"/>
      <sheetName val="감액총괄표"/>
      <sheetName val="KMT물량"/>
      <sheetName val="경산(을)"/>
      <sheetName val="총괄서"/>
      <sheetName val="Option"/>
      <sheetName val="항목별사⣓䒢뀠"/>
      <sheetName val="설계기준"/>
      <sheetName val="역집계1"/>
      <sheetName val="산출(전_x0000_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2">
          <cell r="F22">
            <v>148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>
        <row r="11">
          <cell r="A11">
            <v>1</v>
          </cell>
        </row>
      </sheetData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/>
      <sheetData sheetId="183" refreshError="1"/>
      <sheetData sheetId="184" refreshError="1"/>
      <sheetData sheetId="185"/>
      <sheetData sheetId="186"/>
      <sheetData sheetId="187" refreshError="1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 refreshError="1"/>
      <sheetData sheetId="263"/>
      <sheetData sheetId="264"/>
      <sheetData sheetId="265"/>
      <sheetData sheetId="266" refreshError="1"/>
      <sheetData sheetId="267" refreshError="1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 refreshError="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 refreshError="1"/>
      <sheetData sheetId="392"/>
      <sheetData sheetId="393"/>
      <sheetData sheetId="394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/>
      <sheetData sheetId="556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/>
      <sheetData sheetId="936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/>
      <sheetData sheetId="1210"/>
      <sheetData sheetId="1211"/>
      <sheetData sheetId="1212"/>
      <sheetData sheetId="1213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/>
      <sheetData sheetId="1264"/>
      <sheetData sheetId="1265"/>
      <sheetData sheetId="1266"/>
      <sheetData sheetId="1267"/>
      <sheetData sheetId="1268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/>
      <sheetData sheetId="1395" refreshError="1"/>
      <sheetData sheetId="1396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/>
      <sheetData sheetId="1403" refreshError="1"/>
      <sheetData sheetId="1404" refreshError="1"/>
      <sheetData sheetId="1405" refreshError="1"/>
      <sheetData sheetId="1406"/>
      <sheetData sheetId="1407" refreshError="1"/>
      <sheetData sheetId="1408" refreshError="1"/>
      <sheetData sheetId="1409"/>
      <sheetData sheetId="1410" refreshError="1"/>
      <sheetData sheetId="1411" refreshError="1"/>
      <sheetData sheetId="1412" refreshError="1"/>
      <sheetData sheetId="1413" refreshError="1"/>
      <sheetData sheetId="1414"/>
      <sheetData sheetId="1415"/>
      <sheetData sheetId="1416"/>
      <sheetData sheetId="1417"/>
      <sheetData sheetId="1418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/>
      <sheetData sheetId="1435" refreshError="1"/>
      <sheetData sheetId="1436" refreshError="1"/>
      <sheetData sheetId="1437" refreshError="1"/>
      <sheetData sheetId="1438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/>
      <sheetData sheetId="1541" refreshError="1"/>
      <sheetData sheetId="1542" refreshError="1"/>
      <sheetData sheetId="1543"/>
      <sheetData sheetId="1544"/>
      <sheetData sheetId="1545"/>
      <sheetData sheetId="1546"/>
      <sheetData sheetId="1547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/>
      <sheetData sheetId="1563" refreshError="1"/>
      <sheetData sheetId="1564"/>
      <sheetData sheetId="1565" refreshError="1"/>
      <sheetData sheetId="1566" refreshError="1"/>
      <sheetData sheetId="1567" refreshError="1"/>
      <sheetData sheetId="1568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표지"/>
      <sheetName val="목차 (2)"/>
      <sheetName val="목차"/>
      <sheetName val="결과"/>
      <sheetName val="개요 (2)"/>
      <sheetName val="집계"/>
      <sheetName val="직인"/>
      <sheetName val="언직"/>
      <sheetName val="기인"/>
      <sheetName val="주스텝"/>
      <sheetName val="업무"/>
      <sheetName val="개발내용"/>
      <sheetName val="보산"/>
      <sheetName val="언어보"/>
      <sheetName val="기종보"/>
      <sheetName val="프보"/>
      <sheetName val="프기"/>
      <sheetName val="규보"/>
      <sheetName val="Sheet1"/>
      <sheetName val="직경"/>
      <sheetName val="인쇄"/>
      <sheetName val="교통"/>
      <sheetName val="여비기준"/>
      <sheetName val="제경비 (2)"/>
      <sheetName val="기술 (2)"/>
      <sheetName val="상세내역"/>
      <sheetName val="상세내역 (2)"/>
      <sheetName val="내역서"/>
      <sheetName val="단면가정"/>
      <sheetName val="code"/>
      <sheetName val="노임단가"/>
      <sheetName val="직노"/>
      <sheetName val="실행내역"/>
      <sheetName val="danga"/>
      <sheetName val="il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COL"/>
      <sheetName val="COL-T"/>
      <sheetName val="저판(버림100)"/>
      <sheetName val="기둥"/>
      <sheetName val="COPING"/>
      <sheetName val="토공 (1단)"/>
      <sheetName val="기둥부"/>
      <sheetName val="기둥(원형)"/>
      <sheetName val="3련 BOX"/>
      <sheetName val="PIER2"/>
      <sheetName val="설계설명서"/>
      <sheetName val="설계변경내용"/>
      <sheetName val="토목공사(수량증감대비표)"/>
      <sheetName val="1공구(수량증감대비표)"/>
      <sheetName val="단가조견표"/>
      <sheetName val="Sheet1"/>
      <sheetName val="ABUT수량-A1"/>
      <sheetName val="code"/>
      <sheetName val="노임단가"/>
      <sheetName val="FOOTING단면력"/>
      <sheetName val="Macro(차단기)"/>
      <sheetName val="버스운행안내"/>
      <sheetName val="예방접종계획"/>
      <sheetName val="근태계획서"/>
      <sheetName val="Sheet2"/>
      <sheetName val="내역서"/>
      <sheetName val="TYPE-1"/>
      <sheetName val="Sheet17"/>
      <sheetName val="자재단가"/>
      <sheetName val="바닥판"/>
      <sheetName val="일위대가(목록)"/>
      <sheetName val="산근(목록)"/>
      <sheetName val="재료비"/>
      <sheetName val="경비"/>
      <sheetName val="토공"/>
      <sheetName val="이형관중량"/>
      <sheetName val="토공A"/>
      <sheetName val="날개벽수량표"/>
      <sheetName val="부하계산서"/>
      <sheetName val="1-1"/>
      <sheetName val="접속도로1"/>
      <sheetName val="H-pile(298x299)"/>
      <sheetName val="H-pile(250x250)"/>
      <sheetName val="1.설계조건"/>
      <sheetName val="전기설계변경"/>
      <sheetName val="MFAB"/>
      <sheetName val="MFRT"/>
      <sheetName val="MPKG"/>
      <sheetName val="MPRD"/>
      <sheetName val="MBR9"/>
      <sheetName val="다이꾸"/>
      <sheetName val="설계조건"/>
      <sheetName val="안정계산"/>
      <sheetName val="단면검토"/>
      <sheetName val="말뚝지지력산정"/>
      <sheetName val="#REF"/>
      <sheetName val="내역1"/>
      <sheetName val="JUCK"/>
      <sheetName val="기초공"/>
      <sheetName val="조명시설"/>
      <sheetName val="입찰안"/>
      <sheetName val="간선계산"/>
      <sheetName val="안정검토(온1)"/>
      <sheetName val="토지조서"/>
      <sheetName val="DATE"/>
      <sheetName val="정부노임단가"/>
      <sheetName val="깨기"/>
      <sheetName val="L형옹벽측구"/>
      <sheetName val="BLOCK(1)"/>
      <sheetName val="배수공 주요자재 집계표"/>
      <sheetName val="U-TYPE(1)"/>
      <sheetName val="기본일위"/>
      <sheetName val="교각1"/>
      <sheetName val="주형"/>
      <sheetName val="cost"/>
      <sheetName val="안정검토"/>
      <sheetName val="TYPE-A"/>
      <sheetName val="수량산출"/>
      <sheetName val="ⴭⴭⴭⴭ"/>
      <sheetName val="WORK"/>
      <sheetName val="원형1호맨홀토공수량"/>
      <sheetName val="MOTOR"/>
      <sheetName val="DATA"/>
      <sheetName val="단면가정"/>
      <sheetName val="직노"/>
      <sheetName val="VXXXXXXX"/>
      <sheetName val="tggwan(mac)"/>
      <sheetName val="우각부보강"/>
      <sheetName val="조도계산서 (도서)"/>
      <sheetName val="전력구구조물산근"/>
      <sheetName val="L_RPTA05_목록"/>
      <sheetName val="양식"/>
      <sheetName val="2000전체분"/>
      <sheetName val="2000년1차"/>
      <sheetName val="장비집계"/>
      <sheetName val="본사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  <sheetName val="식재하위"/>
      <sheetName val="시설,관리하위"/>
      <sheetName val="일위(포장,우배수)"/>
      <sheetName val="광섬유,열주"/>
      <sheetName val="시설"/>
      <sheetName val="단산목록(L)"/>
      <sheetName val="단가산출(L)"/>
      <sheetName val="이식수상하차"/>
      <sheetName val="이식수운반"/>
      <sheetName val="단산목록(C)"/>
      <sheetName val="단가산출(C)"/>
      <sheetName val="단가산출(아스콘T=3)"/>
      <sheetName val="중기목록"/>
      <sheetName val="중기사용"/>
      <sheetName val="철거수량표"/>
      <sheetName val="이식수량표"/>
      <sheetName val="식재수량"/>
      <sheetName val="시설물수량표"/>
      <sheetName val="포장수량표"/>
      <sheetName val="단가조사(변경2)"/>
      <sheetName val="단가조사"/>
      <sheetName val="기초공"/>
      <sheetName val="기둥(원형)"/>
      <sheetName val="경산"/>
      <sheetName val="차액보증"/>
      <sheetName val="터파기및재료"/>
      <sheetName val="Sheet1"/>
      <sheetName val="I.설계조건"/>
      <sheetName val="danga"/>
      <sheetName val="ilch"/>
      <sheetName val="F-Assump"/>
      <sheetName val="경비2내역"/>
      <sheetName val="일위대가목차"/>
      <sheetName val="DATE"/>
      <sheetName val="직노"/>
      <sheetName val="WORK"/>
      <sheetName val="데이타"/>
      <sheetName val="토공(우물통,기타) "/>
      <sheetName val="부하계산서"/>
      <sheetName val="일위"/>
      <sheetName val="날개벽"/>
      <sheetName val="BID"/>
      <sheetName val="옹벽1"/>
      <sheetName val="내역서"/>
      <sheetName val="Customize Your Invoice"/>
      <sheetName val="#REF"/>
      <sheetName val="소비자가"/>
      <sheetName val="시설물"/>
      <sheetName val="수량산출"/>
      <sheetName val="말뚝지지력산정"/>
      <sheetName val="BSD (2)"/>
      <sheetName val="설계조건"/>
      <sheetName val="단면검토"/>
      <sheetName val="보도경계블럭"/>
      <sheetName val="담장산출"/>
      <sheetName val="원가계산서 "/>
      <sheetName val="1.설계조건"/>
      <sheetName val="통합"/>
      <sheetName val="전기일위대가"/>
      <sheetName val="토공(완충)"/>
      <sheetName val="토공 total"/>
      <sheetName val="수량산출서"/>
      <sheetName val="재집"/>
      <sheetName val="직재"/>
      <sheetName val="공사비집계"/>
      <sheetName val="input"/>
      <sheetName val="공사비예산서(토목분)"/>
      <sheetName val="예산M12A"/>
      <sheetName val="골재산출"/>
      <sheetName val="단가조사표"/>
      <sheetName val="자재단가비교표"/>
      <sheetName val="대비"/>
      <sheetName val="상호참고자료"/>
      <sheetName val="공사기본내용입력"/>
      <sheetName val="발주처자료입력"/>
      <sheetName val="회사기본자료"/>
      <sheetName val="하자보증자료"/>
      <sheetName val="기술자자료입력"/>
      <sheetName val="DATA"/>
      <sheetName val="RAHMEN"/>
      <sheetName val="5지구단위"/>
      <sheetName val="단면가정"/>
      <sheetName val="Macro(전선)"/>
      <sheetName val="입찰안"/>
      <sheetName val="안정검토"/>
      <sheetName val="design criteria"/>
      <sheetName val="working load at the btm ft."/>
      <sheetName val="plan&amp;section of foundation"/>
      <sheetName val="member design"/>
      <sheetName val="soil bearing check"/>
      <sheetName val="기본입력"/>
      <sheetName val="TEL"/>
      <sheetName val="기계내역"/>
      <sheetName val="목차"/>
      <sheetName val="4)유동표"/>
      <sheetName val="식생블럭단위수량"/>
      <sheetName val="Proposal"/>
      <sheetName val="MOTOR"/>
      <sheetName val="일위(거제)_"/>
      <sheetName val="내역(청마)_(2)"/>
      <sheetName val="공사_Scope_표지"/>
      <sheetName val="공사_Scope"/>
      <sheetName val="단가"/>
      <sheetName val="을"/>
      <sheetName val="crude.SLAB RE-b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건축"/>
      <sheetName val="A-4"/>
      <sheetName val="Y-WORK"/>
      <sheetName val="danga"/>
      <sheetName val="ilch"/>
      <sheetName val="공비대비"/>
      <sheetName val="단면가정"/>
      <sheetName val="마산방향철근집계"/>
      <sheetName val="진주방향"/>
      <sheetName val="마산방향"/>
      <sheetName val="변수"/>
      <sheetName val="기둥(원형)"/>
      <sheetName val="날개벽(시점좌측)"/>
      <sheetName val="노임단가"/>
      <sheetName val="손익분석"/>
      <sheetName val="공통가설"/>
      <sheetName val="WORK"/>
    </sheetNames>
    <sheetDataSet>
      <sheetData sheetId="0">
        <row r="3">
          <cell r="G3" t="str">
            <v>수량</v>
          </cell>
          <cell r="H3" t="str">
            <v>재료비</v>
          </cell>
          <cell r="I3" t="str">
            <v>노무비</v>
          </cell>
          <cell r="J3" t="str">
            <v>경비</v>
          </cell>
        </row>
        <row r="5">
          <cell r="D5" t="str">
            <v>건축공사</v>
          </cell>
        </row>
        <row r="6">
          <cell r="D6" t="str">
            <v xml:space="preserve">1. 청과물동 </v>
          </cell>
        </row>
        <row r="7">
          <cell r="D7" t="str">
            <v xml:space="preserve">2. 수산물동 </v>
          </cell>
        </row>
        <row r="8">
          <cell r="D8" t="str">
            <v xml:space="preserve">3. 관리및 서비스동 </v>
          </cell>
        </row>
        <row r="9">
          <cell r="D9" t="str">
            <v xml:space="preserve">4. 트럭및 판매동 </v>
          </cell>
        </row>
        <row r="10">
          <cell r="D10" t="str">
            <v>5. 양념류 판매동</v>
          </cell>
        </row>
        <row r="11">
          <cell r="D11" t="str">
            <v>6. 경비실-1</v>
          </cell>
        </row>
        <row r="12">
          <cell r="D12" t="str">
            <v>7. 경비실-2</v>
          </cell>
        </row>
        <row r="13">
          <cell r="D13" t="str">
            <v>8. 쓰레기 처리장</v>
          </cell>
        </row>
        <row r="14">
          <cell r="D14" t="str">
            <v>9.조경공사</v>
          </cell>
        </row>
        <row r="15">
          <cell r="D15" t="str">
            <v>10. 토목공사</v>
          </cell>
        </row>
        <row r="16">
          <cell r="D16" t="str">
            <v>11. 오수정화시설공사</v>
          </cell>
        </row>
        <row r="20">
          <cell r="D20" t="str">
            <v>합  계</v>
          </cell>
        </row>
        <row r="24">
          <cell r="D24" t="str">
            <v>* 청과물동</v>
          </cell>
        </row>
        <row r="26">
          <cell r="D26" t="str">
            <v>1. 가설공사</v>
          </cell>
        </row>
        <row r="27">
          <cell r="A27" t="str">
            <v>010101</v>
          </cell>
          <cell r="B27" t="str">
            <v>1</v>
          </cell>
          <cell r="C27" t="str">
            <v>91B00010</v>
          </cell>
          <cell r="D27" t="str">
            <v>규준틀설치</v>
          </cell>
          <cell r="E27" t="str">
            <v>귀</v>
          </cell>
          <cell r="F27" t="str">
            <v>개소</v>
          </cell>
          <cell r="G27" t="str">
            <v>4</v>
          </cell>
          <cell r="H27">
            <v>3794</v>
          </cell>
          <cell r="I27">
            <v>33373</v>
          </cell>
          <cell r="J27">
            <v>0</v>
          </cell>
        </row>
        <row r="28">
          <cell r="A28" t="str">
            <v>010101</v>
          </cell>
          <cell r="B28" t="str">
            <v>2</v>
          </cell>
          <cell r="C28" t="str">
            <v>91B00020</v>
          </cell>
          <cell r="D28" t="str">
            <v>규준틀설치</v>
          </cell>
          <cell r="E28" t="str">
            <v>평</v>
          </cell>
          <cell r="F28" t="str">
            <v>개소</v>
          </cell>
          <cell r="G28" t="str">
            <v>8</v>
          </cell>
          <cell r="H28">
            <v>2410</v>
          </cell>
          <cell r="I28">
            <v>19112</v>
          </cell>
          <cell r="J28">
            <v>0</v>
          </cell>
        </row>
        <row r="29">
          <cell r="A29" t="str">
            <v>010101</v>
          </cell>
          <cell r="B29" t="str">
            <v>3</v>
          </cell>
          <cell r="C29" t="str">
            <v>91B00040</v>
          </cell>
          <cell r="D29" t="str">
            <v>내부수평비계</v>
          </cell>
          <cell r="E29" t="str">
            <v>3개월</v>
          </cell>
          <cell r="F29" t="str">
            <v>M2</v>
          </cell>
          <cell r="G29" t="str">
            <v>3571.55</v>
          </cell>
          <cell r="H29">
            <v>3187</v>
          </cell>
          <cell r="I29">
            <v>4177</v>
          </cell>
          <cell r="J29">
            <v>0</v>
          </cell>
        </row>
        <row r="30">
          <cell r="A30" t="str">
            <v>010101</v>
          </cell>
          <cell r="B30" t="str">
            <v>5</v>
          </cell>
          <cell r="C30" t="str">
            <v>91B00060</v>
          </cell>
          <cell r="D30" t="str">
            <v>강관동바리</v>
          </cell>
          <cell r="E30" t="str">
            <v>3개월</v>
          </cell>
          <cell r="F30" t="str">
            <v>M2</v>
          </cell>
          <cell r="G30" t="str">
            <v>235.87</v>
          </cell>
          <cell r="H30">
            <v>620</v>
          </cell>
          <cell r="I30">
            <v>3257</v>
          </cell>
          <cell r="J30">
            <v>0</v>
          </cell>
        </row>
        <row r="31">
          <cell r="A31" t="str">
            <v>010101</v>
          </cell>
          <cell r="B31" t="str">
            <v>6</v>
          </cell>
          <cell r="C31" t="str">
            <v>91B00070</v>
          </cell>
          <cell r="D31" t="str">
            <v>목재동바리</v>
          </cell>
          <cell r="E31" t="str">
            <v>7M이하,7회사용</v>
          </cell>
          <cell r="F31" t="str">
            <v>공M3</v>
          </cell>
          <cell r="G31" t="str">
            <v>18822.59</v>
          </cell>
          <cell r="H31">
            <v>895</v>
          </cell>
          <cell r="I31">
            <v>3279</v>
          </cell>
          <cell r="J31">
            <v>0</v>
          </cell>
        </row>
        <row r="32">
          <cell r="A32" t="str">
            <v>010101</v>
          </cell>
          <cell r="B32" t="str">
            <v>7</v>
          </cell>
          <cell r="C32" t="str">
            <v>91B00430</v>
          </cell>
          <cell r="D32" t="str">
            <v>강관틀비계</v>
          </cell>
          <cell r="E32" t="str">
            <v>6개월</v>
          </cell>
          <cell r="F32" t="str">
            <v>M2</v>
          </cell>
          <cell r="G32" t="str">
            <v>4173.12</v>
          </cell>
          <cell r="H32">
            <v>922</v>
          </cell>
          <cell r="I32">
            <v>2102</v>
          </cell>
          <cell r="J32">
            <v>0</v>
          </cell>
        </row>
        <row r="33">
          <cell r="A33" t="str">
            <v>010101</v>
          </cell>
          <cell r="B33" t="str">
            <v>8</v>
          </cell>
          <cell r="C33" t="str">
            <v>91B00620</v>
          </cell>
          <cell r="D33" t="str">
            <v>강관비계다리</v>
          </cell>
          <cell r="E33" t="str">
            <v>H=30이하.6개월</v>
          </cell>
          <cell r="F33" t="str">
            <v>M2</v>
          </cell>
          <cell r="G33" t="str">
            <v>89.28</v>
          </cell>
          <cell r="H33">
            <v>7532</v>
          </cell>
          <cell r="I33">
            <v>19009</v>
          </cell>
          <cell r="J33">
            <v>0</v>
          </cell>
        </row>
        <row r="34">
          <cell r="A34" t="str">
            <v>010101</v>
          </cell>
          <cell r="B34" t="str">
            <v>9</v>
          </cell>
          <cell r="C34" t="str">
            <v>91B00760</v>
          </cell>
          <cell r="D34" t="str">
            <v>콘크리트보양</v>
          </cell>
          <cell r="E34" t="str">
            <v>가마니</v>
          </cell>
          <cell r="F34" t="str">
            <v>M2</v>
          </cell>
          <cell r="G34" t="str">
            <v>29944.56</v>
          </cell>
          <cell r="H34">
            <v>176</v>
          </cell>
          <cell r="I34">
            <v>0</v>
          </cell>
          <cell r="J34">
            <v>0</v>
          </cell>
        </row>
        <row r="35">
          <cell r="A35" t="str">
            <v>010101</v>
          </cell>
          <cell r="B35" t="str">
            <v>10</v>
          </cell>
          <cell r="C35" t="str">
            <v>91B00790</v>
          </cell>
          <cell r="D35" t="str">
            <v>타일석재면보양</v>
          </cell>
          <cell r="E35">
            <v>0</v>
          </cell>
          <cell r="F35" t="str">
            <v>M2</v>
          </cell>
          <cell r="G35" t="str">
            <v>887.78</v>
          </cell>
          <cell r="H35">
            <v>97</v>
          </cell>
          <cell r="I35">
            <v>63</v>
          </cell>
          <cell r="J35">
            <v>0</v>
          </cell>
        </row>
        <row r="36">
          <cell r="A36" t="str">
            <v>010101</v>
          </cell>
          <cell r="B36" t="str">
            <v>11</v>
          </cell>
          <cell r="C36" t="str">
            <v>91B00820</v>
          </cell>
          <cell r="D36" t="str">
            <v>현 장 정 리</v>
          </cell>
          <cell r="E36" t="str">
            <v>철골조</v>
          </cell>
          <cell r="F36" t="str">
            <v>M2</v>
          </cell>
          <cell r="G36" t="str">
            <v>11908.72</v>
          </cell>
          <cell r="H36">
            <v>0</v>
          </cell>
          <cell r="I36">
            <v>2263</v>
          </cell>
          <cell r="J36">
            <v>0</v>
          </cell>
        </row>
        <row r="37">
          <cell r="A37" t="str">
            <v>010101</v>
          </cell>
          <cell r="B37" t="str">
            <v>12</v>
          </cell>
          <cell r="C37" t="str">
            <v>91A00030</v>
          </cell>
          <cell r="D37" t="str">
            <v>조립식가설사무소</v>
          </cell>
          <cell r="E37" t="str">
            <v>12개월</v>
          </cell>
          <cell r="F37" t="str">
            <v>M2</v>
          </cell>
          <cell r="G37" t="str">
            <v>240</v>
          </cell>
          <cell r="H37">
            <v>16356</v>
          </cell>
          <cell r="I37">
            <v>31563</v>
          </cell>
          <cell r="J37">
            <v>0</v>
          </cell>
        </row>
        <row r="38">
          <cell r="A38" t="str">
            <v>010101</v>
          </cell>
          <cell r="B38" t="str">
            <v>13</v>
          </cell>
          <cell r="C38" t="str">
            <v>91A00130</v>
          </cell>
          <cell r="D38" t="str">
            <v>조립식가설창고</v>
          </cell>
          <cell r="E38" t="str">
            <v>12개월</v>
          </cell>
          <cell r="F38" t="str">
            <v>M2</v>
          </cell>
          <cell r="G38" t="str">
            <v>120</v>
          </cell>
          <cell r="H38">
            <v>16356</v>
          </cell>
          <cell r="I38">
            <v>31563</v>
          </cell>
          <cell r="J38">
            <v>0</v>
          </cell>
        </row>
        <row r="39">
          <cell r="A39" t="str">
            <v>010101</v>
          </cell>
          <cell r="B39" t="str">
            <v>14</v>
          </cell>
          <cell r="C39" t="str">
            <v>91A00031</v>
          </cell>
          <cell r="D39" t="str">
            <v>실험실</v>
          </cell>
          <cell r="E39" t="str">
            <v>12개월</v>
          </cell>
          <cell r="F39" t="str">
            <v>M2</v>
          </cell>
          <cell r="G39" t="str">
            <v>120</v>
          </cell>
          <cell r="H39">
            <v>11181</v>
          </cell>
          <cell r="I39">
            <v>23671</v>
          </cell>
          <cell r="J39">
            <v>0</v>
          </cell>
        </row>
        <row r="40">
          <cell r="D40" t="str">
            <v xml:space="preserve"> </v>
          </cell>
        </row>
        <row r="41">
          <cell r="D41" t="str">
            <v>소계</v>
          </cell>
        </row>
        <row r="43">
          <cell r="D43" t="str">
            <v>2. 토공사</v>
          </cell>
        </row>
        <row r="44">
          <cell r="A44" t="str">
            <v>010102</v>
          </cell>
          <cell r="B44" t="str">
            <v>1</v>
          </cell>
          <cell r="C44" t="str">
            <v>Z0000001</v>
          </cell>
          <cell r="D44" t="str">
            <v>터파기</v>
          </cell>
          <cell r="E44" t="str">
            <v>백호우,1.0M3</v>
          </cell>
          <cell r="F44" t="str">
            <v>M3</v>
          </cell>
          <cell r="G44" t="str">
            <v>31305.65</v>
          </cell>
          <cell r="H44">
            <v>98</v>
          </cell>
          <cell r="I44">
            <v>315</v>
          </cell>
          <cell r="J44">
            <v>225</v>
          </cell>
        </row>
        <row r="45">
          <cell r="A45" t="str">
            <v>010102</v>
          </cell>
          <cell r="B45" t="str">
            <v>2</v>
          </cell>
          <cell r="C45" t="str">
            <v>Z0000002</v>
          </cell>
          <cell r="D45" t="str">
            <v>되메우기</v>
          </cell>
          <cell r="E45" t="str">
            <v>백호우,1.0M3</v>
          </cell>
          <cell r="F45" t="str">
            <v>M3</v>
          </cell>
          <cell r="G45" t="str">
            <v>4696.27</v>
          </cell>
          <cell r="H45">
            <v>59</v>
          </cell>
          <cell r="I45">
            <v>160</v>
          </cell>
          <cell r="J45">
            <v>135</v>
          </cell>
        </row>
        <row r="46">
          <cell r="A46" t="str">
            <v>010102</v>
          </cell>
          <cell r="B46" t="str">
            <v>3</v>
          </cell>
          <cell r="C46" t="str">
            <v>Z0000003</v>
          </cell>
          <cell r="D46" t="str">
            <v>잔토처리(장외 10.5KM)</v>
          </cell>
          <cell r="E46" t="str">
            <v>백호우0.7+덤프 15</v>
          </cell>
          <cell r="F46" t="str">
            <v>M3</v>
          </cell>
          <cell r="G46" t="str">
            <v>26609.38</v>
          </cell>
          <cell r="H46">
            <v>980</v>
          </cell>
          <cell r="I46">
            <v>1080</v>
          </cell>
          <cell r="J46">
            <v>1260</v>
          </cell>
        </row>
        <row r="47">
          <cell r="A47" t="str">
            <v>010102</v>
          </cell>
          <cell r="B47" t="str">
            <v>4</v>
          </cell>
          <cell r="C47" t="str">
            <v>91C00411</v>
          </cell>
          <cell r="D47" t="str">
            <v>PE필름깔기</v>
          </cell>
          <cell r="E47" t="str">
            <v>바닥0.04MM*2겹</v>
          </cell>
          <cell r="F47" t="str">
            <v>M2</v>
          </cell>
          <cell r="G47" t="str">
            <v>6281.77</v>
          </cell>
          <cell r="H47">
            <v>99</v>
          </cell>
          <cell r="I47">
            <v>360</v>
          </cell>
          <cell r="J47">
            <v>0</v>
          </cell>
        </row>
        <row r="49">
          <cell r="D49" t="str">
            <v>소계</v>
          </cell>
        </row>
        <row r="51">
          <cell r="D51" t="str">
            <v>3. 철근콘크리트공사</v>
          </cell>
        </row>
        <row r="52">
          <cell r="A52" t="str">
            <v>010103</v>
          </cell>
          <cell r="B52" t="str">
            <v>1</v>
          </cell>
          <cell r="C52" t="str">
            <v>Z0000004</v>
          </cell>
          <cell r="D52" t="str">
            <v>레미콘</v>
          </cell>
          <cell r="E52" t="str">
            <v>25-210-12</v>
          </cell>
          <cell r="F52" t="str">
            <v>M3</v>
          </cell>
          <cell r="G52" t="str">
            <v>15162.27</v>
          </cell>
          <cell r="H52">
            <v>0</v>
          </cell>
        </row>
        <row r="53">
          <cell r="A53" t="str">
            <v>010103</v>
          </cell>
          <cell r="B53" t="str">
            <v>2</v>
          </cell>
          <cell r="C53" t="str">
            <v>Z0000005</v>
          </cell>
          <cell r="D53" t="str">
            <v>레미콘</v>
          </cell>
          <cell r="E53" t="str">
            <v>25-180-8</v>
          </cell>
          <cell r="F53" t="str">
            <v>M3</v>
          </cell>
          <cell r="G53" t="str">
            <v>1732.82</v>
          </cell>
          <cell r="H53">
            <v>0</v>
          </cell>
        </row>
        <row r="54">
          <cell r="A54" t="str">
            <v>010103</v>
          </cell>
          <cell r="B54" t="str">
            <v>3</v>
          </cell>
          <cell r="C54" t="str">
            <v>Z0000006</v>
          </cell>
          <cell r="D54" t="str">
            <v>레미콘</v>
          </cell>
          <cell r="E54" t="str">
            <v>40-135-8</v>
          </cell>
          <cell r="F54" t="str">
            <v>M3</v>
          </cell>
          <cell r="G54" t="str">
            <v>636.58</v>
          </cell>
          <cell r="H54">
            <v>0</v>
          </cell>
        </row>
        <row r="55">
          <cell r="A55" t="str">
            <v>010103</v>
          </cell>
          <cell r="B55" t="str">
            <v>4</v>
          </cell>
          <cell r="C55" t="str">
            <v>91D00010</v>
          </cell>
          <cell r="D55" t="str">
            <v>콘크리트 펌프카 타설</v>
          </cell>
          <cell r="E55" t="str">
            <v>80M3/HR,PUMP-CAR,철근</v>
          </cell>
          <cell r="F55" t="str">
            <v>M3</v>
          </cell>
          <cell r="G55" t="str">
            <v>15012.15</v>
          </cell>
          <cell r="H55">
            <v>264</v>
          </cell>
          <cell r="I55">
            <v>6232</v>
          </cell>
          <cell r="J55">
            <v>2235</v>
          </cell>
        </row>
        <row r="56">
          <cell r="A56" t="str">
            <v>010103</v>
          </cell>
          <cell r="B56" t="str">
            <v>5</v>
          </cell>
          <cell r="C56" t="str">
            <v>91D00020</v>
          </cell>
          <cell r="D56" t="str">
            <v>콘크리트 펌프카 타설</v>
          </cell>
          <cell r="E56" t="str">
            <v>80M3/HR,PUMP-CAR,무근</v>
          </cell>
          <cell r="F56" t="str">
            <v>M3</v>
          </cell>
          <cell r="G56" t="str">
            <v>2322.94</v>
          </cell>
          <cell r="H56">
            <v>268</v>
          </cell>
          <cell r="I56">
            <v>5303</v>
          </cell>
          <cell r="J56">
            <v>2251</v>
          </cell>
        </row>
        <row r="57">
          <cell r="A57" t="str">
            <v>010103</v>
          </cell>
          <cell r="B57" t="str">
            <v>6</v>
          </cell>
          <cell r="C57" t="str">
            <v>Z0000007</v>
          </cell>
          <cell r="D57" t="str">
            <v>철   근(SD30)</v>
          </cell>
          <cell r="E57" t="str">
            <v>D 10</v>
          </cell>
          <cell r="F57" t="str">
            <v>톤</v>
          </cell>
          <cell r="G57" t="str">
            <v>112.687</v>
          </cell>
          <cell r="H57">
            <v>0</v>
          </cell>
          <cell r="I57">
            <v>0</v>
          </cell>
        </row>
        <row r="58">
          <cell r="A58" t="str">
            <v>010103</v>
          </cell>
          <cell r="B58" t="str">
            <v>7</v>
          </cell>
          <cell r="C58" t="str">
            <v>Z0000008</v>
          </cell>
          <cell r="D58" t="str">
            <v>철   근(SD30)</v>
          </cell>
          <cell r="E58" t="str">
            <v>D 13</v>
          </cell>
          <cell r="F58" t="str">
            <v>톤</v>
          </cell>
          <cell r="G58" t="str">
            <v>136.977</v>
          </cell>
          <cell r="H58">
            <v>0</v>
          </cell>
          <cell r="I58">
            <v>0</v>
          </cell>
        </row>
        <row r="59">
          <cell r="A59" t="str">
            <v>010103</v>
          </cell>
          <cell r="B59" t="str">
            <v>8</v>
          </cell>
          <cell r="C59" t="str">
            <v>Z0000009</v>
          </cell>
          <cell r="D59" t="str">
            <v>철   근(SD40)</v>
          </cell>
          <cell r="E59" t="str">
            <v>D 10</v>
          </cell>
          <cell r="F59" t="str">
            <v>톤</v>
          </cell>
          <cell r="G59" t="str">
            <v>24.996</v>
          </cell>
          <cell r="H59">
            <v>0</v>
          </cell>
          <cell r="I59">
            <v>0</v>
          </cell>
        </row>
        <row r="60">
          <cell r="A60" t="str">
            <v>010103</v>
          </cell>
          <cell r="B60" t="str">
            <v>9</v>
          </cell>
          <cell r="C60" t="str">
            <v>Z0000010</v>
          </cell>
          <cell r="D60" t="str">
            <v>철   근(SD40)</v>
          </cell>
          <cell r="E60" t="str">
            <v>D 13</v>
          </cell>
          <cell r="F60" t="str">
            <v>톤</v>
          </cell>
          <cell r="G60" t="str">
            <v>11.226</v>
          </cell>
          <cell r="H60">
            <v>0</v>
          </cell>
          <cell r="I60">
            <v>0</v>
          </cell>
        </row>
        <row r="61">
          <cell r="A61" t="str">
            <v>010103</v>
          </cell>
          <cell r="B61" t="str">
            <v>10</v>
          </cell>
          <cell r="C61" t="str">
            <v>Z0000011</v>
          </cell>
          <cell r="D61" t="str">
            <v>철   근(SD40)</v>
          </cell>
          <cell r="E61" t="str">
            <v>D 16</v>
          </cell>
          <cell r="F61" t="str">
            <v>톤</v>
          </cell>
          <cell r="G61" t="str">
            <v>368.801</v>
          </cell>
          <cell r="H61">
            <v>0</v>
          </cell>
          <cell r="I61">
            <v>0</v>
          </cell>
        </row>
        <row r="62">
          <cell r="A62" t="str">
            <v>010103</v>
          </cell>
          <cell r="B62" t="str">
            <v>11</v>
          </cell>
          <cell r="C62" t="str">
            <v>Z0000012</v>
          </cell>
          <cell r="D62" t="str">
            <v>철   근(SD40)</v>
          </cell>
          <cell r="E62" t="str">
            <v>D 19</v>
          </cell>
          <cell r="F62" t="str">
            <v>톤</v>
          </cell>
          <cell r="G62" t="str">
            <v>518.075</v>
          </cell>
          <cell r="H62">
            <v>0</v>
          </cell>
          <cell r="I62">
            <v>0</v>
          </cell>
          <cell r="J62">
            <v>0</v>
          </cell>
        </row>
        <row r="63">
          <cell r="A63" t="str">
            <v>010103</v>
          </cell>
          <cell r="B63" t="str">
            <v>12</v>
          </cell>
          <cell r="C63" t="str">
            <v>Z0000013</v>
          </cell>
          <cell r="D63" t="str">
            <v>철   근(SD40)</v>
          </cell>
          <cell r="E63" t="str">
            <v>D 22</v>
          </cell>
          <cell r="F63" t="str">
            <v>톤</v>
          </cell>
          <cell r="G63" t="str">
            <v>354.459</v>
          </cell>
          <cell r="H63">
            <v>0</v>
          </cell>
          <cell r="I63">
            <v>0</v>
          </cell>
        </row>
        <row r="64">
          <cell r="A64" t="str">
            <v>010103</v>
          </cell>
          <cell r="B64" t="str">
            <v>13</v>
          </cell>
          <cell r="C64" t="str">
            <v>91D00220</v>
          </cell>
          <cell r="D64" t="str">
            <v>철근가공조립</v>
          </cell>
          <cell r="E64" t="str">
            <v>보통</v>
          </cell>
          <cell r="F64" t="str">
            <v>TON</v>
          </cell>
          <cell r="G64" t="str">
            <v>1482.738</v>
          </cell>
          <cell r="H64">
            <v>4248</v>
          </cell>
          <cell r="I64">
            <v>342977</v>
          </cell>
          <cell r="J64">
            <v>0</v>
          </cell>
        </row>
        <row r="65">
          <cell r="A65" t="str">
            <v>010103</v>
          </cell>
          <cell r="B65" t="str">
            <v>14</v>
          </cell>
          <cell r="C65" t="str">
            <v>91D00130</v>
          </cell>
          <cell r="D65" t="str">
            <v>합판거푸집</v>
          </cell>
          <cell r="E65" t="str">
            <v>3회</v>
          </cell>
          <cell r="F65" t="str">
            <v>M2</v>
          </cell>
          <cell r="G65" t="str">
            <v>24443.55</v>
          </cell>
          <cell r="H65">
            <v>4520</v>
          </cell>
          <cell r="I65">
            <v>13027</v>
          </cell>
          <cell r="J65">
            <v>0</v>
          </cell>
        </row>
        <row r="66">
          <cell r="A66" t="str">
            <v>010103</v>
          </cell>
          <cell r="B66" t="str">
            <v>15</v>
          </cell>
          <cell r="C66" t="str">
            <v>91D00140</v>
          </cell>
          <cell r="D66" t="str">
            <v>합판거푸집</v>
          </cell>
          <cell r="E66" t="str">
            <v>4회</v>
          </cell>
          <cell r="F66" t="str">
            <v>M2</v>
          </cell>
          <cell r="G66" t="str">
            <v>3847.23</v>
          </cell>
          <cell r="H66">
            <v>3835</v>
          </cell>
          <cell r="I66">
            <v>11065</v>
          </cell>
          <cell r="J66">
            <v>0</v>
          </cell>
        </row>
        <row r="67">
          <cell r="A67" t="str">
            <v>010103</v>
          </cell>
          <cell r="B67" t="str">
            <v>16</v>
          </cell>
          <cell r="C67" t="str">
            <v>91D00170</v>
          </cell>
          <cell r="D67" t="str">
            <v>목재원형거푸집</v>
          </cell>
          <cell r="E67" t="str">
            <v>3회</v>
          </cell>
          <cell r="F67" t="str">
            <v>M2</v>
          </cell>
          <cell r="G67" t="str">
            <v>1958.34</v>
          </cell>
          <cell r="H67">
            <v>8454</v>
          </cell>
          <cell r="I67">
            <v>27803</v>
          </cell>
          <cell r="J67">
            <v>0</v>
          </cell>
        </row>
        <row r="68">
          <cell r="A68" t="str">
            <v>010103</v>
          </cell>
          <cell r="B68" t="str">
            <v>17</v>
          </cell>
          <cell r="C68" t="str">
            <v>91D00361</v>
          </cell>
          <cell r="D68" t="str">
            <v>지수판설치</v>
          </cell>
          <cell r="E68" t="str">
            <v>300*9T</v>
          </cell>
          <cell r="F68" t="str">
            <v>M</v>
          </cell>
          <cell r="G68" t="str">
            <v>346.8</v>
          </cell>
          <cell r="H68">
            <v>10419</v>
          </cell>
          <cell r="I68">
            <v>10824</v>
          </cell>
          <cell r="J68">
            <v>324</v>
          </cell>
        </row>
        <row r="69">
          <cell r="A69" t="str">
            <v>010103</v>
          </cell>
          <cell r="B69" t="str">
            <v>18</v>
          </cell>
          <cell r="C69" t="str">
            <v>Z0000014</v>
          </cell>
          <cell r="D69" t="str">
            <v>스페이샤</v>
          </cell>
          <cell r="E69">
            <v>0</v>
          </cell>
          <cell r="F69" t="str">
            <v>EA</v>
          </cell>
          <cell r="G69" t="str">
            <v>111733</v>
          </cell>
          <cell r="H69">
            <v>25</v>
          </cell>
        </row>
        <row r="71">
          <cell r="D71" t="str">
            <v>소계</v>
          </cell>
        </row>
        <row r="73">
          <cell r="D73" t="str">
            <v>4. 조적공사</v>
          </cell>
        </row>
        <row r="74">
          <cell r="A74" t="str">
            <v>010104</v>
          </cell>
          <cell r="B74" t="str">
            <v>3</v>
          </cell>
          <cell r="C74" t="str">
            <v>41A00010</v>
          </cell>
          <cell r="D74" t="str">
            <v>시멘트벽돌</v>
          </cell>
          <cell r="E74" t="str">
            <v>190*90*57</v>
          </cell>
          <cell r="F74" t="str">
            <v>매</v>
          </cell>
          <cell r="G74" t="str">
            <v>755366</v>
          </cell>
          <cell r="H74">
            <v>37</v>
          </cell>
          <cell r="I74">
            <v>0</v>
          </cell>
        </row>
        <row r="75">
          <cell r="A75" t="str">
            <v>010104</v>
          </cell>
          <cell r="B75" t="str">
            <v>4</v>
          </cell>
          <cell r="C75" t="str">
            <v>91F00010</v>
          </cell>
          <cell r="D75" t="str">
            <v>시멘트벽돌쌓기</v>
          </cell>
          <cell r="E75" t="str">
            <v>0.5B,10000매이상</v>
          </cell>
          <cell r="F75" t="str">
            <v>천매</v>
          </cell>
          <cell r="G75" t="str">
            <v>205.122</v>
          </cell>
          <cell r="H75">
            <v>3503</v>
          </cell>
          <cell r="I75">
            <v>139966</v>
          </cell>
          <cell r="J75">
            <v>0</v>
          </cell>
        </row>
        <row r="76">
          <cell r="A76" t="str">
            <v>010104</v>
          </cell>
          <cell r="B76" t="str">
            <v>5</v>
          </cell>
          <cell r="C76" t="str">
            <v>91F00020</v>
          </cell>
          <cell r="D76" t="str">
            <v>시멘트벽돌쌓기</v>
          </cell>
          <cell r="E76" t="str">
            <v>1.0B,10000매이상</v>
          </cell>
          <cell r="F76" t="str">
            <v>천매</v>
          </cell>
          <cell r="G76" t="str">
            <v>514.274</v>
          </cell>
          <cell r="H76">
            <v>4624</v>
          </cell>
          <cell r="I76">
            <v>124774</v>
          </cell>
          <cell r="J76">
            <v>0</v>
          </cell>
        </row>
        <row r="77">
          <cell r="A77" t="str">
            <v>010104</v>
          </cell>
          <cell r="B77" t="str">
            <v>6</v>
          </cell>
          <cell r="C77" t="str">
            <v>91F00220</v>
          </cell>
          <cell r="D77" t="str">
            <v>벽돌소운반</v>
          </cell>
          <cell r="E77" t="str">
            <v>1층</v>
          </cell>
          <cell r="F77" t="str">
            <v>천매</v>
          </cell>
          <cell r="G77" t="str">
            <v>516.422</v>
          </cell>
          <cell r="H77">
            <v>0</v>
          </cell>
          <cell r="I77">
            <v>16169</v>
          </cell>
          <cell r="J77">
            <v>0</v>
          </cell>
        </row>
        <row r="78">
          <cell r="A78" t="str">
            <v>010104</v>
          </cell>
          <cell r="B78" t="str">
            <v>7</v>
          </cell>
          <cell r="C78" t="str">
            <v>91F00230</v>
          </cell>
          <cell r="D78" t="str">
            <v>벽돌소운반</v>
          </cell>
          <cell r="E78" t="str">
            <v>2층</v>
          </cell>
          <cell r="F78" t="str">
            <v>천매</v>
          </cell>
          <cell r="G78" t="str">
            <v>197.373</v>
          </cell>
          <cell r="H78">
            <v>0</v>
          </cell>
          <cell r="I78">
            <v>19403</v>
          </cell>
          <cell r="J78">
            <v>0</v>
          </cell>
        </row>
        <row r="79">
          <cell r="A79" t="str">
            <v>010104</v>
          </cell>
          <cell r="B79" t="str">
            <v>8</v>
          </cell>
          <cell r="C79" t="str">
            <v>91F00240</v>
          </cell>
          <cell r="D79" t="str">
            <v>벽돌소운반</v>
          </cell>
          <cell r="E79" t="str">
            <v>3층</v>
          </cell>
          <cell r="F79" t="str">
            <v>천매</v>
          </cell>
          <cell r="G79" t="str">
            <v>5.728</v>
          </cell>
          <cell r="H79">
            <v>0</v>
          </cell>
          <cell r="I79">
            <v>25870</v>
          </cell>
          <cell r="J79">
            <v>0</v>
          </cell>
        </row>
        <row r="80">
          <cell r="A80" t="str">
            <v>010104</v>
          </cell>
          <cell r="B80" t="str">
            <v>9</v>
          </cell>
          <cell r="C80" t="str">
            <v>91F00500</v>
          </cell>
          <cell r="D80" t="str">
            <v>블럭보강치장쌓기</v>
          </cell>
          <cell r="E80" t="str">
            <v>6",1종,한면</v>
          </cell>
          <cell r="F80" t="str">
            <v>M2</v>
          </cell>
          <cell r="G80" t="str">
            <v>1555.27</v>
          </cell>
          <cell r="H80">
            <v>7394</v>
          </cell>
          <cell r="I80">
            <v>17117</v>
          </cell>
          <cell r="J80">
            <v>0</v>
          </cell>
        </row>
        <row r="81">
          <cell r="A81" t="str">
            <v>010104</v>
          </cell>
          <cell r="B81" t="str">
            <v>10</v>
          </cell>
          <cell r="C81" t="str">
            <v>91F00530</v>
          </cell>
          <cell r="D81" t="str">
            <v>블럭보강치장쌓기</v>
          </cell>
          <cell r="E81" t="str">
            <v>8",1종,양면</v>
          </cell>
          <cell r="F81" t="str">
            <v>M2</v>
          </cell>
          <cell r="G81" t="str">
            <v>792.7</v>
          </cell>
          <cell r="H81">
            <v>11343</v>
          </cell>
          <cell r="I81">
            <v>22287</v>
          </cell>
          <cell r="J81">
            <v>0</v>
          </cell>
        </row>
        <row r="82">
          <cell r="A82" t="str">
            <v>010104</v>
          </cell>
          <cell r="B82" t="str">
            <v>11</v>
          </cell>
          <cell r="C82" t="str">
            <v>91F00810</v>
          </cell>
          <cell r="D82" t="str">
            <v>스치로폴붙이기</v>
          </cell>
          <cell r="E82" t="str">
            <v>벽50MM,공간</v>
          </cell>
          <cell r="F82" t="str">
            <v>M2</v>
          </cell>
          <cell r="G82" t="str">
            <v>1430.7</v>
          </cell>
          <cell r="H82">
            <v>2558</v>
          </cell>
          <cell r="I82">
            <v>1674</v>
          </cell>
          <cell r="J82">
            <v>0</v>
          </cell>
        </row>
        <row r="83">
          <cell r="A83" t="str">
            <v>010104</v>
          </cell>
          <cell r="B83" t="str">
            <v>12</v>
          </cell>
          <cell r="C83" t="str">
            <v>91F00640</v>
          </cell>
          <cell r="D83" t="str">
            <v>블럭메쉬설치</v>
          </cell>
          <cell r="E83" t="str">
            <v>6"</v>
          </cell>
          <cell r="F83" t="str">
            <v>M</v>
          </cell>
          <cell r="G83" t="str">
            <v>3903.72</v>
          </cell>
          <cell r="H83">
            <v>133</v>
          </cell>
          <cell r="I83">
            <v>1616</v>
          </cell>
          <cell r="J83">
            <v>0</v>
          </cell>
        </row>
        <row r="84">
          <cell r="A84" t="str">
            <v>010104</v>
          </cell>
          <cell r="B84" t="str">
            <v>13</v>
          </cell>
          <cell r="C84" t="str">
            <v>91F00650</v>
          </cell>
          <cell r="D84" t="str">
            <v>블럭메쉬설치</v>
          </cell>
          <cell r="E84" t="str">
            <v>8"</v>
          </cell>
          <cell r="F84" t="str">
            <v>M</v>
          </cell>
          <cell r="G84" t="str">
            <v>1989.67</v>
          </cell>
          <cell r="H84">
            <v>144</v>
          </cell>
          <cell r="I84">
            <v>1616</v>
          </cell>
          <cell r="J84">
            <v>0</v>
          </cell>
        </row>
        <row r="86">
          <cell r="D86" t="str">
            <v>소계</v>
          </cell>
        </row>
        <row r="88">
          <cell r="D88" t="str">
            <v>5. 석공사</v>
          </cell>
        </row>
        <row r="89">
          <cell r="A89" t="str">
            <v>010105</v>
          </cell>
          <cell r="B89" t="str">
            <v>1</v>
          </cell>
          <cell r="C89" t="str">
            <v>Z0000015</v>
          </cell>
          <cell r="D89" t="str">
            <v>테라죠판</v>
          </cell>
          <cell r="E89" t="str">
            <v>바닥 32T</v>
          </cell>
          <cell r="F89" t="str">
            <v>M2</v>
          </cell>
          <cell r="G89" t="str">
            <v>515.64</v>
          </cell>
          <cell r="H89">
            <v>13230</v>
          </cell>
          <cell r="I89">
            <v>0</v>
          </cell>
        </row>
        <row r="90">
          <cell r="A90" t="str">
            <v>010105</v>
          </cell>
          <cell r="B90" t="str">
            <v>2</v>
          </cell>
          <cell r="C90" t="str">
            <v>Z0000016</v>
          </cell>
          <cell r="D90" t="str">
            <v>테라죠판 붙이기(바닥)</v>
          </cell>
          <cell r="E90">
            <v>0</v>
          </cell>
          <cell r="F90" t="str">
            <v>M2</v>
          </cell>
          <cell r="G90" t="str">
            <v>515.64</v>
          </cell>
          <cell r="H90">
            <v>398</v>
          </cell>
          <cell r="I90">
            <v>29602</v>
          </cell>
          <cell r="J90">
            <v>0</v>
          </cell>
        </row>
        <row r="91">
          <cell r="A91" t="str">
            <v>010105</v>
          </cell>
          <cell r="B91" t="str">
            <v>3</v>
          </cell>
          <cell r="C91" t="str">
            <v>Z0000017</v>
          </cell>
          <cell r="D91" t="str">
            <v>화강석물갈기</v>
          </cell>
          <cell r="E91" t="str">
            <v>T=20MM</v>
          </cell>
          <cell r="F91" t="str">
            <v>M2</v>
          </cell>
          <cell r="G91" t="str">
            <v>65.6</v>
          </cell>
          <cell r="H91">
            <v>39200</v>
          </cell>
          <cell r="I91">
            <v>0</v>
          </cell>
        </row>
        <row r="92">
          <cell r="A92" t="str">
            <v>010105</v>
          </cell>
          <cell r="B92" t="str">
            <v>4</v>
          </cell>
          <cell r="C92" t="str">
            <v>Z0000018</v>
          </cell>
          <cell r="D92" t="str">
            <v>화강석 평벽 붙이기</v>
          </cell>
          <cell r="E92">
            <v>0</v>
          </cell>
          <cell r="F92" t="str">
            <v>M2</v>
          </cell>
          <cell r="G92" t="str">
            <v>59.64</v>
          </cell>
          <cell r="H92">
            <v>926</v>
          </cell>
          <cell r="I92">
            <v>41379</v>
          </cell>
          <cell r="J92">
            <v>0</v>
          </cell>
        </row>
        <row r="94">
          <cell r="D94" t="str">
            <v>소계</v>
          </cell>
        </row>
        <row r="96">
          <cell r="D96" t="str">
            <v>6. 수장공사</v>
          </cell>
        </row>
        <row r="97">
          <cell r="A97" t="str">
            <v>010106</v>
          </cell>
          <cell r="B97" t="str">
            <v>1</v>
          </cell>
          <cell r="C97" t="str">
            <v>Z0000019</v>
          </cell>
          <cell r="D97" t="str">
            <v>암면스프레이(흡음)</v>
          </cell>
          <cell r="E97" t="str">
            <v>T=25MM</v>
          </cell>
          <cell r="F97" t="str">
            <v>M2</v>
          </cell>
          <cell r="G97" t="str">
            <v>668.67</v>
          </cell>
          <cell r="H97">
            <v>3920</v>
          </cell>
          <cell r="I97">
            <v>0</v>
          </cell>
        </row>
        <row r="98">
          <cell r="A98" t="str">
            <v>010106</v>
          </cell>
          <cell r="B98" t="str">
            <v>2</v>
          </cell>
          <cell r="C98" t="str">
            <v>Z0000020</v>
          </cell>
          <cell r="D98" t="str">
            <v>암면스프레이(단열)</v>
          </cell>
          <cell r="E98" t="str">
            <v>T=50MM</v>
          </cell>
          <cell r="F98" t="str">
            <v>M2</v>
          </cell>
          <cell r="G98" t="str">
            <v>4941.93</v>
          </cell>
          <cell r="H98">
            <v>7840</v>
          </cell>
          <cell r="I98">
            <v>0</v>
          </cell>
        </row>
        <row r="99">
          <cell r="A99" t="str">
            <v>010106</v>
          </cell>
          <cell r="B99" t="str">
            <v>3</v>
          </cell>
          <cell r="C99" t="str">
            <v>53A00010</v>
          </cell>
          <cell r="D99" t="str">
            <v>석 고 보 드</v>
          </cell>
          <cell r="E99" t="str">
            <v>9MM*3'*8'</v>
          </cell>
          <cell r="F99" t="str">
            <v>M2</v>
          </cell>
          <cell r="G99" t="str">
            <v>858</v>
          </cell>
          <cell r="H99">
            <v>1420</v>
          </cell>
          <cell r="I99">
            <v>0</v>
          </cell>
          <cell r="J99">
            <v>0</v>
          </cell>
        </row>
        <row r="100">
          <cell r="A100" t="str">
            <v>010106</v>
          </cell>
          <cell r="B100" t="str">
            <v>6</v>
          </cell>
          <cell r="C100" t="str">
            <v>53A00310</v>
          </cell>
          <cell r="D100" t="str">
            <v>천정텍스</v>
          </cell>
          <cell r="E100" t="str">
            <v>T=6*303*606</v>
          </cell>
          <cell r="F100" t="str">
            <v>M2</v>
          </cell>
          <cell r="G100" t="str">
            <v>5137.75</v>
          </cell>
          <cell r="H100">
            <v>2521</v>
          </cell>
          <cell r="I100">
            <v>0</v>
          </cell>
          <cell r="J100">
            <v>0</v>
          </cell>
        </row>
        <row r="101">
          <cell r="A101" t="str">
            <v>010106</v>
          </cell>
          <cell r="B101" t="str">
            <v>7</v>
          </cell>
          <cell r="C101" t="str">
            <v>Z0000021</v>
          </cell>
          <cell r="D101" t="str">
            <v>하이보드</v>
          </cell>
          <cell r="E101" t="str">
            <v>천정</v>
          </cell>
          <cell r="F101" t="str">
            <v>M2</v>
          </cell>
          <cell r="G101" t="str">
            <v>46.8</v>
          </cell>
          <cell r="H101">
            <v>36260</v>
          </cell>
          <cell r="I101">
            <v>0</v>
          </cell>
        </row>
        <row r="102">
          <cell r="A102" t="str">
            <v>010106</v>
          </cell>
          <cell r="B102" t="str">
            <v>8</v>
          </cell>
          <cell r="C102" t="str">
            <v>Z0000022</v>
          </cell>
          <cell r="D102" t="str">
            <v>화장실칸막이</v>
          </cell>
          <cell r="E102" t="str">
            <v>큐비클 20MM</v>
          </cell>
          <cell r="F102" t="str">
            <v>M2</v>
          </cell>
          <cell r="G102" t="str">
            <v>177.12</v>
          </cell>
          <cell r="H102">
            <v>44100</v>
          </cell>
          <cell r="I102">
            <v>0</v>
          </cell>
        </row>
        <row r="103">
          <cell r="A103" t="str">
            <v>010106</v>
          </cell>
          <cell r="B103" t="str">
            <v>9</v>
          </cell>
          <cell r="C103" t="str">
            <v>91P00030</v>
          </cell>
          <cell r="D103" t="str">
            <v>무석면타일붙이기</v>
          </cell>
          <cell r="E103" t="str">
            <v>3*300*300</v>
          </cell>
          <cell r="F103" t="str">
            <v>M2</v>
          </cell>
          <cell r="G103" t="str">
            <v>2719.96</v>
          </cell>
          <cell r="H103">
            <v>3047</v>
          </cell>
          <cell r="I103">
            <v>4420</v>
          </cell>
          <cell r="J103">
            <v>0</v>
          </cell>
        </row>
        <row r="104">
          <cell r="A104" t="str">
            <v>010106</v>
          </cell>
          <cell r="B104" t="str">
            <v>10</v>
          </cell>
          <cell r="C104" t="str">
            <v>91P00130</v>
          </cell>
          <cell r="D104" t="str">
            <v>비닐시트깔기</v>
          </cell>
          <cell r="E104">
            <v>0</v>
          </cell>
          <cell r="F104" t="str">
            <v>M2</v>
          </cell>
          <cell r="G104" t="str">
            <v>187.2</v>
          </cell>
          <cell r="H104">
            <v>10476</v>
          </cell>
          <cell r="I104">
            <v>1581</v>
          </cell>
          <cell r="J104">
            <v>0</v>
          </cell>
        </row>
        <row r="105">
          <cell r="A105" t="str">
            <v>010106</v>
          </cell>
          <cell r="B105" t="str">
            <v>11</v>
          </cell>
          <cell r="C105" t="str">
            <v>91P00210</v>
          </cell>
          <cell r="D105" t="str">
            <v>라바베이스붙이기</v>
          </cell>
          <cell r="E105" t="str">
            <v>H:100</v>
          </cell>
          <cell r="F105" t="str">
            <v>M</v>
          </cell>
          <cell r="G105" t="str">
            <v>384</v>
          </cell>
          <cell r="H105">
            <v>397</v>
          </cell>
          <cell r="I105">
            <v>1572</v>
          </cell>
          <cell r="J105">
            <v>0</v>
          </cell>
        </row>
        <row r="106">
          <cell r="A106" t="str">
            <v>010106</v>
          </cell>
          <cell r="B106" t="str">
            <v>12</v>
          </cell>
          <cell r="C106" t="str">
            <v>91P01010</v>
          </cell>
          <cell r="D106" t="str">
            <v>암면텍스붙이기</v>
          </cell>
          <cell r="E106" t="str">
            <v>천정12MM</v>
          </cell>
          <cell r="F106" t="str">
            <v>M2</v>
          </cell>
          <cell r="G106" t="str">
            <v>858</v>
          </cell>
          <cell r="H106">
            <v>6133</v>
          </cell>
          <cell r="I106">
            <v>8177</v>
          </cell>
          <cell r="J106">
            <v>0</v>
          </cell>
        </row>
        <row r="107">
          <cell r="A107" t="str">
            <v>010106</v>
          </cell>
          <cell r="B107" t="str">
            <v>13</v>
          </cell>
          <cell r="C107" t="str">
            <v>91J00510</v>
          </cell>
          <cell r="D107" t="str">
            <v>걸레받이설치</v>
          </cell>
          <cell r="E107" t="str">
            <v>합성목재,H=75</v>
          </cell>
          <cell r="F107" t="str">
            <v>M</v>
          </cell>
          <cell r="G107" t="str">
            <v>99.4</v>
          </cell>
          <cell r="H107">
            <v>509</v>
          </cell>
          <cell r="I107">
            <v>2187</v>
          </cell>
          <cell r="J107">
            <v>0</v>
          </cell>
        </row>
        <row r="108">
          <cell r="A108" t="str">
            <v>010106</v>
          </cell>
          <cell r="B108" t="str">
            <v>14</v>
          </cell>
          <cell r="C108" t="str">
            <v>91J00710</v>
          </cell>
          <cell r="D108" t="str">
            <v>마루귀틀설치</v>
          </cell>
          <cell r="E108" t="str">
            <v>라왕45*45</v>
          </cell>
          <cell r="F108" t="str">
            <v>M</v>
          </cell>
          <cell r="G108" t="str">
            <v>11</v>
          </cell>
          <cell r="H108">
            <v>2433</v>
          </cell>
          <cell r="I108">
            <v>2731</v>
          </cell>
          <cell r="J108">
            <v>0</v>
          </cell>
        </row>
        <row r="109">
          <cell r="A109" t="str">
            <v>010106</v>
          </cell>
          <cell r="B109" t="str">
            <v>15</v>
          </cell>
          <cell r="C109" t="str">
            <v>Z0000023</v>
          </cell>
          <cell r="D109" t="str">
            <v>경량칸막이</v>
          </cell>
          <cell r="E109" t="str">
            <v>A-TYPE(SGP)</v>
          </cell>
          <cell r="F109" t="str">
            <v>M2</v>
          </cell>
          <cell r="G109" t="str">
            <v>261.36</v>
          </cell>
          <cell r="H109">
            <v>51940</v>
          </cell>
          <cell r="I109">
            <v>0</v>
          </cell>
        </row>
        <row r="110">
          <cell r="A110" t="str">
            <v>010106</v>
          </cell>
          <cell r="B110" t="str">
            <v>16</v>
          </cell>
          <cell r="C110" t="str">
            <v>91P00671</v>
          </cell>
          <cell r="D110" t="str">
            <v>스치로폴붙이기</v>
          </cell>
          <cell r="E110" t="str">
            <v>벽20MM/0.016</v>
          </cell>
          <cell r="F110" t="str">
            <v>M2</v>
          </cell>
          <cell r="G110" t="str">
            <v>11.7</v>
          </cell>
          <cell r="H110">
            <v>995</v>
          </cell>
          <cell r="I110">
            <v>5031</v>
          </cell>
          <cell r="J110">
            <v>0</v>
          </cell>
        </row>
        <row r="111">
          <cell r="A111" t="str">
            <v>010106</v>
          </cell>
          <cell r="B111" t="str">
            <v>18</v>
          </cell>
          <cell r="C111" t="str">
            <v>91J00360</v>
          </cell>
          <cell r="D111" t="str">
            <v>합판깔기</v>
          </cell>
          <cell r="E111" t="str">
            <v>바닥,내수15MM</v>
          </cell>
          <cell r="F111" t="str">
            <v>M2</v>
          </cell>
          <cell r="G111" t="str">
            <v>23.4</v>
          </cell>
          <cell r="H111">
            <v>8235</v>
          </cell>
          <cell r="I111">
            <v>1415</v>
          </cell>
          <cell r="J111">
            <v>0</v>
          </cell>
        </row>
        <row r="113">
          <cell r="D113" t="str">
            <v>소계</v>
          </cell>
        </row>
        <row r="115">
          <cell r="D115" t="str">
            <v>7. 미장공사</v>
          </cell>
        </row>
        <row r="116">
          <cell r="A116" t="str">
            <v>010107</v>
          </cell>
          <cell r="B116" t="str">
            <v>1</v>
          </cell>
          <cell r="C116" t="str">
            <v>91L00040</v>
          </cell>
          <cell r="D116" t="str">
            <v>시멘트몰탈</v>
          </cell>
          <cell r="E116" t="str">
            <v>바닥24MM</v>
          </cell>
          <cell r="F116" t="str">
            <v>M2</v>
          </cell>
          <cell r="G116" t="str">
            <v>3038.28</v>
          </cell>
          <cell r="H116">
            <v>352</v>
          </cell>
          <cell r="I116">
            <v>5506</v>
          </cell>
          <cell r="J116">
            <v>0</v>
          </cell>
        </row>
        <row r="117">
          <cell r="A117" t="str">
            <v>010107</v>
          </cell>
          <cell r="B117" t="str">
            <v>2</v>
          </cell>
          <cell r="C117" t="str">
            <v>91L00250</v>
          </cell>
          <cell r="D117" t="str">
            <v>시멘트몰탈</v>
          </cell>
          <cell r="E117" t="str">
            <v>내벽18MM</v>
          </cell>
          <cell r="F117" t="str">
            <v>M2</v>
          </cell>
          <cell r="G117" t="str">
            <v>6089.35</v>
          </cell>
          <cell r="H117">
            <v>289</v>
          </cell>
          <cell r="I117">
            <v>12881</v>
          </cell>
          <cell r="J117">
            <v>0</v>
          </cell>
        </row>
        <row r="118">
          <cell r="A118" t="str">
            <v>010107</v>
          </cell>
          <cell r="B118" t="str">
            <v>3</v>
          </cell>
          <cell r="C118" t="str">
            <v>91L00270</v>
          </cell>
          <cell r="D118" t="str">
            <v>시멘트몰탈</v>
          </cell>
          <cell r="E118" t="str">
            <v>외벽24MM</v>
          </cell>
          <cell r="F118" t="str">
            <v>M2</v>
          </cell>
          <cell r="G118" t="str">
            <v>628.22</v>
          </cell>
          <cell r="H118">
            <v>385</v>
          </cell>
          <cell r="I118">
            <v>13075</v>
          </cell>
          <cell r="J118">
            <v>0</v>
          </cell>
        </row>
        <row r="119">
          <cell r="A119" t="str">
            <v>010107</v>
          </cell>
          <cell r="B119" t="str">
            <v>4</v>
          </cell>
          <cell r="C119" t="str">
            <v>91L00450</v>
          </cell>
          <cell r="D119" t="str">
            <v>보호 몰탈</v>
          </cell>
          <cell r="E119" t="str">
            <v>벽 18MM</v>
          </cell>
          <cell r="F119" t="str">
            <v>M2</v>
          </cell>
          <cell r="G119" t="str">
            <v>272.16</v>
          </cell>
          <cell r="H119">
            <v>289</v>
          </cell>
          <cell r="I119">
            <v>12881</v>
          </cell>
          <cell r="J119">
            <v>0</v>
          </cell>
        </row>
        <row r="120">
          <cell r="A120" t="str">
            <v>010107</v>
          </cell>
          <cell r="B120" t="str">
            <v>5</v>
          </cell>
          <cell r="C120" t="str">
            <v>91L00531</v>
          </cell>
          <cell r="D120" t="str">
            <v>고름몰탈</v>
          </cell>
          <cell r="E120" t="str">
            <v>바닥50MM</v>
          </cell>
          <cell r="F120" t="str">
            <v>M2</v>
          </cell>
          <cell r="G120" t="str">
            <v>187.2</v>
          </cell>
          <cell r="H120">
            <v>882</v>
          </cell>
          <cell r="I120">
            <v>6670</v>
          </cell>
          <cell r="J120">
            <v>0</v>
          </cell>
        </row>
        <row r="121">
          <cell r="A121" t="str">
            <v>010107</v>
          </cell>
          <cell r="B121" t="str">
            <v>6</v>
          </cell>
          <cell r="C121" t="str">
            <v>91L00840</v>
          </cell>
          <cell r="D121" t="str">
            <v>콘크리트면처리</v>
          </cell>
          <cell r="E121">
            <v>0</v>
          </cell>
          <cell r="F121" t="str">
            <v>M2</v>
          </cell>
          <cell r="G121" t="str">
            <v>697.54</v>
          </cell>
          <cell r="H121">
            <v>32</v>
          </cell>
          <cell r="I121">
            <v>3286</v>
          </cell>
          <cell r="J121">
            <v>0</v>
          </cell>
        </row>
        <row r="123">
          <cell r="D123" t="str">
            <v>소계</v>
          </cell>
        </row>
        <row r="125">
          <cell r="D125" t="str">
            <v>8. 방수공사</v>
          </cell>
        </row>
        <row r="126">
          <cell r="A126" t="str">
            <v>010108</v>
          </cell>
          <cell r="B126" t="str">
            <v>1</v>
          </cell>
          <cell r="C126" t="str">
            <v>Z0000024</v>
          </cell>
          <cell r="D126" t="str">
            <v>도막방수(바닥)</v>
          </cell>
          <cell r="E126" t="str">
            <v>무기질탄성계</v>
          </cell>
          <cell r="F126" t="str">
            <v>M2</v>
          </cell>
          <cell r="G126" t="str">
            <v>3741.81</v>
          </cell>
          <cell r="H126">
            <v>11330</v>
          </cell>
          <cell r="I126">
            <v>14972</v>
          </cell>
          <cell r="J126">
            <v>449</v>
          </cell>
        </row>
        <row r="127">
          <cell r="A127" t="str">
            <v>010108</v>
          </cell>
          <cell r="B127" t="str">
            <v>2</v>
          </cell>
          <cell r="C127" t="str">
            <v>91G00230</v>
          </cell>
          <cell r="D127" t="str">
            <v>액체방수</v>
          </cell>
          <cell r="E127" t="str">
            <v>C종</v>
          </cell>
          <cell r="F127" t="str">
            <v>M2</v>
          </cell>
          <cell r="G127" t="str">
            <v>6289.94</v>
          </cell>
          <cell r="H127">
            <v>376</v>
          </cell>
          <cell r="I127">
            <v>14979</v>
          </cell>
          <cell r="J127">
            <v>0</v>
          </cell>
        </row>
        <row r="128">
          <cell r="A128" t="str">
            <v>010108</v>
          </cell>
          <cell r="B128" t="str">
            <v>3</v>
          </cell>
          <cell r="C128" t="str">
            <v>91G00310</v>
          </cell>
          <cell r="D128" t="str">
            <v>방수몰탈</v>
          </cell>
          <cell r="E128" t="str">
            <v>바닥21MM</v>
          </cell>
          <cell r="F128" t="str">
            <v>M2</v>
          </cell>
          <cell r="G128" t="str">
            <v>132.45</v>
          </cell>
          <cell r="H128">
            <v>605</v>
          </cell>
          <cell r="I128">
            <v>8983</v>
          </cell>
          <cell r="J128">
            <v>0</v>
          </cell>
        </row>
        <row r="129">
          <cell r="A129" t="str">
            <v>010108</v>
          </cell>
          <cell r="B129" t="str">
            <v>4</v>
          </cell>
          <cell r="C129" t="str">
            <v>91G00370</v>
          </cell>
          <cell r="D129" t="str">
            <v>방수몰탈</v>
          </cell>
          <cell r="E129" t="str">
            <v>벽15MM</v>
          </cell>
          <cell r="F129" t="str">
            <v>M2</v>
          </cell>
          <cell r="G129" t="str">
            <v>548.8</v>
          </cell>
          <cell r="H129">
            <v>414</v>
          </cell>
          <cell r="I129">
            <v>6563</v>
          </cell>
          <cell r="J129">
            <v>0</v>
          </cell>
        </row>
        <row r="130">
          <cell r="A130" t="str">
            <v>010108</v>
          </cell>
          <cell r="B130" t="str">
            <v>5</v>
          </cell>
          <cell r="C130" t="str">
            <v>Z0000025</v>
          </cell>
          <cell r="D130" t="str">
            <v>도막방수(벽)</v>
          </cell>
          <cell r="E130" t="str">
            <v>우레탄탄성계</v>
          </cell>
          <cell r="F130" t="str">
            <v>M2</v>
          </cell>
          <cell r="G130" t="str">
            <v>1743.81</v>
          </cell>
          <cell r="H130">
            <v>13495</v>
          </cell>
          <cell r="I130">
            <v>8896</v>
          </cell>
          <cell r="J130">
            <v>266</v>
          </cell>
        </row>
        <row r="131">
          <cell r="A131" t="str">
            <v>010108</v>
          </cell>
          <cell r="B131" t="str">
            <v>6</v>
          </cell>
          <cell r="C131" t="str">
            <v>Z0000026</v>
          </cell>
          <cell r="D131" t="str">
            <v>외벽코킹</v>
          </cell>
          <cell r="E131" t="str">
            <v>(판넬외벽줄눈)</v>
          </cell>
          <cell r="F131" t="str">
            <v>M</v>
          </cell>
          <cell r="G131" t="str">
            <v>4700</v>
          </cell>
          <cell r="H131">
            <v>1322</v>
          </cell>
          <cell r="I131">
            <v>1029</v>
          </cell>
        </row>
        <row r="133">
          <cell r="D133" t="str">
            <v>소계</v>
          </cell>
        </row>
        <row r="135">
          <cell r="D135" t="str">
            <v>9. 도장공사</v>
          </cell>
        </row>
        <row r="136">
          <cell r="A136" t="str">
            <v>010109</v>
          </cell>
          <cell r="B136" t="str">
            <v>1</v>
          </cell>
          <cell r="C136" t="str">
            <v>91O00010</v>
          </cell>
          <cell r="D136" t="str">
            <v>수성페인트</v>
          </cell>
          <cell r="E136" t="str">
            <v>내벽3회,로울러칠</v>
          </cell>
          <cell r="F136" t="str">
            <v>M2</v>
          </cell>
          <cell r="G136" t="str">
            <v>11711.04</v>
          </cell>
          <cell r="H136">
            <v>499</v>
          </cell>
          <cell r="I136">
            <v>3852</v>
          </cell>
          <cell r="J136">
            <v>0</v>
          </cell>
        </row>
        <row r="137">
          <cell r="A137" t="str">
            <v>010109</v>
          </cell>
          <cell r="B137" t="str">
            <v>2</v>
          </cell>
          <cell r="C137" t="str">
            <v>91O00020</v>
          </cell>
          <cell r="D137" t="str">
            <v>수성페인트</v>
          </cell>
          <cell r="E137" t="str">
            <v>내부천정3회,로울러칠</v>
          </cell>
          <cell r="F137" t="str">
            <v>M2</v>
          </cell>
          <cell r="G137" t="str">
            <v>697.72</v>
          </cell>
          <cell r="H137">
            <v>597</v>
          </cell>
          <cell r="I137">
            <v>4612</v>
          </cell>
          <cell r="J137">
            <v>0</v>
          </cell>
        </row>
        <row r="138">
          <cell r="A138" t="str">
            <v>010109</v>
          </cell>
          <cell r="B138" t="str">
            <v>3</v>
          </cell>
          <cell r="C138" t="str">
            <v>91O00030</v>
          </cell>
          <cell r="D138" t="str">
            <v>수성페인트</v>
          </cell>
          <cell r="E138" t="str">
            <v>외벽3회,로울러칠</v>
          </cell>
          <cell r="F138" t="str">
            <v>M2</v>
          </cell>
          <cell r="G138" t="str">
            <v>830.39</v>
          </cell>
          <cell r="H138">
            <v>421</v>
          </cell>
          <cell r="I138">
            <v>3852</v>
          </cell>
          <cell r="J138">
            <v>0</v>
          </cell>
        </row>
        <row r="139">
          <cell r="A139" t="str">
            <v>010109</v>
          </cell>
          <cell r="B139" t="str">
            <v>4</v>
          </cell>
          <cell r="C139" t="str">
            <v>91O00210</v>
          </cell>
          <cell r="D139" t="str">
            <v>세라민페인트</v>
          </cell>
          <cell r="E139" t="str">
            <v>2회</v>
          </cell>
          <cell r="F139" t="str">
            <v>M2</v>
          </cell>
          <cell r="G139" t="str">
            <v>223.02</v>
          </cell>
          <cell r="H139">
            <v>719</v>
          </cell>
          <cell r="I139">
            <v>2984</v>
          </cell>
          <cell r="J139">
            <v>0</v>
          </cell>
        </row>
        <row r="140">
          <cell r="A140" t="str">
            <v>010109</v>
          </cell>
          <cell r="B140" t="str">
            <v>5</v>
          </cell>
          <cell r="C140" t="str">
            <v>Z0000027</v>
          </cell>
          <cell r="D140" t="str">
            <v>액상수지칼라코팅</v>
          </cell>
          <cell r="E140" t="str">
            <v>바닥</v>
          </cell>
          <cell r="F140" t="str">
            <v>M2</v>
          </cell>
          <cell r="G140" t="str">
            <v>14380.52</v>
          </cell>
          <cell r="H140">
            <v>1423</v>
          </cell>
          <cell r="I140">
            <v>2495</v>
          </cell>
          <cell r="J140">
            <v>49</v>
          </cell>
        </row>
        <row r="141">
          <cell r="A141" t="str">
            <v>010109</v>
          </cell>
          <cell r="B141" t="str">
            <v>6</v>
          </cell>
          <cell r="C141" t="str">
            <v>91O00115</v>
          </cell>
          <cell r="D141" t="str">
            <v>조합페인트</v>
          </cell>
          <cell r="E141" t="str">
            <v>철재면2회,벽 뿜칠</v>
          </cell>
          <cell r="F141" t="str">
            <v>M2</v>
          </cell>
          <cell r="G141" t="str">
            <v>2432.51</v>
          </cell>
          <cell r="H141">
            <v>556</v>
          </cell>
          <cell r="I141">
            <v>2495</v>
          </cell>
          <cell r="J141">
            <v>0</v>
          </cell>
        </row>
        <row r="142">
          <cell r="A142" t="str">
            <v>010109</v>
          </cell>
          <cell r="B142" t="str">
            <v>7</v>
          </cell>
          <cell r="C142" t="str">
            <v>91O00155</v>
          </cell>
          <cell r="D142" t="str">
            <v>방청페인트</v>
          </cell>
          <cell r="E142" t="str">
            <v>철부1회</v>
          </cell>
          <cell r="F142" t="str">
            <v>M2</v>
          </cell>
          <cell r="G142" t="str">
            <v>4028.42</v>
          </cell>
          <cell r="H142">
            <v>369</v>
          </cell>
          <cell r="I142">
            <v>1030</v>
          </cell>
          <cell r="J142">
            <v>0</v>
          </cell>
        </row>
        <row r="143">
          <cell r="A143" t="str">
            <v>010109</v>
          </cell>
          <cell r="B143" t="str">
            <v>8</v>
          </cell>
          <cell r="C143" t="str">
            <v>91O00412</v>
          </cell>
          <cell r="D143" t="str">
            <v>에폭시페인트</v>
          </cell>
          <cell r="E143">
            <v>0</v>
          </cell>
          <cell r="F143" t="str">
            <v>M2</v>
          </cell>
          <cell r="G143" t="str">
            <v>157.5</v>
          </cell>
          <cell r="H143">
            <v>2494</v>
          </cell>
          <cell r="I143">
            <v>7043</v>
          </cell>
          <cell r="J143">
            <v>0</v>
          </cell>
        </row>
        <row r="144">
          <cell r="A144" t="str">
            <v>010109</v>
          </cell>
          <cell r="B144" t="str">
            <v>9</v>
          </cell>
          <cell r="C144" t="str">
            <v>Z0000028</v>
          </cell>
          <cell r="D144" t="str">
            <v>염화고무도료</v>
          </cell>
          <cell r="E144" t="str">
            <v>1회</v>
          </cell>
          <cell r="F144" t="str">
            <v>M2</v>
          </cell>
          <cell r="G144" t="str">
            <v>191.52</v>
          </cell>
          <cell r="H144">
            <v>461</v>
          </cell>
          <cell r="I144">
            <v>1247</v>
          </cell>
          <cell r="J144">
            <v>24</v>
          </cell>
        </row>
        <row r="146">
          <cell r="D146" t="str">
            <v>소계</v>
          </cell>
        </row>
        <row r="148">
          <cell r="D148" t="str">
            <v>10. 타일공사</v>
          </cell>
        </row>
        <row r="149">
          <cell r="A149" t="str">
            <v>010110</v>
          </cell>
          <cell r="B149" t="str">
            <v>1</v>
          </cell>
          <cell r="C149" t="str">
            <v>43A00020</v>
          </cell>
          <cell r="D149" t="str">
            <v>자기질타일(무유)</v>
          </cell>
          <cell r="E149" t="str">
            <v>바닥 200*200*7</v>
          </cell>
          <cell r="F149" t="str">
            <v>M2</v>
          </cell>
          <cell r="G149" t="str">
            <v>383.3</v>
          </cell>
          <cell r="H149">
            <v>10192</v>
          </cell>
          <cell r="I149">
            <v>0</v>
          </cell>
        </row>
        <row r="150">
          <cell r="A150" t="str">
            <v>010110</v>
          </cell>
          <cell r="B150" t="str">
            <v>2</v>
          </cell>
          <cell r="C150" t="str">
            <v>Z0000029</v>
          </cell>
          <cell r="D150" t="str">
            <v>도기질타일</v>
          </cell>
          <cell r="E150" t="str">
            <v>200*250</v>
          </cell>
          <cell r="F150" t="str">
            <v>M2</v>
          </cell>
          <cell r="G150" t="str">
            <v>847.32</v>
          </cell>
          <cell r="H150">
            <v>7186</v>
          </cell>
          <cell r="I150">
            <v>0</v>
          </cell>
        </row>
        <row r="151">
          <cell r="A151" t="str">
            <v>010110</v>
          </cell>
          <cell r="B151" t="str">
            <v>3</v>
          </cell>
          <cell r="C151" t="str">
            <v>91H00010</v>
          </cell>
          <cell r="D151" t="str">
            <v>타일붙이기(바닥)</v>
          </cell>
          <cell r="E151" t="str">
            <v>150*150(압착)</v>
          </cell>
          <cell r="F151" t="str">
            <v>M2</v>
          </cell>
          <cell r="G151" t="str">
            <v>372.14</v>
          </cell>
          <cell r="H151">
            <v>84</v>
          </cell>
          <cell r="I151">
            <v>14612</v>
          </cell>
          <cell r="J151">
            <v>438</v>
          </cell>
        </row>
        <row r="152">
          <cell r="A152" t="str">
            <v>010110</v>
          </cell>
          <cell r="B152" t="str">
            <v>4</v>
          </cell>
          <cell r="C152" t="str">
            <v>91H00110</v>
          </cell>
          <cell r="D152" t="str">
            <v>타일붙이기(벽)</v>
          </cell>
          <cell r="E152" t="str">
            <v>150*150(압착)</v>
          </cell>
          <cell r="F152" t="str">
            <v>M2</v>
          </cell>
          <cell r="G152" t="str">
            <v>822.64</v>
          </cell>
          <cell r="H152">
            <v>97</v>
          </cell>
          <cell r="I152">
            <v>18483</v>
          </cell>
          <cell r="J152">
            <v>554</v>
          </cell>
        </row>
        <row r="154">
          <cell r="D154" t="str">
            <v>소계</v>
          </cell>
        </row>
        <row r="156">
          <cell r="D156" t="str">
            <v>11. 창호공사</v>
          </cell>
        </row>
        <row r="157">
          <cell r="A157" t="str">
            <v>010111</v>
          </cell>
          <cell r="B157" t="str">
            <v>1</v>
          </cell>
          <cell r="C157" t="str">
            <v>Z0000030</v>
          </cell>
          <cell r="D157" t="str">
            <v>KAG-1</v>
          </cell>
          <cell r="E157" t="str">
            <v>3.7*0.35</v>
          </cell>
          <cell r="F157" t="str">
            <v>EA</v>
          </cell>
          <cell r="G157" t="str">
            <v>5</v>
          </cell>
          <cell r="H157">
            <v>105196</v>
          </cell>
          <cell r="I157">
            <v>0</v>
          </cell>
        </row>
        <row r="158">
          <cell r="A158" t="str">
            <v>010111</v>
          </cell>
          <cell r="B158" t="str">
            <v>2</v>
          </cell>
          <cell r="C158" t="str">
            <v>Z0000031</v>
          </cell>
          <cell r="D158" t="str">
            <v>KAG-1A</v>
          </cell>
          <cell r="E158" t="str">
            <v>2.8*0.35</v>
          </cell>
          <cell r="F158" t="str">
            <v>EA</v>
          </cell>
          <cell r="G158" t="str">
            <v>1</v>
          </cell>
          <cell r="H158">
            <v>79617</v>
          </cell>
          <cell r="I158">
            <v>0</v>
          </cell>
        </row>
        <row r="159">
          <cell r="A159" t="str">
            <v>010111</v>
          </cell>
          <cell r="B159" t="str">
            <v>3</v>
          </cell>
          <cell r="C159" t="str">
            <v>Z0000032</v>
          </cell>
          <cell r="D159" t="str">
            <v>KAG-2</v>
          </cell>
          <cell r="E159" t="str">
            <v>0.6*1.8</v>
          </cell>
          <cell r="F159" t="str">
            <v>EA</v>
          </cell>
          <cell r="G159" t="str">
            <v>2</v>
          </cell>
          <cell r="H159">
            <v>87741</v>
          </cell>
          <cell r="I159">
            <v>0</v>
          </cell>
        </row>
        <row r="160">
          <cell r="A160" t="str">
            <v>010111</v>
          </cell>
          <cell r="B160" t="str">
            <v>4</v>
          </cell>
          <cell r="C160" t="str">
            <v>Z0000033</v>
          </cell>
          <cell r="D160" t="str">
            <v>KAW-1</v>
          </cell>
          <cell r="E160" t="str">
            <v>3.4*0.75</v>
          </cell>
          <cell r="F160" t="str">
            <v>EA</v>
          </cell>
          <cell r="G160" t="str">
            <v>5</v>
          </cell>
          <cell r="H160">
            <v>88214</v>
          </cell>
          <cell r="I160">
            <v>0</v>
          </cell>
        </row>
        <row r="161">
          <cell r="A161" t="str">
            <v>010111</v>
          </cell>
          <cell r="B161" t="str">
            <v>5</v>
          </cell>
          <cell r="C161" t="str">
            <v>Z0000034</v>
          </cell>
          <cell r="D161" t="str">
            <v>KAW-1A</v>
          </cell>
          <cell r="E161" t="str">
            <v>3.7*0.75</v>
          </cell>
          <cell r="F161" t="str">
            <v>EA</v>
          </cell>
          <cell r="G161" t="str">
            <v>2</v>
          </cell>
          <cell r="H161">
            <v>95998</v>
          </cell>
          <cell r="I161">
            <v>0</v>
          </cell>
        </row>
        <row r="162">
          <cell r="A162" t="str">
            <v>010111</v>
          </cell>
          <cell r="B162" t="str">
            <v>6</v>
          </cell>
          <cell r="C162" t="str">
            <v>Z0000035</v>
          </cell>
          <cell r="D162" t="str">
            <v>KAW-1B</v>
          </cell>
          <cell r="E162" t="str">
            <v>2.9*0.75</v>
          </cell>
          <cell r="F162" t="str">
            <v>EA</v>
          </cell>
          <cell r="G162" t="str">
            <v>1</v>
          </cell>
          <cell r="H162">
            <v>75242</v>
          </cell>
          <cell r="I162">
            <v>0</v>
          </cell>
        </row>
        <row r="163">
          <cell r="A163" t="str">
            <v>010111</v>
          </cell>
          <cell r="B163" t="str">
            <v>7</v>
          </cell>
          <cell r="C163" t="str">
            <v>Z0000036</v>
          </cell>
          <cell r="D163" t="str">
            <v>KAW-1C</v>
          </cell>
          <cell r="E163" t="str">
            <v>3.55*0.75</v>
          </cell>
          <cell r="F163" t="str">
            <v>EA</v>
          </cell>
          <cell r="G163" t="str">
            <v>1</v>
          </cell>
          <cell r="H163">
            <v>92106</v>
          </cell>
          <cell r="I163">
            <v>0</v>
          </cell>
        </row>
        <row r="164">
          <cell r="A164" t="str">
            <v>010111</v>
          </cell>
          <cell r="B164" t="str">
            <v>8</v>
          </cell>
          <cell r="C164" t="str">
            <v>Z0000037</v>
          </cell>
          <cell r="D164" t="str">
            <v>KAW-2</v>
          </cell>
          <cell r="E164" t="str">
            <v>0.8*0.9</v>
          </cell>
          <cell r="F164" t="str">
            <v>EA</v>
          </cell>
          <cell r="G164" t="str">
            <v>4</v>
          </cell>
          <cell r="H164">
            <v>56042</v>
          </cell>
          <cell r="I164">
            <v>0</v>
          </cell>
        </row>
        <row r="165">
          <cell r="A165" t="str">
            <v>010111</v>
          </cell>
          <cell r="B165" t="str">
            <v>9</v>
          </cell>
          <cell r="C165" t="str">
            <v>Z0000038</v>
          </cell>
          <cell r="D165" t="str">
            <v>KAW-3</v>
          </cell>
          <cell r="E165" t="str">
            <v>6.4*0.75</v>
          </cell>
          <cell r="F165" t="str">
            <v>EA</v>
          </cell>
          <cell r="G165" t="str">
            <v>28</v>
          </cell>
          <cell r="H165">
            <v>166012</v>
          </cell>
          <cell r="I165">
            <v>0</v>
          </cell>
        </row>
        <row r="166">
          <cell r="A166" t="str">
            <v>010111</v>
          </cell>
          <cell r="B166" t="str">
            <v>10</v>
          </cell>
          <cell r="C166" t="str">
            <v>Z0000039</v>
          </cell>
          <cell r="D166" t="str">
            <v>KAW-4</v>
          </cell>
          <cell r="E166" t="str">
            <v>3.2*1.8</v>
          </cell>
          <cell r="F166" t="str">
            <v>EA</v>
          </cell>
          <cell r="G166" t="str">
            <v>2</v>
          </cell>
          <cell r="H166">
            <v>199261</v>
          </cell>
          <cell r="I166">
            <v>0</v>
          </cell>
        </row>
        <row r="167">
          <cell r="A167" t="str">
            <v>010111</v>
          </cell>
          <cell r="B167" t="str">
            <v>11</v>
          </cell>
          <cell r="C167" t="str">
            <v>Z0000040</v>
          </cell>
          <cell r="D167" t="str">
            <v>KAW-5</v>
          </cell>
          <cell r="E167" t="str">
            <v>0.6*1.8</v>
          </cell>
          <cell r="F167" t="str">
            <v>EA</v>
          </cell>
          <cell r="G167" t="str">
            <v>89</v>
          </cell>
          <cell r="H167">
            <v>37784</v>
          </cell>
          <cell r="I167">
            <v>0</v>
          </cell>
        </row>
        <row r="168">
          <cell r="A168" t="str">
            <v>010111</v>
          </cell>
          <cell r="B168" t="str">
            <v>12</v>
          </cell>
          <cell r="C168" t="str">
            <v>Z0000041</v>
          </cell>
          <cell r="D168" t="str">
            <v>KAW-6</v>
          </cell>
          <cell r="E168" t="str">
            <v>0.6*0.9</v>
          </cell>
          <cell r="F168" t="str">
            <v>EA</v>
          </cell>
          <cell r="G168" t="str">
            <v>12</v>
          </cell>
          <cell r="H168">
            <v>16616</v>
          </cell>
        </row>
        <row r="169">
          <cell r="A169" t="str">
            <v>010111</v>
          </cell>
          <cell r="B169" t="str">
            <v>13</v>
          </cell>
          <cell r="C169" t="str">
            <v>Z0000042</v>
          </cell>
          <cell r="D169" t="str">
            <v>KAW-7</v>
          </cell>
          <cell r="E169" t="str">
            <v>6.4*1.8</v>
          </cell>
          <cell r="F169" t="str">
            <v>EA</v>
          </cell>
          <cell r="G169" t="str">
            <v>8</v>
          </cell>
          <cell r="H169">
            <v>354493</v>
          </cell>
          <cell r="I169">
            <v>0</v>
          </cell>
        </row>
        <row r="170">
          <cell r="A170" t="str">
            <v>010111</v>
          </cell>
          <cell r="B170" t="str">
            <v>14</v>
          </cell>
          <cell r="C170" t="str">
            <v>Z0000043</v>
          </cell>
          <cell r="D170" t="str">
            <v>KAW-8</v>
          </cell>
          <cell r="E170" t="str">
            <v>2.8*1.8</v>
          </cell>
          <cell r="F170" t="str">
            <v>EA</v>
          </cell>
          <cell r="G170" t="str">
            <v>2</v>
          </cell>
          <cell r="H170">
            <v>381553</v>
          </cell>
          <cell r="I170">
            <v>0</v>
          </cell>
        </row>
        <row r="171">
          <cell r="A171" t="str">
            <v>010111</v>
          </cell>
          <cell r="B171" t="str">
            <v>15</v>
          </cell>
          <cell r="C171" t="str">
            <v>Z0000044</v>
          </cell>
          <cell r="D171" t="str">
            <v>KAW-9</v>
          </cell>
          <cell r="E171" t="str">
            <v>3.2*0.9</v>
          </cell>
          <cell r="F171" t="str">
            <v>EA</v>
          </cell>
          <cell r="G171" t="str">
            <v>6</v>
          </cell>
          <cell r="H171">
            <v>88623</v>
          </cell>
          <cell r="I171">
            <v>0</v>
          </cell>
        </row>
        <row r="172">
          <cell r="A172" t="str">
            <v>010111</v>
          </cell>
          <cell r="B172" t="str">
            <v>16</v>
          </cell>
          <cell r="C172" t="str">
            <v>Z0000045</v>
          </cell>
          <cell r="D172" t="str">
            <v>KCAW-1</v>
          </cell>
          <cell r="E172" t="str">
            <v>7.16*1.8</v>
          </cell>
          <cell r="F172" t="str">
            <v>EA</v>
          </cell>
          <cell r="G172" t="str">
            <v>13</v>
          </cell>
          <cell r="H172">
            <v>952560</v>
          </cell>
          <cell r="I172">
            <v>0</v>
          </cell>
        </row>
        <row r="173">
          <cell r="A173" t="str">
            <v>010111</v>
          </cell>
          <cell r="B173" t="str">
            <v>17</v>
          </cell>
          <cell r="C173" t="str">
            <v>Z0000046</v>
          </cell>
          <cell r="D173" t="str">
            <v>KCAW-1A</v>
          </cell>
          <cell r="E173" t="str">
            <v>6.6*2.7</v>
          </cell>
          <cell r="F173" t="str">
            <v>EA</v>
          </cell>
          <cell r="G173" t="str">
            <v>2</v>
          </cell>
          <cell r="H173">
            <v>952560</v>
          </cell>
          <cell r="I173">
            <v>0</v>
          </cell>
        </row>
        <row r="174">
          <cell r="A174" t="str">
            <v>010111</v>
          </cell>
          <cell r="B174" t="str">
            <v>18</v>
          </cell>
          <cell r="C174" t="str">
            <v>Z0000047</v>
          </cell>
          <cell r="D174" t="str">
            <v>KCAW-2</v>
          </cell>
          <cell r="E174" t="str">
            <v>7.1*2.7</v>
          </cell>
          <cell r="F174" t="str">
            <v>EA</v>
          </cell>
          <cell r="G174" t="str">
            <v>11</v>
          </cell>
          <cell r="H174">
            <v>1577016</v>
          </cell>
          <cell r="I174">
            <v>0</v>
          </cell>
        </row>
        <row r="175">
          <cell r="A175" t="str">
            <v>010111</v>
          </cell>
          <cell r="B175" t="str">
            <v>19</v>
          </cell>
          <cell r="C175" t="str">
            <v>Z0000048</v>
          </cell>
          <cell r="D175" t="str">
            <v>KCAW-2A</v>
          </cell>
          <cell r="E175" t="str">
            <v>6.6*2.7</v>
          </cell>
          <cell r="F175" t="str">
            <v>EA</v>
          </cell>
          <cell r="G175" t="str">
            <v>2</v>
          </cell>
          <cell r="H175">
            <v>1577016</v>
          </cell>
          <cell r="I175">
            <v>0</v>
          </cell>
        </row>
        <row r="176">
          <cell r="A176" t="str">
            <v>010111</v>
          </cell>
          <cell r="B176" t="str">
            <v>20</v>
          </cell>
          <cell r="C176" t="str">
            <v>Z0000049</v>
          </cell>
          <cell r="D176" t="str">
            <v>KCAW-2B</v>
          </cell>
          <cell r="E176" t="str">
            <v>7.1*2.7</v>
          </cell>
          <cell r="F176" t="str">
            <v>EA</v>
          </cell>
          <cell r="G176" t="str">
            <v>2</v>
          </cell>
          <cell r="H176">
            <v>1593967</v>
          </cell>
          <cell r="I176">
            <v>0</v>
          </cell>
        </row>
        <row r="177">
          <cell r="A177" t="str">
            <v>010111</v>
          </cell>
          <cell r="B177" t="str">
            <v>21</v>
          </cell>
          <cell r="C177" t="str">
            <v>Z0000050</v>
          </cell>
          <cell r="D177" t="str">
            <v>KCAW-3</v>
          </cell>
          <cell r="E177" t="str">
            <v>7.1*4.2</v>
          </cell>
          <cell r="F177" t="str">
            <v>EA</v>
          </cell>
          <cell r="G177" t="str">
            <v>6</v>
          </cell>
          <cell r="H177">
            <v>2328480</v>
          </cell>
          <cell r="I177">
            <v>0</v>
          </cell>
        </row>
        <row r="178">
          <cell r="A178" t="str">
            <v>010111</v>
          </cell>
          <cell r="B178" t="str">
            <v>22</v>
          </cell>
          <cell r="C178" t="str">
            <v>Z0000051</v>
          </cell>
          <cell r="D178" t="str">
            <v>KCAW-3A</v>
          </cell>
          <cell r="E178" t="str">
            <v>6.6*4.2</v>
          </cell>
          <cell r="F178" t="str">
            <v>EA</v>
          </cell>
          <cell r="G178" t="str">
            <v>2</v>
          </cell>
          <cell r="H178">
            <v>2328480</v>
          </cell>
        </row>
        <row r="179">
          <cell r="A179" t="str">
            <v>010111</v>
          </cell>
          <cell r="B179" t="str">
            <v>23</v>
          </cell>
          <cell r="C179" t="str">
            <v>Z0000052</v>
          </cell>
          <cell r="D179" t="str">
            <v>KCAW-4</v>
          </cell>
          <cell r="E179" t="str">
            <v>7.1*6.0</v>
          </cell>
          <cell r="F179" t="str">
            <v>EA</v>
          </cell>
          <cell r="G179" t="str">
            <v>2</v>
          </cell>
          <cell r="H179">
            <v>1799280</v>
          </cell>
          <cell r="I179">
            <v>0</v>
          </cell>
        </row>
        <row r="180">
          <cell r="A180" t="str">
            <v>010111</v>
          </cell>
          <cell r="B180" t="str">
            <v>24</v>
          </cell>
          <cell r="C180" t="str">
            <v>Z0000053</v>
          </cell>
          <cell r="D180" t="str">
            <v>KCAW-5</v>
          </cell>
          <cell r="E180" t="str">
            <v>7.1*6.0</v>
          </cell>
          <cell r="F180" t="str">
            <v>EA</v>
          </cell>
          <cell r="G180" t="str">
            <v>5</v>
          </cell>
          <cell r="H180">
            <v>2540160</v>
          </cell>
          <cell r="I180">
            <v>0</v>
          </cell>
        </row>
        <row r="181">
          <cell r="A181" t="str">
            <v>010111</v>
          </cell>
          <cell r="B181" t="str">
            <v>25</v>
          </cell>
          <cell r="C181" t="str">
            <v>Z0000054</v>
          </cell>
          <cell r="D181" t="str">
            <v>KCAW-6A</v>
          </cell>
          <cell r="E181" t="str">
            <v>7.7*2.0</v>
          </cell>
          <cell r="F181" t="str">
            <v>EA</v>
          </cell>
          <cell r="G181" t="str">
            <v>2</v>
          </cell>
          <cell r="H181">
            <v>846720</v>
          </cell>
          <cell r="I181">
            <v>0</v>
          </cell>
        </row>
        <row r="182">
          <cell r="A182" t="str">
            <v>010111</v>
          </cell>
          <cell r="B182" t="str">
            <v>26</v>
          </cell>
          <cell r="C182" t="str">
            <v>Z0000055</v>
          </cell>
          <cell r="D182" t="str">
            <v>KCAW-6B</v>
          </cell>
          <cell r="E182" t="str">
            <v>7.1*2.0</v>
          </cell>
          <cell r="F182" t="str">
            <v>EA</v>
          </cell>
          <cell r="G182" t="str">
            <v>2</v>
          </cell>
          <cell r="H182">
            <v>952560</v>
          </cell>
        </row>
        <row r="183">
          <cell r="A183" t="str">
            <v>010111</v>
          </cell>
          <cell r="B183" t="str">
            <v>27</v>
          </cell>
          <cell r="C183" t="str">
            <v>Z0000056</v>
          </cell>
          <cell r="D183" t="str">
            <v>KCAW-6C</v>
          </cell>
          <cell r="E183" t="str">
            <v>7.7*3.5</v>
          </cell>
          <cell r="F183" t="str">
            <v>EA</v>
          </cell>
          <cell r="G183" t="str">
            <v>2</v>
          </cell>
          <cell r="H183">
            <v>1481760</v>
          </cell>
          <cell r="I183">
            <v>0</v>
          </cell>
        </row>
        <row r="184">
          <cell r="A184" t="str">
            <v>010111</v>
          </cell>
          <cell r="B184" t="str">
            <v>28</v>
          </cell>
          <cell r="C184" t="str">
            <v>Z0000057</v>
          </cell>
          <cell r="D184" t="str">
            <v>KCAW-6D</v>
          </cell>
          <cell r="E184" t="str">
            <v>7.7*4.0</v>
          </cell>
          <cell r="F184" t="str">
            <v>EA</v>
          </cell>
          <cell r="G184" t="str">
            <v>2</v>
          </cell>
          <cell r="H184">
            <v>2328480</v>
          </cell>
          <cell r="I184">
            <v>0</v>
          </cell>
        </row>
        <row r="185">
          <cell r="A185" t="str">
            <v>010111</v>
          </cell>
          <cell r="B185" t="str">
            <v>29</v>
          </cell>
          <cell r="C185" t="str">
            <v>Z0000058</v>
          </cell>
          <cell r="D185" t="str">
            <v>KCAW-6E</v>
          </cell>
          <cell r="E185" t="str">
            <v>7.7*4.5</v>
          </cell>
          <cell r="F185" t="str">
            <v>EA</v>
          </cell>
          <cell r="G185" t="str">
            <v>2</v>
          </cell>
          <cell r="H185">
            <v>2751840</v>
          </cell>
          <cell r="I185">
            <v>0</v>
          </cell>
        </row>
        <row r="186">
          <cell r="A186" t="str">
            <v>010111</v>
          </cell>
          <cell r="B186" t="str">
            <v>30</v>
          </cell>
          <cell r="C186" t="str">
            <v>Z0000059</v>
          </cell>
          <cell r="D186" t="str">
            <v>KCAW-6F</v>
          </cell>
          <cell r="E186" t="str">
            <v>7.7*4.8</v>
          </cell>
          <cell r="F186" t="str">
            <v>EA</v>
          </cell>
          <cell r="G186" t="str">
            <v>2</v>
          </cell>
          <cell r="H186">
            <v>2857680</v>
          </cell>
          <cell r="I186">
            <v>0</v>
          </cell>
        </row>
        <row r="187">
          <cell r="A187" t="str">
            <v>010111</v>
          </cell>
          <cell r="B187" t="str">
            <v>31</v>
          </cell>
          <cell r="C187" t="str">
            <v>Z0000060</v>
          </cell>
          <cell r="D187" t="str">
            <v>KCAW-7</v>
          </cell>
          <cell r="E187" t="str">
            <v>65.8*4.99</v>
          </cell>
          <cell r="F187" t="str">
            <v>EA</v>
          </cell>
          <cell r="G187" t="str">
            <v>2</v>
          </cell>
          <cell r="H187">
            <v>15032779</v>
          </cell>
          <cell r="I187">
            <v>0</v>
          </cell>
        </row>
        <row r="188">
          <cell r="A188" t="str">
            <v>010111</v>
          </cell>
          <cell r="B188" t="str">
            <v>32</v>
          </cell>
          <cell r="C188" t="str">
            <v>Z0000061</v>
          </cell>
          <cell r="D188" t="str">
            <v>KCAW-8</v>
          </cell>
          <cell r="E188" t="str">
            <v>65.8*3.19</v>
          </cell>
          <cell r="F188" t="str">
            <v>EA</v>
          </cell>
          <cell r="G188" t="str">
            <v>2</v>
          </cell>
          <cell r="H188">
            <v>12086698</v>
          </cell>
          <cell r="I188">
            <v>0</v>
          </cell>
        </row>
        <row r="189">
          <cell r="A189" t="str">
            <v>010111</v>
          </cell>
          <cell r="B189" t="str">
            <v>33</v>
          </cell>
          <cell r="C189" t="str">
            <v>Z0000062</v>
          </cell>
          <cell r="D189" t="str">
            <v>KCAW-9(TOP LIGHT)</v>
          </cell>
          <cell r="E189" t="str">
            <v>35.7*2.174</v>
          </cell>
          <cell r="F189" t="str">
            <v>EA</v>
          </cell>
          <cell r="G189" t="str">
            <v>1</v>
          </cell>
          <cell r="H189">
            <v>5423396</v>
          </cell>
          <cell r="I189">
            <v>0</v>
          </cell>
        </row>
        <row r="190">
          <cell r="A190" t="str">
            <v>010111</v>
          </cell>
          <cell r="B190" t="str">
            <v>34</v>
          </cell>
          <cell r="C190" t="str">
            <v>Z0000063</v>
          </cell>
          <cell r="D190" t="str">
            <v>SD-1</v>
          </cell>
          <cell r="E190" t="str">
            <v>1.8*2.1</v>
          </cell>
          <cell r="F190" t="str">
            <v>EA</v>
          </cell>
          <cell r="G190" t="str">
            <v>19</v>
          </cell>
          <cell r="H190">
            <v>349362</v>
          </cell>
          <cell r="I190">
            <v>0</v>
          </cell>
        </row>
        <row r="191">
          <cell r="A191" t="str">
            <v>010111</v>
          </cell>
          <cell r="B191" t="str">
            <v>35</v>
          </cell>
          <cell r="C191" t="str">
            <v>Z0000064</v>
          </cell>
          <cell r="D191" t="str">
            <v>SD-2</v>
          </cell>
          <cell r="E191" t="str">
            <v>0.8*2.1</v>
          </cell>
          <cell r="F191" t="str">
            <v>EA</v>
          </cell>
          <cell r="G191" t="str">
            <v>15</v>
          </cell>
          <cell r="H191">
            <v>174681</v>
          </cell>
          <cell r="I191">
            <v>0</v>
          </cell>
        </row>
        <row r="192">
          <cell r="A192" t="str">
            <v>010111</v>
          </cell>
          <cell r="B192" t="str">
            <v>36</v>
          </cell>
          <cell r="C192" t="str">
            <v>Z0000065</v>
          </cell>
          <cell r="D192" t="str">
            <v>SD-2A</v>
          </cell>
          <cell r="E192" t="str">
            <v>0.75*2.1</v>
          </cell>
          <cell r="F192" t="str">
            <v>EA</v>
          </cell>
          <cell r="G192" t="str">
            <v>13</v>
          </cell>
          <cell r="H192">
            <v>145567</v>
          </cell>
          <cell r="I192">
            <v>0</v>
          </cell>
        </row>
        <row r="193">
          <cell r="A193" t="str">
            <v>010111</v>
          </cell>
          <cell r="B193" t="str">
            <v>37</v>
          </cell>
          <cell r="C193" t="str">
            <v>Z0000066</v>
          </cell>
          <cell r="D193" t="str">
            <v>SD-3</v>
          </cell>
          <cell r="E193" t="str">
            <v>2.4*3.0</v>
          </cell>
          <cell r="F193" t="str">
            <v>EA</v>
          </cell>
          <cell r="G193" t="str">
            <v>2</v>
          </cell>
          <cell r="H193">
            <v>665451</v>
          </cell>
          <cell r="I193">
            <v>0</v>
          </cell>
        </row>
        <row r="194">
          <cell r="A194" t="str">
            <v>010111</v>
          </cell>
          <cell r="B194" t="str">
            <v>38</v>
          </cell>
          <cell r="C194" t="str">
            <v>Z0000067</v>
          </cell>
          <cell r="D194" t="str">
            <v>SSD-1(점검구)</v>
          </cell>
          <cell r="E194" t="str">
            <v>0.6*0.9</v>
          </cell>
          <cell r="F194" t="str">
            <v>EA</v>
          </cell>
          <cell r="G194" t="str">
            <v>8</v>
          </cell>
          <cell r="H194">
            <v>37044</v>
          </cell>
          <cell r="I194">
            <v>0</v>
          </cell>
        </row>
        <row r="195">
          <cell r="A195" t="str">
            <v>010111</v>
          </cell>
          <cell r="B195" t="str">
            <v>39</v>
          </cell>
          <cell r="C195" t="str">
            <v>Z0000068</v>
          </cell>
          <cell r="D195" t="str">
            <v>SSH-1</v>
          </cell>
          <cell r="E195" t="str">
            <v>7.2*4.5</v>
          </cell>
          <cell r="F195" t="str">
            <v>EA</v>
          </cell>
          <cell r="G195" t="str">
            <v>1</v>
          </cell>
          <cell r="H195">
            <v>3377080</v>
          </cell>
          <cell r="I195">
            <v>0</v>
          </cell>
        </row>
        <row r="196">
          <cell r="A196" t="str">
            <v>010111</v>
          </cell>
          <cell r="B196" t="str">
            <v>40</v>
          </cell>
          <cell r="C196" t="str">
            <v>Z0000069</v>
          </cell>
          <cell r="D196" t="str">
            <v>OHD-1</v>
          </cell>
          <cell r="E196" t="str">
            <v>7.2*4.5</v>
          </cell>
          <cell r="F196" t="str">
            <v>EA</v>
          </cell>
          <cell r="G196" t="str">
            <v>4</v>
          </cell>
          <cell r="H196">
            <v>8920352</v>
          </cell>
          <cell r="I196">
            <v>0</v>
          </cell>
        </row>
        <row r="197">
          <cell r="A197" t="str">
            <v>010111</v>
          </cell>
          <cell r="B197" t="str">
            <v>41</v>
          </cell>
          <cell r="C197" t="str">
            <v>Z0000070</v>
          </cell>
          <cell r="D197" t="str">
            <v>SSH-1B</v>
          </cell>
          <cell r="E197" t="str">
            <v>3.6*2.7</v>
          </cell>
          <cell r="F197" t="str">
            <v>EA</v>
          </cell>
          <cell r="G197" t="str">
            <v>4</v>
          </cell>
          <cell r="H197">
            <v>1229704</v>
          </cell>
          <cell r="I197">
            <v>0</v>
          </cell>
        </row>
        <row r="198">
          <cell r="A198" t="str">
            <v>010111</v>
          </cell>
          <cell r="B198" t="str">
            <v>42</v>
          </cell>
          <cell r="C198" t="str">
            <v>Z0000071</v>
          </cell>
          <cell r="D198" t="str">
            <v>SSH-2</v>
          </cell>
          <cell r="E198" t="str">
            <v>3.6*3.0</v>
          </cell>
          <cell r="F198" t="str">
            <v>EA</v>
          </cell>
          <cell r="G198" t="str">
            <v>56</v>
          </cell>
          <cell r="H198">
            <v>1494010</v>
          </cell>
          <cell r="I198">
            <v>0</v>
          </cell>
        </row>
        <row r="199">
          <cell r="A199" t="str">
            <v>010111</v>
          </cell>
          <cell r="B199" t="str">
            <v>43</v>
          </cell>
          <cell r="C199" t="str">
            <v>Z0000072</v>
          </cell>
          <cell r="D199" t="str">
            <v>SSH-2A</v>
          </cell>
          <cell r="E199" t="str">
            <v>3.9*3.0</v>
          </cell>
          <cell r="F199" t="str">
            <v>EA</v>
          </cell>
          <cell r="G199" t="str">
            <v>16</v>
          </cell>
          <cell r="H199">
            <v>2034970</v>
          </cell>
          <cell r="I199">
            <v>0</v>
          </cell>
        </row>
        <row r="200">
          <cell r="A200" t="str">
            <v>010111</v>
          </cell>
          <cell r="B200" t="str">
            <v>44</v>
          </cell>
          <cell r="C200" t="str">
            <v>Z0000073</v>
          </cell>
          <cell r="D200" t="str">
            <v>SSH-2B</v>
          </cell>
          <cell r="E200" t="str">
            <v>1.8*2.7</v>
          </cell>
          <cell r="F200" t="str">
            <v>EA</v>
          </cell>
          <cell r="G200" t="str">
            <v>4</v>
          </cell>
          <cell r="H200">
            <v>1033606</v>
          </cell>
          <cell r="I200">
            <v>0</v>
          </cell>
        </row>
        <row r="201">
          <cell r="A201" t="str">
            <v>010111</v>
          </cell>
          <cell r="B201" t="str">
            <v>45</v>
          </cell>
          <cell r="C201" t="str">
            <v>Z0000074</v>
          </cell>
          <cell r="D201" t="str">
            <v>SSTD-1</v>
          </cell>
          <cell r="E201" t="str">
            <v>0.9*2.1</v>
          </cell>
          <cell r="F201" t="str">
            <v>EA</v>
          </cell>
          <cell r="G201" t="str">
            <v>4</v>
          </cell>
          <cell r="H201">
            <v>129654</v>
          </cell>
          <cell r="I201">
            <v>0</v>
          </cell>
        </row>
        <row r="202">
          <cell r="A202" t="str">
            <v>010111</v>
          </cell>
          <cell r="B202" t="str">
            <v>46</v>
          </cell>
          <cell r="C202" t="str">
            <v>Z0000075</v>
          </cell>
          <cell r="D202" t="str">
            <v>SSTD-2</v>
          </cell>
          <cell r="E202" t="str">
            <v>1.8*2.7</v>
          </cell>
          <cell r="F202" t="str">
            <v>EA</v>
          </cell>
          <cell r="G202" t="str">
            <v>4</v>
          </cell>
          <cell r="H202">
            <v>333396</v>
          </cell>
          <cell r="I202">
            <v>0</v>
          </cell>
        </row>
        <row r="203">
          <cell r="A203" t="str">
            <v>010111</v>
          </cell>
          <cell r="B203" t="str">
            <v>47</v>
          </cell>
          <cell r="C203" t="str">
            <v>Z0000076</v>
          </cell>
          <cell r="D203" t="str">
            <v>후로아힌지</v>
          </cell>
          <cell r="E203">
            <v>0</v>
          </cell>
          <cell r="F203" t="str">
            <v>EA</v>
          </cell>
          <cell r="G203" t="str">
            <v>12</v>
          </cell>
          <cell r="H203">
            <v>45080</v>
          </cell>
          <cell r="I203">
            <v>0</v>
          </cell>
        </row>
        <row r="204">
          <cell r="A204" t="str">
            <v>010111</v>
          </cell>
          <cell r="B204" t="str">
            <v>48</v>
          </cell>
          <cell r="C204" t="str">
            <v>Z0000077</v>
          </cell>
          <cell r="D204" t="str">
            <v>플로어 힌지설치</v>
          </cell>
          <cell r="E204">
            <v>0</v>
          </cell>
          <cell r="F204" t="str">
            <v>EA</v>
          </cell>
          <cell r="G204" t="str">
            <v>12</v>
          </cell>
          <cell r="H204">
            <v>0</v>
          </cell>
          <cell r="I204">
            <v>7345</v>
          </cell>
          <cell r="J204">
            <v>219</v>
          </cell>
        </row>
        <row r="205">
          <cell r="A205" t="str">
            <v>010111</v>
          </cell>
          <cell r="B205" t="str">
            <v>49</v>
          </cell>
          <cell r="C205" t="str">
            <v>Z0000078</v>
          </cell>
          <cell r="D205" t="str">
            <v>피보트힌지</v>
          </cell>
          <cell r="E205">
            <v>0</v>
          </cell>
          <cell r="F205" t="str">
            <v>EA</v>
          </cell>
          <cell r="G205" t="str">
            <v>78</v>
          </cell>
          <cell r="H205">
            <v>14700</v>
          </cell>
          <cell r="I205">
            <v>0</v>
          </cell>
          <cell r="J205">
            <v>0</v>
          </cell>
        </row>
        <row r="206">
          <cell r="A206" t="str">
            <v>010111</v>
          </cell>
          <cell r="B206" t="str">
            <v>50</v>
          </cell>
          <cell r="C206" t="str">
            <v>Z0000079</v>
          </cell>
          <cell r="D206" t="str">
            <v>도아 체크</v>
          </cell>
          <cell r="E206">
            <v>0</v>
          </cell>
          <cell r="F206" t="str">
            <v>EA</v>
          </cell>
          <cell r="G206" t="str">
            <v>42</v>
          </cell>
          <cell r="H206">
            <v>24500</v>
          </cell>
          <cell r="I206">
            <v>0</v>
          </cell>
        </row>
        <row r="207">
          <cell r="A207" t="str">
            <v>010111</v>
          </cell>
          <cell r="B207" t="str">
            <v>51</v>
          </cell>
          <cell r="C207" t="str">
            <v>Z0000080</v>
          </cell>
          <cell r="D207" t="str">
            <v>도어체크설치</v>
          </cell>
          <cell r="E207">
            <v>0</v>
          </cell>
          <cell r="F207" t="str">
            <v>EA</v>
          </cell>
          <cell r="G207" t="str">
            <v>42</v>
          </cell>
          <cell r="H207">
            <v>0</v>
          </cell>
          <cell r="I207">
            <v>4788</v>
          </cell>
          <cell r="J207">
            <v>143</v>
          </cell>
        </row>
        <row r="208">
          <cell r="A208" t="str">
            <v>010111</v>
          </cell>
          <cell r="B208" t="str">
            <v>52</v>
          </cell>
          <cell r="C208" t="str">
            <v>Z0000081</v>
          </cell>
          <cell r="D208" t="str">
            <v>도아 로크</v>
          </cell>
          <cell r="E208" t="str">
            <v>현관용</v>
          </cell>
          <cell r="F208" t="str">
            <v>EA</v>
          </cell>
          <cell r="G208" t="str">
            <v>49</v>
          </cell>
          <cell r="H208">
            <v>9310</v>
          </cell>
          <cell r="I208">
            <v>0</v>
          </cell>
        </row>
        <row r="209">
          <cell r="A209" t="str">
            <v>010111</v>
          </cell>
          <cell r="B209" t="str">
            <v>53</v>
          </cell>
          <cell r="C209" t="str">
            <v>Z0000082</v>
          </cell>
          <cell r="D209" t="str">
            <v>창호철물 설치</v>
          </cell>
          <cell r="E209" t="str">
            <v>도아록</v>
          </cell>
          <cell r="F209" t="str">
            <v>EA</v>
          </cell>
          <cell r="G209" t="str">
            <v>49</v>
          </cell>
          <cell r="H209">
            <v>0</v>
          </cell>
          <cell r="I209">
            <v>689</v>
          </cell>
          <cell r="J209">
            <v>0</v>
          </cell>
        </row>
        <row r="210">
          <cell r="A210" t="str">
            <v>010111</v>
          </cell>
          <cell r="B210" t="str">
            <v>54</v>
          </cell>
          <cell r="C210" t="str">
            <v>Z0000083</v>
          </cell>
          <cell r="D210" t="str">
            <v>공    정</v>
          </cell>
          <cell r="E210">
            <v>0</v>
          </cell>
          <cell r="F210" t="str">
            <v>EA</v>
          </cell>
          <cell r="G210" t="str">
            <v>21</v>
          </cell>
          <cell r="H210">
            <v>4410</v>
          </cell>
          <cell r="I210">
            <v>0</v>
          </cell>
        </row>
        <row r="212">
          <cell r="D212" t="str">
            <v>소계</v>
          </cell>
        </row>
        <row r="214">
          <cell r="D214" t="str">
            <v>12. 유리공사</v>
          </cell>
        </row>
        <row r="215">
          <cell r="A215" t="str">
            <v>010112</v>
          </cell>
          <cell r="B215" t="str">
            <v>1</v>
          </cell>
          <cell r="C215" t="str">
            <v>49A00020</v>
          </cell>
          <cell r="D215" t="str">
            <v>투명유리</v>
          </cell>
          <cell r="E215" t="str">
            <v>T=5.0MM</v>
          </cell>
          <cell r="F215" t="str">
            <v>M2</v>
          </cell>
          <cell r="G215" t="str">
            <v>30.2</v>
          </cell>
          <cell r="H215">
            <v>3716</v>
          </cell>
          <cell r="I215">
            <v>0</v>
          </cell>
          <cell r="J215">
            <v>0</v>
          </cell>
        </row>
        <row r="216">
          <cell r="A216" t="str">
            <v>010112</v>
          </cell>
          <cell r="B216" t="str">
            <v>2</v>
          </cell>
          <cell r="C216" t="str">
            <v>49C00010</v>
          </cell>
          <cell r="D216" t="str">
            <v>복층유리(투명)</v>
          </cell>
          <cell r="E216" t="str">
            <v>T12</v>
          </cell>
          <cell r="F216" t="str">
            <v>M2</v>
          </cell>
          <cell r="G216" t="str">
            <v>272.28</v>
          </cell>
          <cell r="H216">
            <v>13337</v>
          </cell>
          <cell r="I216">
            <v>0</v>
          </cell>
          <cell r="J216">
            <v>0</v>
          </cell>
        </row>
        <row r="217">
          <cell r="A217" t="str">
            <v>010112</v>
          </cell>
          <cell r="B217" t="str">
            <v>3</v>
          </cell>
          <cell r="C217" t="str">
            <v>49C00020</v>
          </cell>
          <cell r="D217" t="str">
            <v>복층유리(투명)</v>
          </cell>
          <cell r="E217" t="str">
            <v>T16</v>
          </cell>
          <cell r="F217" t="str">
            <v>M2</v>
          </cell>
          <cell r="G217" t="str">
            <v>1063.3</v>
          </cell>
          <cell r="H217">
            <v>17600</v>
          </cell>
          <cell r="I217">
            <v>0</v>
          </cell>
          <cell r="J217">
            <v>0</v>
          </cell>
        </row>
        <row r="218">
          <cell r="A218" t="str">
            <v>010112</v>
          </cell>
          <cell r="B218" t="str">
            <v>4</v>
          </cell>
          <cell r="C218" t="str">
            <v>49E00010</v>
          </cell>
          <cell r="D218" t="str">
            <v>강화유리도아</v>
          </cell>
          <cell r="E218" t="str">
            <v>900*2100 투명</v>
          </cell>
          <cell r="F218" t="str">
            <v>짝</v>
          </cell>
          <cell r="G218" t="str">
            <v>12</v>
          </cell>
          <cell r="H218">
            <v>88200</v>
          </cell>
          <cell r="I218">
            <v>0</v>
          </cell>
        </row>
        <row r="219">
          <cell r="A219" t="str">
            <v>010112</v>
          </cell>
          <cell r="B219" t="str">
            <v>5</v>
          </cell>
          <cell r="C219" t="str">
            <v>91N00050</v>
          </cell>
          <cell r="D219" t="str">
            <v>유리끼우기</v>
          </cell>
          <cell r="E219" t="str">
            <v>복층유리,12MM</v>
          </cell>
          <cell r="F219" t="str">
            <v>M2</v>
          </cell>
          <cell r="G219" t="str">
            <v>272.28</v>
          </cell>
          <cell r="H219">
            <v>0</v>
          </cell>
          <cell r="I219">
            <v>15428</v>
          </cell>
          <cell r="J219">
            <v>0</v>
          </cell>
        </row>
        <row r="220">
          <cell r="A220" t="str">
            <v>010112</v>
          </cell>
          <cell r="B220" t="str">
            <v>6</v>
          </cell>
          <cell r="C220" t="str">
            <v>91N00060</v>
          </cell>
          <cell r="D220" t="str">
            <v>유리끼우기</v>
          </cell>
          <cell r="E220" t="str">
            <v>복층유리,16MM</v>
          </cell>
          <cell r="F220" t="str">
            <v>M2</v>
          </cell>
          <cell r="G220" t="str">
            <v>1063.3</v>
          </cell>
          <cell r="H220">
            <v>0</v>
          </cell>
          <cell r="I220">
            <v>17208</v>
          </cell>
          <cell r="J220">
            <v>0</v>
          </cell>
        </row>
        <row r="221">
          <cell r="A221" t="str">
            <v>010112</v>
          </cell>
          <cell r="B221" t="str">
            <v>7</v>
          </cell>
          <cell r="C221" t="str">
            <v>91N00510</v>
          </cell>
          <cell r="D221" t="str">
            <v>유리끼우기 코킹</v>
          </cell>
          <cell r="E221" t="str">
            <v>0.5CM각</v>
          </cell>
          <cell r="F221" t="str">
            <v>M</v>
          </cell>
          <cell r="G221" t="str">
            <v>10431.8</v>
          </cell>
          <cell r="H221">
            <v>189</v>
          </cell>
          <cell r="I221">
            <v>0</v>
          </cell>
          <cell r="J221">
            <v>0</v>
          </cell>
        </row>
        <row r="223">
          <cell r="D223" t="str">
            <v>소계</v>
          </cell>
        </row>
        <row r="225">
          <cell r="D225" t="str">
            <v>13. 금속및 철물공사</v>
          </cell>
        </row>
        <row r="226">
          <cell r="A226" t="str">
            <v>010113</v>
          </cell>
          <cell r="B226" t="str">
            <v>1</v>
          </cell>
          <cell r="C226" t="str">
            <v>51B00010</v>
          </cell>
          <cell r="D226" t="str">
            <v>AL 스펜드럴</v>
          </cell>
          <cell r="E226" t="str">
            <v>W-100 무공</v>
          </cell>
          <cell r="F226" t="str">
            <v>M2</v>
          </cell>
          <cell r="G226" t="str">
            <v>648.21</v>
          </cell>
          <cell r="H226">
            <v>17640</v>
          </cell>
          <cell r="I226">
            <v>0</v>
          </cell>
          <cell r="J226">
            <v>0</v>
          </cell>
        </row>
        <row r="227">
          <cell r="A227" t="str">
            <v>010113</v>
          </cell>
          <cell r="B227" t="str">
            <v>2</v>
          </cell>
          <cell r="C227" t="str">
            <v>51C00010</v>
          </cell>
          <cell r="D227" t="str">
            <v>악세스 후로아(STEEL)</v>
          </cell>
          <cell r="E227" t="str">
            <v>디럭스타일마감</v>
          </cell>
          <cell r="F227" t="str">
            <v>M2</v>
          </cell>
          <cell r="G227" t="str">
            <v>51.48</v>
          </cell>
          <cell r="H227">
            <v>63700</v>
          </cell>
          <cell r="I227">
            <v>0</v>
          </cell>
        </row>
        <row r="228">
          <cell r="A228" t="str">
            <v>010113</v>
          </cell>
          <cell r="B228" t="str">
            <v>4</v>
          </cell>
          <cell r="C228" t="str">
            <v>91K00310</v>
          </cell>
          <cell r="D228" t="str">
            <v>커텐박스</v>
          </cell>
          <cell r="E228" t="str">
            <v>철제(분체도강)120*120</v>
          </cell>
          <cell r="F228" t="str">
            <v>M</v>
          </cell>
          <cell r="G228" t="str">
            <v>103.6</v>
          </cell>
          <cell r="H228">
            <v>7840</v>
          </cell>
          <cell r="I228">
            <v>0</v>
          </cell>
          <cell r="J228">
            <v>0</v>
          </cell>
        </row>
        <row r="229">
          <cell r="A229" t="str">
            <v>010113</v>
          </cell>
          <cell r="B229" t="str">
            <v>5</v>
          </cell>
          <cell r="C229" t="str">
            <v>51G00060</v>
          </cell>
          <cell r="D229" t="str">
            <v>재료분리대(스텐)</v>
          </cell>
          <cell r="E229" t="str">
            <v>T1.5*W25</v>
          </cell>
          <cell r="F229" t="str">
            <v>M</v>
          </cell>
          <cell r="G229" t="str">
            <v>212.4</v>
          </cell>
          <cell r="H229">
            <v>11760</v>
          </cell>
          <cell r="I229">
            <v>0</v>
          </cell>
        </row>
        <row r="230">
          <cell r="A230" t="str">
            <v>010113</v>
          </cell>
          <cell r="B230" t="str">
            <v>6</v>
          </cell>
          <cell r="C230" t="str">
            <v>51G00090</v>
          </cell>
          <cell r="D230" t="str">
            <v>스텐레스 코너후레임</v>
          </cell>
          <cell r="E230">
            <v>0</v>
          </cell>
          <cell r="F230" t="str">
            <v>M</v>
          </cell>
          <cell r="G230" t="str">
            <v>62.4</v>
          </cell>
          <cell r="H230">
            <v>32340</v>
          </cell>
          <cell r="I230">
            <v>0</v>
          </cell>
        </row>
        <row r="231">
          <cell r="A231" t="str">
            <v>010113</v>
          </cell>
          <cell r="B231" t="str">
            <v>7</v>
          </cell>
          <cell r="C231" t="str">
            <v>Z0000084</v>
          </cell>
          <cell r="D231" t="str">
            <v>스텐레스 핸드레일</v>
          </cell>
          <cell r="E231" t="str">
            <v>D=50.8,H=900</v>
          </cell>
          <cell r="F231" t="str">
            <v>M</v>
          </cell>
          <cell r="G231" t="str">
            <v>570.8</v>
          </cell>
          <cell r="H231">
            <v>24500</v>
          </cell>
          <cell r="I231">
            <v>0</v>
          </cell>
        </row>
        <row r="232">
          <cell r="A232" t="str">
            <v>010113</v>
          </cell>
          <cell r="B232" t="str">
            <v>8</v>
          </cell>
          <cell r="C232" t="str">
            <v>91K00010</v>
          </cell>
          <cell r="D232" t="str">
            <v>경량철골천정틀</v>
          </cell>
          <cell r="E232" t="str">
            <v>M-BAR</v>
          </cell>
          <cell r="F232" t="str">
            <v>M2</v>
          </cell>
          <cell r="G232" t="str">
            <v>5822.18</v>
          </cell>
          <cell r="H232">
            <v>5390</v>
          </cell>
          <cell r="I232">
            <v>0</v>
          </cell>
          <cell r="J232">
            <v>0</v>
          </cell>
        </row>
        <row r="233">
          <cell r="A233" t="str">
            <v>010113</v>
          </cell>
          <cell r="B233" t="str">
            <v>9</v>
          </cell>
          <cell r="C233" t="str">
            <v>91K00040</v>
          </cell>
          <cell r="D233" t="str">
            <v>AL몰딩설치</v>
          </cell>
          <cell r="E233">
            <v>0</v>
          </cell>
          <cell r="F233" t="str">
            <v>M</v>
          </cell>
          <cell r="G233" t="str">
            <v>5234.68</v>
          </cell>
          <cell r="H233">
            <v>705</v>
          </cell>
          <cell r="I233">
            <v>0</v>
          </cell>
          <cell r="J233">
            <v>0</v>
          </cell>
        </row>
        <row r="234">
          <cell r="A234" t="str">
            <v>010113</v>
          </cell>
          <cell r="B234" t="str">
            <v>10</v>
          </cell>
          <cell r="C234" t="str">
            <v>91K00050</v>
          </cell>
          <cell r="D234" t="str">
            <v>와이아메쉬깔기</v>
          </cell>
          <cell r="E234" t="str">
            <v>#8-150*150</v>
          </cell>
          <cell r="F234" t="str">
            <v>M2</v>
          </cell>
          <cell r="G234" t="str">
            <v>14813.04</v>
          </cell>
          <cell r="H234">
            <v>773</v>
          </cell>
          <cell r="I234">
            <v>815</v>
          </cell>
          <cell r="J234">
            <v>0</v>
          </cell>
        </row>
        <row r="235">
          <cell r="A235" t="str">
            <v>010113</v>
          </cell>
          <cell r="B235" t="str">
            <v>11</v>
          </cell>
          <cell r="C235" t="str">
            <v>91K00130</v>
          </cell>
          <cell r="D235" t="str">
            <v>논스립설치</v>
          </cell>
          <cell r="E235" t="str">
            <v>PVC50MM</v>
          </cell>
          <cell r="F235" t="str">
            <v>M</v>
          </cell>
          <cell r="G235" t="str">
            <v>464.1</v>
          </cell>
          <cell r="H235">
            <v>882</v>
          </cell>
          <cell r="I235">
            <v>6227</v>
          </cell>
          <cell r="J235">
            <v>0</v>
          </cell>
        </row>
        <row r="236">
          <cell r="A236" t="str">
            <v>010113</v>
          </cell>
          <cell r="B236" t="str">
            <v>12</v>
          </cell>
          <cell r="C236" t="str">
            <v>91K00215</v>
          </cell>
          <cell r="D236" t="str">
            <v>각종비드설치</v>
          </cell>
          <cell r="E236">
            <v>0</v>
          </cell>
          <cell r="F236" t="str">
            <v>M</v>
          </cell>
          <cell r="G236" t="str">
            <v>763.8</v>
          </cell>
          <cell r="H236">
            <v>0</v>
          </cell>
          <cell r="I236">
            <v>2178</v>
          </cell>
          <cell r="J236">
            <v>0</v>
          </cell>
        </row>
        <row r="237">
          <cell r="A237" t="str">
            <v>010113</v>
          </cell>
          <cell r="B237" t="str">
            <v>13</v>
          </cell>
          <cell r="C237" t="str">
            <v>51F00040</v>
          </cell>
          <cell r="D237" t="str">
            <v>조인트비드</v>
          </cell>
          <cell r="E237">
            <v>0</v>
          </cell>
          <cell r="F237" t="str">
            <v>M</v>
          </cell>
          <cell r="G237" t="str">
            <v>246.2</v>
          </cell>
          <cell r="H237">
            <v>411</v>
          </cell>
          <cell r="I237">
            <v>0</v>
          </cell>
          <cell r="J237">
            <v>0</v>
          </cell>
        </row>
        <row r="238">
          <cell r="A238" t="str">
            <v>010113</v>
          </cell>
          <cell r="B238" t="str">
            <v>15</v>
          </cell>
          <cell r="C238" t="str">
            <v>Z0000085</v>
          </cell>
          <cell r="D238" t="str">
            <v>문틀비드</v>
          </cell>
          <cell r="E238">
            <v>0</v>
          </cell>
          <cell r="F238" t="str">
            <v>M</v>
          </cell>
          <cell r="G238" t="str">
            <v>196.8</v>
          </cell>
          <cell r="H238">
            <v>470</v>
          </cell>
          <cell r="I238">
            <v>0</v>
          </cell>
        </row>
        <row r="239">
          <cell r="A239" t="str">
            <v>010113</v>
          </cell>
          <cell r="B239" t="str">
            <v>16</v>
          </cell>
          <cell r="C239" t="str">
            <v>Z0000086</v>
          </cell>
          <cell r="D239" t="str">
            <v>창틀비드</v>
          </cell>
          <cell r="E239">
            <v>0</v>
          </cell>
          <cell r="F239" t="str">
            <v>M</v>
          </cell>
          <cell r="G239" t="str">
            <v>518.4</v>
          </cell>
          <cell r="H239">
            <v>470</v>
          </cell>
          <cell r="I239">
            <v>0</v>
          </cell>
        </row>
        <row r="240">
          <cell r="A240" t="str">
            <v>010113</v>
          </cell>
          <cell r="B240" t="str">
            <v>17</v>
          </cell>
          <cell r="C240" t="str">
            <v>Z0000087</v>
          </cell>
          <cell r="D240" t="str">
            <v>걸레받이비드</v>
          </cell>
          <cell r="E240">
            <v>0</v>
          </cell>
          <cell r="F240" t="str">
            <v>M</v>
          </cell>
          <cell r="G240" t="str">
            <v>1136.92</v>
          </cell>
          <cell r="H240">
            <v>372</v>
          </cell>
          <cell r="I240">
            <v>0</v>
          </cell>
        </row>
        <row r="241">
          <cell r="A241" t="str">
            <v>010113</v>
          </cell>
          <cell r="B241" t="str">
            <v>18</v>
          </cell>
          <cell r="C241" t="str">
            <v>Z0000088</v>
          </cell>
          <cell r="D241" t="str">
            <v>ST'L PLATE</v>
          </cell>
          <cell r="E241" t="str">
            <v>T=1.2</v>
          </cell>
          <cell r="F241" t="str">
            <v>KG</v>
          </cell>
          <cell r="G241" t="str">
            <v>2164</v>
          </cell>
          <cell r="H241">
            <v>309</v>
          </cell>
          <cell r="I241">
            <v>0</v>
          </cell>
        </row>
        <row r="242">
          <cell r="A242" t="str">
            <v>010113</v>
          </cell>
          <cell r="B242" t="str">
            <v>19</v>
          </cell>
          <cell r="C242" t="str">
            <v>Z0000089</v>
          </cell>
          <cell r="D242" t="str">
            <v>ST'L PLATE</v>
          </cell>
          <cell r="E242" t="str">
            <v>T=2.3</v>
          </cell>
          <cell r="F242" t="str">
            <v>KG</v>
          </cell>
          <cell r="G242" t="str">
            <v>3128</v>
          </cell>
          <cell r="H242">
            <v>282</v>
          </cell>
          <cell r="I242">
            <v>0</v>
          </cell>
        </row>
        <row r="243">
          <cell r="A243" t="str">
            <v>010113</v>
          </cell>
          <cell r="B243" t="str">
            <v>20</v>
          </cell>
          <cell r="C243" t="str">
            <v>Z0000090</v>
          </cell>
          <cell r="D243" t="str">
            <v>ST'L PLATE</v>
          </cell>
          <cell r="E243" t="str">
            <v>T=3.2</v>
          </cell>
          <cell r="F243" t="str">
            <v>KG</v>
          </cell>
          <cell r="G243" t="str">
            <v>6358</v>
          </cell>
          <cell r="H243">
            <v>281</v>
          </cell>
          <cell r="I243">
            <v>0</v>
          </cell>
        </row>
        <row r="244">
          <cell r="A244" t="str">
            <v>010113</v>
          </cell>
          <cell r="B244" t="str">
            <v>21</v>
          </cell>
          <cell r="C244" t="str">
            <v>Z0000091</v>
          </cell>
          <cell r="D244" t="str">
            <v>ST'L PLATE</v>
          </cell>
          <cell r="E244" t="str">
            <v>T=4</v>
          </cell>
          <cell r="F244" t="str">
            <v>KG</v>
          </cell>
          <cell r="G244" t="str">
            <v>254</v>
          </cell>
          <cell r="H244">
            <v>281</v>
          </cell>
          <cell r="I244">
            <v>0</v>
          </cell>
        </row>
        <row r="245">
          <cell r="A245" t="str">
            <v>010113</v>
          </cell>
          <cell r="B245" t="str">
            <v>22</v>
          </cell>
          <cell r="C245" t="str">
            <v>Z0000092</v>
          </cell>
          <cell r="D245" t="str">
            <v>ST'L PLATE</v>
          </cell>
          <cell r="E245" t="str">
            <v>T=6</v>
          </cell>
          <cell r="F245" t="str">
            <v>KG</v>
          </cell>
          <cell r="G245" t="str">
            <v>19605</v>
          </cell>
          <cell r="H245">
            <v>281</v>
          </cell>
          <cell r="I245">
            <v>0</v>
          </cell>
        </row>
        <row r="246">
          <cell r="A246" t="str">
            <v>010113</v>
          </cell>
          <cell r="B246" t="str">
            <v>23</v>
          </cell>
          <cell r="C246" t="str">
            <v>Z0000093</v>
          </cell>
          <cell r="D246" t="str">
            <v>ST'L PLATE</v>
          </cell>
          <cell r="E246" t="str">
            <v>T=9</v>
          </cell>
          <cell r="F246" t="str">
            <v>KG</v>
          </cell>
          <cell r="G246" t="str">
            <v>4866</v>
          </cell>
          <cell r="H246">
            <v>284</v>
          </cell>
          <cell r="I246">
            <v>0</v>
          </cell>
        </row>
        <row r="247">
          <cell r="A247" t="str">
            <v>010113</v>
          </cell>
          <cell r="B247" t="str">
            <v>24</v>
          </cell>
          <cell r="C247" t="str">
            <v>Z0000094</v>
          </cell>
          <cell r="D247" t="str">
            <v>ST'L PLATE</v>
          </cell>
          <cell r="E247" t="str">
            <v>T=12</v>
          </cell>
          <cell r="F247" t="str">
            <v>KG</v>
          </cell>
          <cell r="G247" t="str">
            <v>183</v>
          </cell>
          <cell r="H247">
            <v>309</v>
          </cell>
          <cell r="I247">
            <v>0</v>
          </cell>
        </row>
        <row r="248">
          <cell r="A248" t="str">
            <v>010113</v>
          </cell>
          <cell r="B248" t="str">
            <v>25</v>
          </cell>
          <cell r="C248" t="str">
            <v>Z0000095</v>
          </cell>
          <cell r="D248" t="str">
            <v>CHECK PLATE</v>
          </cell>
          <cell r="E248" t="str">
            <v>T=4.5</v>
          </cell>
          <cell r="F248" t="str">
            <v>KG</v>
          </cell>
          <cell r="G248" t="str">
            <v>820</v>
          </cell>
          <cell r="H248">
            <v>261</v>
          </cell>
          <cell r="I248">
            <v>0</v>
          </cell>
        </row>
        <row r="249">
          <cell r="A249" t="str">
            <v>010113</v>
          </cell>
          <cell r="B249" t="str">
            <v>26</v>
          </cell>
          <cell r="C249" t="str">
            <v>Z0000096</v>
          </cell>
          <cell r="D249" t="str">
            <v>H-300*300*10*15</v>
          </cell>
          <cell r="E249">
            <v>0</v>
          </cell>
          <cell r="F249" t="str">
            <v>KG</v>
          </cell>
          <cell r="G249" t="str">
            <v>1810</v>
          </cell>
          <cell r="H249">
            <v>347</v>
          </cell>
          <cell r="I249">
            <v>0</v>
          </cell>
        </row>
        <row r="250">
          <cell r="A250" t="str">
            <v>010113</v>
          </cell>
          <cell r="B250" t="str">
            <v>27</v>
          </cell>
          <cell r="C250" t="str">
            <v>Z0000097</v>
          </cell>
          <cell r="D250" t="str">
            <v>ㄷ-150*75*6.5*10</v>
          </cell>
          <cell r="E250">
            <v>0</v>
          </cell>
          <cell r="F250" t="str">
            <v>KG</v>
          </cell>
          <cell r="G250" t="str">
            <v>18296</v>
          </cell>
          <cell r="H250">
            <v>328</v>
          </cell>
          <cell r="I250">
            <v>0</v>
          </cell>
        </row>
        <row r="251">
          <cell r="A251" t="str">
            <v>010113</v>
          </cell>
          <cell r="B251" t="str">
            <v>28</v>
          </cell>
          <cell r="C251" t="str">
            <v>Z0000098</v>
          </cell>
          <cell r="D251" t="str">
            <v>C-100*50*20*3.2</v>
          </cell>
          <cell r="E251">
            <v>0</v>
          </cell>
          <cell r="F251" t="str">
            <v>KG</v>
          </cell>
          <cell r="G251" t="str">
            <v>467</v>
          </cell>
          <cell r="H251">
            <v>303</v>
          </cell>
          <cell r="I251">
            <v>0</v>
          </cell>
        </row>
        <row r="252">
          <cell r="A252" t="str">
            <v>010113</v>
          </cell>
          <cell r="B252" t="str">
            <v>29</v>
          </cell>
          <cell r="C252" t="str">
            <v>Z0000099</v>
          </cell>
          <cell r="D252" t="str">
            <v>C-125*50*20*3.2</v>
          </cell>
          <cell r="E252">
            <v>0</v>
          </cell>
          <cell r="F252" t="str">
            <v>KG</v>
          </cell>
          <cell r="G252" t="str">
            <v>1612</v>
          </cell>
          <cell r="H252">
            <v>303</v>
          </cell>
          <cell r="I252">
            <v>0</v>
          </cell>
        </row>
        <row r="253">
          <cell r="A253" t="str">
            <v>010113</v>
          </cell>
          <cell r="B253" t="str">
            <v>30</v>
          </cell>
          <cell r="C253" t="str">
            <v>Z0000100</v>
          </cell>
          <cell r="D253" t="str">
            <v>ANGLE</v>
          </cell>
          <cell r="E253" t="str">
            <v>L-30*30*5</v>
          </cell>
          <cell r="F253" t="str">
            <v>KG</v>
          </cell>
          <cell r="G253" t="str">
            <v>225</v>
          </cell>
          <cell r="H253">
            <v>318</v>
          </cell>
          <cell r="I253">
            <v>0</v>
          </cell>
        </row>
        <row r="254">
          <cell r="A254" t="str">
            <v>010113</v>
          </cell>
          <cell r="B254" t="str">
            <v>31</v>
          </cell>
          <cell r="C254" t="str">
            <v>Z0000101</v>
          </cell>
          <cell r="D254" t="str">
            <v>ANGLE</v>
          </cell>
          <cell r="E254" t="str">
            <v>L-50*50*5</v>
          </cell>
          <cell r="F254" t="str">
            <v>KG</v>
          </cell>
          <cell r="G254" t="str">
            <v>852</v>
          </cell>
          <cell r="H254">
            <v>298</v>
          </cell>
          <cell r="I254">
            <v>0</v>
          </cell>
        </row>
        <row r="255">
          <cell r="A255" t="str">
            <v>010113</v>
          </cell>
          <cell r="B255" t="str">
            <v>32</v>
          </cell>
          <cell r="C255" t="str">
            <v>Z0000102</v>
          </cell>
          <cell r="D255" t="str">
            <v>ANGLE</v>
          </cell>
          <cell r="E255" t="str">
            <v>L-50*50*6</v>
          </cell>
          <cell r="F255" t="str">
            <v>KG</v>
          </cell>
          <cell r="G255" t="str">
            <v>9911</v>
          </cell>
          <cell r="H255">
            <v>298</v>
          </cell>
          <cell r="I255">
            <v>0</v>
          </cell>
        </row>
        <row r="256">
          <cell r="A256" t="str">
            <v>010113</v>
          </cell>
          <cell r="B256" t="str">
            <v>33</v>
          </cell>
          <cell r="C256" t="str">
            <v>Z0000103</v>
          </cell>
          <cell r="D256" t="str">
            <v>ST'L PIPE</v>
          </cell>
          <cell r="E256" t="str">
            <v>ㅁ-100*50*6</v>
          </cell>
          <cell r="F256" t="str">
            <v>M</v>
          </cell>
          <cell r="G256" t="str">
            <v>533.7</v>
          </cell>
          <cell r="H256">
            <v>3837</v>
          </cell>
          <cell r="I256">
            <v>0</v>
          </cell>
        </row>
        <row r="257">
          <cell r="A257" t="str">
            <v>010113</v>
          </cell>
          <cell r="B257" t="str">
            <v>34</v>
          </cell>
          <cell r="C257" t="str">
            <v>Z0000104</v>
          </cell>
          <cell r="D257" t="str">
            <v>ST'L PIPE</v>
          </cell>
          <cell r="E257" t="str">
            <v>D114.3*3.6</v>
          </cell>
          <cell r="F257" t="str">
            <v>M</v>
          </cell>
          <cell r="G257" t="str">
            <v>49.2</v>
          </cell>
          <cell r="H257">
            <v>5392</v>
          </cell>
          <cell r="I257">
            <v>0</v>
          </cell>
        </row>
        <row r="258">
          <cell r="A258" t="str">
            <v>010113</v>
          </cell>
          <cell r="B258" t="str">
            <v>35</v>
          </cell>
          <cell r="C258" t="str">
            <v>Z0000105</v>
          </cell>
          <cell r="D258" t="str">
            <v>ST'L PIPE</v>
          </cell>
          <cell r="E258" t="str">
            <v>D42.7*3.2</v>
          </cell>
          <cell r="F258" t="str">
            <v>M</v>
          </cell>
          <cell r="G258" t="str">
            <v>13</v>
          </cell>
          <cell r="H258">
            <v>1372</v>
          </cell>
          <cell r="I258">
            <v>0</v>
          </cell>
        </row>
        <row r="259">
          <cell r="A259" t="str">
            <v>010113</v>
          </cell>
          <cell r="B259" t="str">
            <v>36</v>
          </cell>
          <cell r="C259" t="str">
            <v>Z0000106</v>
          </cell>
          <cell r="D259" t="str">
            <v>FLAT BAR</v>
          </cell>
          <cell r="E259" t="str">
            <v>FB-25*6</v>
          </cell>
          <cell r="F259" t="str">
            <v>KG</v>
          </cell>
          <cell r="G259" t="str">
            <v>107</v>
          </cell>
          <cell r="H259">
            <v>372</v>
          </cell>
          <cell r="I259">
            <v>0</v>
          </cell>
        </row>
        <row r="260">
          <cell r="A260" t="str">
            <v>010113</v>
          </cell>
          <cell r="B260" t="str">
            <v>37</v>
          </cell>
          <cell r="C260" t="str">
            <v>Z0000107</v>
          </cell>
          <cell r="D260" t="str">
            <v>FLAT BAR</v>
          </cell>
          <cell r="E260" t="str">
            <v>FB-60*5</v>
          </cell>
          <cell r="F260" t="str">
            <v>KG</v>
          </cell>
          <cell r="G260" t="str">
            <v>326</v>
          </cell>
          <cell r="H260">
            <v>372</v>
          </cell>
          <cell r="I260">
            <v>0</v>
          </cell>
        </row>
        <row r="261">
          <cell r="A261" t="str">
            <v>010113</v>
          </cell>
          <cell r="B261" t="str">
            <v>38</v>
          </cell>
          <cell r="C261" t="str">
            <v>Z0000108</v>
          </cell>
          <cell r="D261" t="str">
            <v>FLAT BAR</v>
          </cell>
          <cell r="E261" t="str">
            <v>FB-50*6</v>
          </cell>
          <cell r="F261" t="str">
            <v>KG</v>
          </cell>
          <cell r="G261" t="str">
            <v>758</v>
          </cell>
          <cell r="H261">
            <v>372</v>
          </cell>
          <cell r="I261">
            <v>0</v>
          </cell>
        </row>
        <row r="262">
          <cell r="A262" t="str">
            <v>010113</v>
          </cell>
          <cell r="B262" t="str">
            <v>39</v>
          </cell>
          <cell r="C262" t="str">
            <v>Z0000109</v>
          </cell>
          <cell r="D262" t="str">
            <v>ROUND BAR</v>
          </cell>
          <cell r="E262" t="str">
            <v>D=12MM</v>
          </cell>
          <cell r="F262" t="str">
            <v>KG</v>
          </cell>
          <cell r="G262" t="str">
            <v>25</v>
          </cell>
          <cell r="H262">
            <v>313</v>
          </cell>
          <cell r="I262">
            <v>0</v>
          </cell>
        </row>
        <row r="263">
          <cell r="A263" t="str">
            <v>010113</v>
          </cell>
          <cell r="B263" t="str">
            <v>40</v>
          </cell>
          <cell r="C263" t="str">
            <v>Z0000110</v>
          </cell>
          <cell r="D263" t="str">
            <v>ROUND BAR</v>
          </cell>
          <cell r="E263" t="str">
            <v>D=19MM</v>
          </cell>
          <cell r="F263" t="str">
            <v>KG</v>
          </cell>
          <cell r="G263" t="str">
            <v>15508</v>
          </cell>
          <cell r="H263">
            <v>313</v>
          </cell>
          <cell r="I263">
            <v>0</v>
          </cell>
        </row>
        <row r="264">
          <cell r="A264" t="str">
            <v>010113</v>
          </cell>
          <cell r="B264" t="str">
            <v>41</v>
          </cell>
          <cell r="C264" t="str">
            <v>Z0000111</v>
          </cell>
          <cell r="D264" t="str">
            <v>RE BAR</v>
          </cell>
          <cell r="E264" t="str">
            <v>D=10MM</v>
          </cell>
          <cell r="F264" t="str">
            <v>KG</v>
          </cell>
          <cell r="G264" t="str">
            <v>36</v>
          </cell>
          <cell r="H264">
            <v>306</v>
          </cell>
          <cell r="I264">
            <v>0</v>
          </cell>
        </row>
        <row r="265">
          <cell r="A265" t="str">
            <v>010113</v>
          </cell>
          <cell r="B265" t="str">
            <v>42</v>
          </cell>
          <cell r="C265" t="str">
            <v>Z0000112</v>
          </cell>
          <cell r="D265" t="str">
            <v>T.C - BOLT</v>
          </cell>
          <cell r="E265" t="str">
            <v>M20*60</v>
          </cell>
          <cell r="F265" t="str">
            <v>EA</v>
          </cell>
          <cell r="G265" t="str">
            <v>24</v>
          </cell>
          <cell r="H265">
            <v>579</v>
          </cell>
          <cell r="I265">
            <v>0</v>
          </cell>
        </row>
        <row r="266">
          <cell r="A266" t="str">
            <v>010113</v>
          </cell>
          <cell r="B266" t="str">
            <v>43</v>
          </cell>
          <cell r="C266" t="str">
            <v>91K01310</v>
          </cell>
          <cell r="D266" t="str">
            <v>잡철물제작설치</v>
          </cell>
          <cell r="E266" t="str">
            <v>간단</v>
          </cell>
          <cell r="F266" t="str">
            <v>TON</v>
          </cell>
          <cell r="G266" t="str">
            <v>20.106</v>
          </cell>
          <cell r="H266">
            <v>102238</v>
          </cell>
          <cell r="I266">
            <v>2040827</v>
          </cell>
          <cell r="J266">
            <v>6555</v>
          </cell>
        </row>
        <row r="267">
          <cell r="A267" t="str">
            <v>010113</v>
          </cell>
          <cell r="B267" t="str">
            <v>44</v>
          </cell>
          <cell r="C267" t="str">
            <v>91K01460</v>
          </cell>
          <cell r="D267" t="str">
            <v>잡철물설치비</v>
          </cell>
          <cell r="E267" t="str">
            <v>간단</v>
          </cell>
          <cell r="F267" t="str">
            <v>TON</v>
          </cell>
          <cell r="G267" t="str">
            <v>76.606</v>
          </cell>
          <cell r="H267">
            <v>18896</v>
          </cell>
          <cell r="I267">
            <v>418202</v>
          </cell>
          <cell r="J267">
            <v>982</v>
          </cell>
        </row>
        <row r="268">
          <cell r="A268" t="str">
            <v>010113</v>
          </cell>
          <cell r="B268" t="str">
            <v>45</v>
          </cell>
          <cell r="C268" t="str">
            <v>Z0000113</v>
          </cell>
          <cell r="D268" t="str">
            <v>GRATING</v>
          </cell>
          <cell r="E268" t="str">
            <v>I-25*5*3</v>
          </cell>
          <cell r="F268" t="str">
            <v>M2</v>
          </cell>
          <cell r="G268" t="str">
            <v>48.96</v>
          </cell>
          <cell r="H268">
            <v>7840</v>
          </cell>
          <cell r="I268">
            <v>0</v>
          </cell>
        </row>
        <row r="270">
          <cell r="D270" t="str">
            <v>소계</v>
          </cell>
        </row>
        <row r="272">
          <cell r="D272" t="str">
            <v>14. 철물공사</v>
          </cell>
        </row>
        <row r="273">
          <cell r="A273" t="str">
            <v>010114</v>
          </cell>
          <cell r="B273" t="str">
            <v>1</v>
          </cell>
          <cell r="C273" t="str">
            <v>Z0000114</v>
          </cell>
          <cell r="D273" t="str">
            <v>H-SHAPE(SWS490B)</v>
          </cell>
          <cell r="E273" t="str">
            <v>H-300*300*10*15</v>
          </cell>
          <cell r="F273" t="str">
            <v>KG</v>
          </cell>
          <cell r="G273" t="str">
            <v>7927</v>
          </cell>
          <cell r="H273">
            <v>347</v>
          </cell>
        </row>
        <row r="274">
          <cell r="A274" t="str">
            <v>010114</v>
          </cell>
          <cell r="B274" t="str">
            <v>2</v>
          </cell>
          <cell r="C274" t="str">
            <v>Z0000115</v>
          </cell>
          <cell r="D274" t="str">
            <v>H-SHAPE(SWS490B)</v>
          </cell>
          <cell r="E274" t="str">
            <v>H-350*350*12*19</v>
          </cell>
          <cell r="F274" t="str">
            <v>KG</v>
          </cell>
          <cell r="G274" t="str">
            <v>183169</v>
          </cell>
          <cell r="H274">
            <v>347</v>
          </cell>
        </row>
        <row r="275">
          <cell r="A275" t="str">
            <v>010114</v>
          </cell>
          <cell r="B275" t="str">
            <v>3</v>
          </cell>
          <cell r="C275" t="str">
            <v>Z0000116</v>
          </cell>
          <cell r="D275" t="str">
            <v>H-SHAPE(SS400)</v>
          </cell>
          <cell r="E275" t="str">
            <v>H-200*150*6*9</v>
          </cell>
          <cell r="F275" t="str">
            <v>KG</v>
          </cell>
          <cell r="G275" t="str">
            <v>785</v>
          </cell>
          <cell r="H275">
            <v>362</v>
          </cell>
        </row>
        <row r="276">
          <cell r="A276" t="str">
            <v>010114</v>
          </cell>
          <cell r="B276" t="str">
            <v>4</v>
          </cell>
          <cell r="C276" t="str">
            <v>Z0000117</v>
          </cell>
          <cell r="D276" t="str">
            <v>H-SHAPE(SS400)</v>
          </cell>
          <cell r="E276" t="str">
            <v>H-346*174*6*9</v>
          </cell>
          <cell r="F276" t="str">
            <v>KG</v>
          </cell>
          <cell r="G276" t="str">
            <v>40735</v>
          </cell>
          <cell r="H276">
            <v>331</v>
          </cell>
        </row>
        <row r="277">
          <cell r="A277" t="str">
            <v>010114</v>
          </cell>
          <cell r="B277" t="str">
            <v>5</v>
          </cell>
          <cell r="C277" t="str">
            <v>Z0000118</v>
          </cell>
          <cell r="D277" t="str">
            <v>H-SHAPE(SS400)</v>
          </cell>
          <cell r="E277" t="str">
            <v>H-354*176*8*13</v>
          </cell>
          <cell r="F277" t="str">
            <v>KG</v>
          </cell>
          <cell r="G277" t="str">
            <v>12059</v>
          </cell>
          <cell r="H277">
            <v>331</v>
          </cell>
        </row>
        <row r="278">
          <cell r="A278" t="str">
            <v>010114</v>
          </cell>
          <cell r="B278" t="str">
            <v>6</v>
          </cell>
          <cell r="C278" t="str">
            <v>Z0000119</v>
          </cell>
          <cell r="D278" t="str">
            <v>H-SHAPE(SS400)</v>
          </cell>
          <cell r="E278" t="str">
            <v>H-386*299*9*14</v>
          </cell>
          <cell r="F278" t="str">
            <v>KG</v>
          </cell>
          <cell r="G278" t="str">
            <v>71494</v>
          </cell>
          <cell r="H278">
            <v>331</v>
          </cell>
        </row>
        <row r="279">
          <cell r="A279" t="str">
            <v>010114</v>
          </cell>
          <cell r="B279" t="str">
            <v>7</v>
          </cell>
          <cell r="C279" t="str">
            <v>Z0000120</v>
          </cell>
          <cell r="D279" t="str">
            <v>H-SHAPE(SS400)</v>
          </cell>
          <cell r="E279" t="str">
            <v>H-396*199*7*11</v>
          </cell>
          <cell r="F279" t="str">
            <v>KG</v>
          </cell>
          <cell r="G279" t="str">
            <v>37548</v>
          </cell>
          <cell r="H279">
            <v>331</v>
          </cell>
        </row>
        <row r="280">
          <cell r="A280" t="str">
            <v>010114</v>
          </cell>
          <cell r="B280" t="str">
            <v>8</v>
          </cell>
          <cell r="C280" t="str">
            <v>Z0000121</v>
          </cell>
          <cell r="D280" t="str">
            <v>H-SHAPE(SS400)</v>
          </cell>
          <cell r="E280" t="str">
            <v>H-400*200*8*13</v>
          </cell>
          <cell r="F280" t="str">
            <v>KG</v>
          </cell>
          <cell r="G280" t="str">
            <v>15938</v>
          </cell>
          <cell r="H280">
            <v>331</v>
          </cell>
        </row>
        <row r="281">
          <cell r="A281" t="str">
            <v>010114</v>
          </cell>
          <cell r="B281" t="str">
            <v>9</v>
          </cell>
          <cell r="C281" t="str">
            <v>Z0000122</v>
          </cell>
          <cell r="D281" t="str">
            <v>H-SHAPE(SS400)</v>
          </cell>
          <cell r="E281" t="str">
            <v>H-404*201*9*15</v>
          </cell>
          <cell r="F281" t="str">
            <v>KG</v>
          </cell>
          <cell r="G281" t="str">
            <v>403</v>
          </cell>
          <cell r="H281">
            <v>331</v>
          </cell>
        </row>
        <row r="282">
          <cell r="A282" t="str">
            <v>010114</v>
          </cell>
          <cell r="B282" t="str">
            <v>10</v>
          </cell>
          <cell r="C282" t="str">
            <v>Z0000123</v>
          </cell>
          <cell r="D282" t="str">
            <v>H-SHAPE(SS400)</v>
          </cell>
          <cell r="E282" t="str">
            <v>H-440*300*11*18</v>
          </cell>
          <cell r="F282" t="str">
            <v>KG</v>
          </cell>
          <cell r="G282" t="str">
            <v>8000</v>
          </cell>
          <cell r="H282">
            <v>331</v>
          </cell>
        </row>
        <row r="283">
          <cell r="A283" t="str">
            <v>010114</v>
          </cell>
          <cell r="B283" t="str">
            <v>11</v>
          </cell>
          <cell r="C283" t="str">
            <v>Z0000124</v>
          </cell>
          <cell r="D283" t="str">
            <v>H-SHAPE(SS400)</v>
          </cell>
          <cell r="E283" t="str">
            <v>H-450*200*9*14</v>
          </cell>
          <cell r="F283" t="str">
            <v>KG</v>
          </cell>
          <cell r="G283" t="str">
            <v>942</v>
          </cell>
          <cell r="H283">
            <v>331</v>
          </cell>
        </row>
        <row r="284">
          <cell r="A284" t="str">
            <v>010114</v>
          </cell>
          <cell r="B284" t="str">
            <v>12</v>
          </cell>
          <cell r="C284" t="str">
            <v>Z0000125</v>
          </cell>
          <cell r="D284" t="str">
            <v>H-SHAPE(SS400)</v>
          </cell>
          <cell r="E284" t="str">
            <v>H-482*300*11*15</v>
          </cell>
          <cell r="F284" t="str">
            <v>KG</v>
          </cell>
          <cell r="G284" t="str">
            <v>3171</v>
          </cell>
          <cell r="H284">
            <v>331</v>
          </cell>
        </row>
        <row r="285">
          <cell r="A285" t="str">
            <v>010114</v>
          </cell>
          <cell r="B285" t="str">
            <v>13</v>
          </cell>
          <cell r="C285" t="str">
            <v>Z0000126</v>
          </cell>
          <cell r="D285" t="str">
            <v>H-SHAPE(SS400)</v>
          </cell>
          <cell r="E285" t="str">
            <v>H-496*199*9*14</v>
          </cell>
          <cell r="F285" t="str">
            <v>KG</v>
          </cell>
          <cell r="G285" t="str">
            <v>8293</v>
          </cell>
          <cell r="H285">
            <v>331</v>
          </cell>
        </row>
        <row r="286">
          <cell r="A286" t="str">
            <v>010114</v>
          </cell>
          <cell r="B286" t="str">
            <v>14</v>
          </cell>
          <cell r="C286" t="str">
            <v>Z0000127</v>
          </cell>
          <cell r="D286" t="str">
            <v>H-SHAPE(SS400)</v>
          </cell>
          <cell r="E286" t="str">
            <v>H-500*200*10*16</v>
          </cell>
          <cell r="F286" t="str">
            <v>KG</v>
          </cell>
          <cell r="G286" t="str">
            <v>16163</v>
          </cell>
          <cell r="H286">
            <v>331</v>
          </cell>
        </row>
        <row r="287">
          <cell r="A287" t="str">
            <v>010114</v>
          </cell>
          <cell r="B287" t="str">
            <v>15</v>
          </cell>
          <cell r="C287" t="str">
            <v>Z0000128</v>
          </cell>
          <cell r="D287" t="str">
            <v>H-SHAPE(SS400)</v>
          </cell>
          <cell r="E287" t="str">
            <v>H-506*201*11*19</v>
          </cell>
          <cell r="F287" t="str">
            <v>KG</v>
          </cell>
          <cell r="G287" t="str">
            <v>10744</v>
          </cell>
          <cell r="H287">
            <v>331</v>
          </cell>
        </row>
        <row r="288">
          <cell r="A288" t="str">
            <v>010114</v>
          </cell>
          <cell r="B288" t="str">
            <v>16</v>
          </cell>
          <cell r="C288" t="str">
            <v>Z0000129</v>
          </cell>
          <cell r="D288" t="str">
            <v>H-SHAPE(SS400)</v>
          </cell>
          <cell r="E288" t="str">
            <v>H-588*300*12*20</v>
          </cell>
          <cell r="F288" t="str">
            <v>KG</v>
          </cell>
          <cell r="G288" t="str">
            <v>25043</v>
          </cell>
          <cell r="H288">
            <v>331</v>
          </cell>
        </row>
        <row r="289">
          <cell r="A289" t="str">
            <v>010114</v>
          </cell>
          <cell r="B289" t="str">
            <v>17</v>
          </cell>
          <cell r="C289" t="str">
            <v>Z0000130</v>
          </cell>
          <cell r="D289" t="str">
            <v>H-SHAPE(SS400)</v>
          </cell>
          <cell r="E289" t="str">
            <v>H-596*199*10*15</v>
          </cell>
          <cell r="F289" t="str">
            <v>KG</v>
          </cell>
          <cell r="G289" t="str">
            <v>9868</v>
          </cell>
          <cell r="H289">
            <v>331</v>
          </cell>
        </row>
        <row r="290">
          <cell r="A290" t="str">
            <v>010114</v>
          </cell>
          <cell r="B290" t="str">
            <v>18</v>
          </cell>
          <cell r="C290" t="str">
            <v>Z0000131</v>
          </cell>
          <cell r="D290" t="str">
            <v>H-SHAPE(SS400)</v>
          </cell>
          <cell r="E290" t="str">
            <v>H-600*200*11*17</v>
          </cell>
          <cell r="F290" t="str">
            <v>KG</v>
          </cell>
          <cell r="G290" t="str">
            <v>11273</v>
          </cell>
          <cell r="H290">
            <v>331</v>
          </cell>
        </row>
        <row r="291">
          <cell r="A291" t="str">
            <v>010114</v>
          </cell>
          <cell r="B291" t="str">
            <v>19</v>
          </cell>
          <cell r="C291" t="str">
            <v>Z0000132</v>
          </cell>
          <cell r="D291" t="str">
            <v>H-SHAPE(SS400)</v>
          </cell>
          <cell r="E291" t="str">
            <v>H-606*201*12*20</v>
          </cell>
          <cell r="F291" t="str">
            <v>KG</v>
          </cell>
          <cell r="G291" t="str">
            <v>18104</v>
          </cell>
          <cell r="H291">
            <v>331</v>
          </cell>
        </row>
        <row r="292">
          <cell r="A292" t="str">
            <v>010114</v>
          </cell>
          <cell r="B292" t="str">
            <v>20</v>
          </cell>
          <cell r="C292" t="str">
            <v>Z0000133</v>
          </cell>
          <cell r="D292" t="str">
            <v>H-SHAPE(SS400)</v>
          </cell>
          <cell r="E292" t="str">
            <v>H-612*202*13*23</v>
          </cell>
          <cell r="F292" t="str">
            <v>KG</v>
          </cell>
          <cell r="G292" t="str">
            <v>24589</v>
          </cell>
          <cell r="H292">
            <v>331</v>
          </cell>
        </row>
        <row r="293">
          <cell r="A293" t="str">
            <v>010114</v>
          </cell>
          <cell r="B293" t="str">
            <v>21</v>
          </cell>
          <cell r="C293" t="str">
            <v>Z0000134</v>
          </cell>
          <cell r="D293" t="str">
            <v>H-SHAPE(SS400)</v>
          </cell>
          <cell r="E293" t="str">
            <v>H-700*300*13*24</v>
          </cell>
          <cell r="F293" t="str">
            <v>KG</v>
          </cell>
          <cell r="G293" t="str">
            <v>65263</v>
          </cell>
          <cell r="H293">
            <v>396</v>
          </cell>
        </row>
        <row r="294">
          <cell r="A294" t="str">
            <v>010114</v>
          </cell>
          <cell r="B294" t="str">
            <v>22</v>
          </cell>
          <cell r="C294" t="str">
            <v>Z0000135</v>
          </cell>
          <cell r="D294" t="str">
            <v>ST'L PIPE</v>
          </cell>
          <cell r="E294" t="str">
            <v>D165.2*4.85</v>
          </cell>
          <cell r="F294" t="str">
            <v>M</v>
          </cell>
          <cell r="G294" t="str">
            <v>8</v>
          </cell>
          <cell r="H294">
            <v>8830</v>
          </cell>
        </row>
        <row r="295">
          <cell r="A295" t="str">
            <v>010114</v>
          </cell>
          <cell r="B295" t="str">
            <v>23</v>
          </cell>
          <cell r="C295" t="str">
            <v>Z0000136</v>
          </cell>
          <cell r="D295" t="str">
            <v>ST'L PIPE</v>
          </cell>
          <cell r="E295" t="str">
            <v>D216.3*7.0T</v>
          </cell>
          <cell r="F295" t="str">
            <v>M</v>
          </cell>
          <cell r="G295" t="str">
            <v>1537.2</v>
          </cell>
          <cell r="H295">
            <v>14232</v>
          </cell>
        </row>
        <row r="296">
          <cell r="A296" t="str">
            <v>010114</v>
          </cell>
          <cell r="B296" t="str">
            <v>24</v>
          </cell>
          <cell r="C296" t="str">
            <v>Z0000137</v>
          </cell>
          <cell r="D296" t="str">
            <v>ST'L PIPE</v>
          </cell>
          <cell r="E296" t="str">
            <v>D318.5*7.0T</v>
          </cell>
          <cell r="F296" t="str">
            <v>M</v>
          </cell>
          <cell r="G296" t="str">
            <v>18.4</v>
          </cell>
          <cell r="H296">
            <v>26193</v>
          </cell>
        </row>
        <row r="297">
          <cell r="A297" t="str">
            <v>010114</v>
          </cell>
          <cell r="B297" t="str">
            <v>25</v>
          </cell>
          <cell r="C297" t="str">
            <v>Z0000138</v>
          </cell>
          <cell r="D297" t="str">
            <v>ST'L PIPE</v>
          </cell>
          <cell r="E297" t="str">
            <v>D406.4*9.0T</v>
          </cell>
          <cell r="F297" t="str">
            <v>M</v>
          </cell>
          <cell r="G297" t="str">
            <v>535.2</v>
          </cell>
          <cell r="H297">
            <v>36299</v>
          </cell>
        </row>
        <row r="298">
          <cell r="A298" t="str">
            <v>010114</v>
          </cell>
          <cell r="B298" t="str">
            <v>26</v>
          </cell>
          <cell r="C298" t="str">
            <v>Z0000139</v>
          </cell>
          <cell r="D298" t="str">
            <v>ST'L PIPE</v>
          </cell>
          <cell r="E298" t="str">
            <v>D406.4*16.0T</v>
          </cell>
          <cell r="F298" t="str">
            <v>M</v>
          </cell>
          <cell r="G298" t="str">
            <v>1173.2</v>
          </cell>
          <cell r="H298">
            <v>66404</v>
          </cell>
        </row>
        <row r="299">
          <cell r="A299" t="str">
            <v>010114</v>
          </cell>
          <cell r="B299" t="str">
            <v>27</v>
          </cell>
          <cell r="C299" t="str">
            <v>Z0000140</v>
          </cell>
          <cell r="D299" t="str">
            <v>FLAT BAR</v>
          </cell>
          <cell r="E299" t="str">
            <v>FB-90*6</v>
          </cell>
          <cell r="F299" t="str">
            <v>KG</v>
          </cell>
          <cell r="G299" t="str">
            <v>58</v>
          </cell>
          <cell r="H299">
            <v>367</v>
          </cell>
        </row>
        <row r="300">
          <cell r="A300" t="str">
            <v>010114</v>
          </cell>
          <cell r="B300" t="str">
            <v>28</v>
          </cell>
          <cell r="C300" t="str">
            <v>Z0000141</v>
          </cell>
          <cell r="D300" t="str">
            <v>ROUND BAR</v>
          </cell>
          <cell r="E300" t="str">
            <v>D=30MM</v>
          </cell>
          <cell r="F300" t="str">
            <v>KG</v>
          </cell>
          <cell r="G300" t="str">
            <v>668</v>
          </cell>
          <cell r="H300">
            <v>313</v>
          </cell>
        </row>
        <row r="301">
          <cell r="A301" t="str">
            <v>010114</v>
          </cell>
          <cell r="B301" t="str">
            <v>29</v>
          </cell>
          <cell r="C301" t="str">
            <v>Z0000142</v>
          </cell>
          <cell r="D301" t="str">
            <v>ST'L PLATE(SWS490B)</v>
          </cell>
          <cell r="E301" t="str">
            <v>T=20MM</v>
          </cell>
          <cell r="F301" t="str">
            <v>KG</v>
          </cell>
          <cell r="G301" t="str">
            <v>4821</v>
          </cell>
          <cell r="H301">
            <v>309</v>
          </cell>
        </row>
        <row r="302">
          <cell r="A302" t="str">
            <v>010114</v>
          </cell>
          <cell r="B302" t="str">
            <v>30</v>
          </cell>
          <cell r="C302" t="str">
            <v>Z0000143</v>
          </cell>
          <cell r="D302" t="str">
            <v>ST'L PLATE(SS400)</v>
          </cell>
          <cell r="E302" t="str">
            <v>T=6</v>
          </cell>
          <cell r="F302" t="str">
            <v>KG</v>
          </cell>
          <cell r="G302" t="str">
            <v>2725</v>
          </cell>
          <cell r="H302">
            <v>281</v>
          </cell>
        </row>
        <row r="303">
          <cell r="A303" t="str">
            <v>010114</v>
          </cell>
          <cell r="B303" t="str">
            <v>31</v>
          </cell>
          <cell r="C303" t="str">
            <v>Z0000144</v>
          </cell>
          <cell r="D303" t="str">
            <v>ST'L PLATE(SS400)</v>
          </cell>
          <cell r="E303" t="str">
            <v>T=7</v>
          </cell>
          <cell r="F303" t="str">
            <v>KG</v>
          </cell>
          <cell r="G303" t="str">
            <v>895</v>
          </cell>
          <cell r="H303">
            <v>281</v>
          </cell>
        </row>
        <row r="304">
          <cell r="A304" t="str">
            <v>010114</v>
          </cell>
          <cell r="B304" t="str">
            <v>32</v>
          </cell>
          <cell r="C304" t="str">
            <v>Z0000145</v>
          </cell>
          <cell r="D304" t="str">
            <v>ST'L PLATE(SS400)</v>
          </cell>
          <cell r="E304" t="str">
            <v>T=8</v>
          </cell>
          <cell r="F304" t="str">
            <v>KG</v>
          </cell>
          <cell r="G304" t="str">
            <v>1382</v>
          </cell>
          <cell r="H304">
            <v>281</v>
          </cell>
        </row>
        <row r="305">
          <cell r="A305" t="str">
            <v>010114</v>
          </cell>
          <cell r="B305" t="str">
            <v>33</v>
          </cell>
          <cell r="C305" t="str">
            <v>Z0000146</v>
          </cell>
          <cell r="D305" t="str">
            <v>ST'L PLATE(SS400)</v>
          </cell>
          <cell r="E305" t="str">
            <v>T=9</v>
          </cell>
          <cell r="F305" t="str">
            <v>KG</v>
          </cell>
          <cell r="G305" t="str">
            <v>21844</v>
          </cell>
          <cell r="H305">
            <v>281</v>
          </cell>
        </row>
        <row r="306">
          <cell r="A306" t="str">
            <v>010114</v>
          </cell>
          <cell r="B306" t="str">
            <v>34</v>
          </cell>
          <cell r="C306" t="str">
            <v>Z0000156</v>
          </cell>
          <cell r="D306" t="str">
            <v>ST'L PLATE(SS400)</v>
          </cell>
          <cell r="E306" t="str">
            <v>T=10</v>
          </cell>
          <cell r="F306" t="str">
            <v>KG</v>
          </cell>
          <cell r="G306" t="str">
            <v>2224</v>
          </cell>
          <cell r="H306">
            <v>309</v>
          </cell>
        </row>
        <row r="307">
          <cell r="A307" t="str">
            <v>010114</v>
          </cell>
          <cell r="B307" t="str">
            <v>35</v>
          </cell>
          <cell r="C307" t="str">
            <v>Z0000147</v>
          </cell>
          <cell r="D307" t="str">
            <v>ST'L PLATE(SS400)</v>
          </cell>
          <cell r="E307" t="str">
            <v>T=11</v>
          </cell>
          <cell r="F307" t="str">
            <v>KG</v>
          </cell>
          <cell r="G307" t="str">
            <v>4489</v>
          </cell>
          <cell r="H307">
            <v>309</v>
          </cell>
        </row>
        <row r="308">
          <cell r="A308" t="str">
            <v>010114</v>
          </cell>
          <cell r="B308" t="str">
            <v>36</v>
          </cell>
          <cell r="C308" t="str">
            <v>Z0000148</v>
          </cell>
          <cell r="D308" t="str">
            <v>ST'L PLATE(SS400)</v>
          </cell>
          <cell r="E308" t="str">
            <v>T=12</v>
          </cell>
          <cell r="F308" t="str">
            <v>KG</v>
          </cell>
          <cell r="G308" t="str">
            <v>9785</v>
          </cell>
          <cell r="H308">
            <v>309</v>
          </cell>
        </row>
        <row r="309">
          <cell r="A309" t="str">
            <v>010114</v>
          </cell>
          <cell r="B309" t="str">
            <v>37</v>
          </cell>
          <cell r="C309" t="str">
            <v>Z0000149</v>
          </cell>
          <cell r="D309" t="str">
            <v>ST'L PLATE(SS400)</v>
          </cell>
          <cell r="E309" t="str">
            <v>T=13</v>
          </cell>
          <cell r="F309" t="str">
            <v>KG</v>
          </cell>
          <cell r="G309" t="str">
            <v>10090</v>
          </cell>
          <cell r="H309">
            <v>309</v>
          </cell>
        </row>
        <row r="310">
          <cell r="A310" t="str">
            <v>010114</v>
          </cell>
          <cell r="B310" t="str">
            <v>38</v>
          </cell>
          <cell r="C310" t="str">
            <v>Z0000150</v>
          </cell>
          <cell r="D310" t="str">
            <v>ST'L PLATE(SS400)</v>
          </cell>
          <cell r="E310" t="str">
            <v>T=14</v>
          </cell>
          <cell r="F310" t="str">
            <v>KG</v>
          </cell>
          <cell r="G310" t="str">
            <v>11935</v>
          </cell>
          <cell r="H310">
            <v>309</v>
          </cell>
        </row>
        <row r="311">
          <cell r="A311" t="str">
            <v>010114</v>
          </cell>
          <cell r="B311" t="str">
            <v>39</v>
          </cell>
          <cell r="C311" t="str">
            <v>Z0000151</v>
          </cell>
          <cell r="D311" t="str">
            <v>ST'L PLATE(SS400)</v>
          </cell>
          <cell r="E311" t="str">
            <v>T=15</v>
          </cell>
          <cell r="F311" t="str">
            <v>KG</v>
          </cell>
          <cell r="G311" t="str">
            <v>23750</v>
          </cell>
          <cell r="H311">
            <v>309</v>
          </cell>
        </row>
        <row r="312">
          <cell r="A312" t="str">
            <v>010114</v>
          </cell>
          <cell r="B312" t="str">
            <v>40</v>
          </cell>
          <cell r="C312" t="str">
            <v>Z0000157</v>
          </cell>
          <cell r="D312" t="str">
            <v>ST'L PLATE(SS400)</v>
          </cell>
          <cell r="E312" t="str">
            <v>T=16</v>
          </cell>
          <cell r="F312" t="str">
            <v>KG</v>
          </cell>
          <cell r="G312" t="str">
            <v>3503</v>
          </cell>
          <cell r="H312">
            <v>309</v>
          </cell>
        </row>
        <row r="313">
          <cell r="A313" t="str">
            <v>010114</v>
          </cell>
          <cell r="B313" t="str">
            <v>41</v>
          </cell>
          <cell r="C313" t="str">
            <v>Z0000152</v>
          </cell>
          <cell r="D313" t="str">
            <v>ST'L PLATE(SS400)</v>
          </cell>
          <cell r="E313" t="str">
            <v>T=17</v>
          </cell>
          <cell r="F313" t="str">
            <v>KG</v>
          </cell>
          <cell r="G313" t="str">
            <v>1870</v>
          </cell>
          <cell r="H313">
            <v>309</v>
          </cell>
        </row>
        <row r="314">
          <cell r="A314" t="str">
            <v>010114</v>
          </cell>
          <cell r="B314" t="str">
            <v>42</v>
          </cell>
          <cell r="C314" t="str">
            <v>Z0000153</v>
          </cell>
          <cell r="D314" t="str">
            <v>ST'L PLATE(SS400)</v>
          </cell>
          <cell r="E314" t="str">
            <v>T=18</v>
          </cell>
          <cell r="F314" t="str">
            <v>KG</v>
          </cell>
          <cell r="G314" t="str">
            <v>4492</v>
          </cell>
          <cell r="H314">
            <v>309</v>
          </cell>
        </row>
        <row r="315">
          <cell r="A315" t="str">
            <v>010114</v>
          </cell>
          <cell r="B315" t="str">
            <v>43</v>
          </cell>
          <cell r="C315" t="str">
            <v>Z0000154</v>
          </cell>
          <cell r="D315" t="str">
            <v>ST'L PLATE(SS400)</v>
          </cell>
          <cell r="E315" t="str">
            <v>T=19</v>
          </cell>
          <cell r="F315" t="str">
            <v>KG</v>
          </cell>
          <cell r="G315" t="str">
            <v>2238</v>
          </cell>
          <cell r="H315">
            <v>309</v>
          </cell>
        </row>
        <row r="316">
          <cell r="A316" t="str">
            <v>010114</v>
          </cell>
          <cell r="B316" t="str">
            <v>44</v>
          </cell>
          <cell r="C316" t="str">
            <v>Z0000155</v>
          </cell>
          <cell r="D316" t="str">
            <v>ST'L PLATE(SS400)</v>
          </cell>
          <cell r="E316" t="str">
            <v>T=20</v>
          </cell>
          <cell r="F316" t="str">
            <v>KG</v>
          </cell>
          <cell r="G316" t="str">
            <v>18262</v>
          </cell>
          <cell r="H316">
            <v>309</v>
          </cell>
        </row>
        <row r="317">
          <cell r="A317" t="str">
            <v>010114</v>
          </cell>
          <cell r="B317" t="str">
            <v>45</v>
          </cell>
          <cell r="C317" t="str">
            <v>Z0000158</v>
          </cell>
          <cell r="D317" t="str">
            <v>ST'L PLATE(SS400)</v>
          </cell>
          <cell r="E317" t="str">
            <v>T=21</v>
          </cell>
          <cell r="F317" t="str">
            <v>KG</v>
          </cell>
          <cell r="G317" t="str">
            <v>722</v>
          </cell>
          <cell r="H317">
            <v>313</v>
          </cell>
        </row>
        <row r="318">
          <cell r="A318" t="str">
            <v>010114</v>
          </cell>
          <cell r="B318" t="str">
            <v>46</v>
          </cell>
          <cell r="C318" t="str">
            <v>Z0000159</v>
          </cell>
          <cell r="D318" t="str">
            <v>ST'L PLATE(SS400)</v>
          </cell>
          <cell r="E318" t="str">
            <v>T=23</v>
          </cell>
          <cell r="F318" t="str">
            <v>KG</v>
          </cell>
          <cell r="G318" t="str">
            <v>4517</v>
          </cell>
          <cell r="H318">
            <v>313</v>
          </cell>
        </row>
        <row r="319">
          <cell r="A319" t="str">
            <v>010114</v>
          </cell>
          <cell r="B319" t="str">
            <v>47</v>
          </cell>
          <cell r="C319" t="str">
            <v>Z0000160</v>
          </cell>
          <cell r="D319" t="str">
            <v>ST'L PLATE(SS400)</v>
          </cell>
          <cell r="E319" t="str">
            <v>T=24</v>
          </cell>
          <cell r="F319" t="str">
            <v>KG</v>
          </cell>
          <cell r="G319" t="str">
            <v>3676</v>
          </cell>
          <cell r="H319">
            <v>313</v>
          </cell>
        </row>
        <row r="320">
          <cell r="A320" t="str">
            <v>010114</v>
          </cell>
          <cell r="B320" t="str">
            <v>48</v>
          </cell>
          <cell r="C320" t="str">
            <v>Z0000161</v>
          </cell>
          <cell r="D320" t="str">
            <v>ST'L PLATE(SS400)</v>
          </cell>
          <cell r="E320" t="str">
            <v>T=25</v>
          </cell>
          <cell r="F320" t="str">
            <v>KG</v>
          </cell>
          <cell r="G320" t="str">
            <v>2564</v>
          </cell>
          <cell r="H320">
            <v>313</v>
          </cell>
        </row>
        <row r="321">
          <cell r="A321" t="str">
            <v>010114</v>
          </cell>
          <cell r="B321" t="str">
            <v>49</v>
          </cell>
          <cell r="C321" t="str">
            <v>91E00090</v>
          </cell>
          <cell r="D321" t="str">
            <v>철골가공조립</v>
          </cell>
          <cell r="E321">
            <v>0</v>
          </cell>
          <cell r="F321" t="str">
            <v>TON</v>
          </cell>
          <cell r="G321" t="str">
            <v>643.018</v>
          </cell>
          <cell r="H321">
            <v>0</v>
          </cell>
          <cell r="I321">
            <v>285763</v>
          </cell>
          <cell r="J321">
            <v>0</v>
          </cell>
        </row>
        <row r="322">
          <cell r="A322" t="str">
            <v>010114</v>
          </cell>
          <cell r="B322" t="str">
            <v>50</v>
          </cell>
          <cell r="C322" t="str">
            <v>Z0000162</v>
          </cell>
          <cell r="D322" t="str">
            <v>T.C BOLT</v>
          </cell>
          <cell r="E322" t="str">
            <v>각종</v>
          </cell>
          <cell r="F322" t="str">
            <v>KG</v>
          </cell>
          <cell r="G322" t="str">
            <v>10404</v>
          </cell>
          <cell r="H322">
            <v>1068</v>
          </cell>
          <cell r="I322">
            <v>0</v>
          </cell>
        </row>
        <row r="323">
          <cell r="A323" t="str">
            <v>010114</v>
          </cell>
          <cell r="B323" t="str">
            <v>51</v>
          </cell>
          <cell r="C323" t="str">
            <v>Z0000163</v>
          </cell>
          <cell r="D323" t="str">
            <v>TURN BOLT</v>
          </cell>
          <cell r="E323" t="str">
            <v>M22*100</v>
          </cell>
          <cell r="F323" t="str">
            <v>EA</v>
          </cell>
          <cell r="G323" t="str">
            <v>67</v>
          </cell>
          <cell r="H323">
            <v>196</v>
          </cell>
          <cell r="I323">
            <v>0</v>
          </cell>
        </row>
        <row r="324">
          <cell r="A324" t="str">
            <v>010114</v>
          </cell>
          <cell r="B324" t="str">
            <v>52</v>
          </cell>
          <cell r="C324" t="str">
            <v>Z0000164</v>
          </cell>
          <cell r="D324" t="str">
            <v>ANCHOR BOLT</v>
          </cell>
          <cell r="E324" t="str">
            <v>M24*900</v>
          </cell>
          <cell r="F324" t="str">
            <v>EA</v>
          </cell>
          <cell r="G324" t="str">
            <v>290</v>
          </cell>
          <cell r="H324">
            <v>1764</v>
          </cell>
          <cell r="I324">
            <v>0</v>
          </cell>
        </row>
        <row r="325">
          <cell r="A325" t="str">
            <v>010114</v>
          </cell>
          <cell r="B325" t="str">
            <v>53</v>
          </cell>
          <cell r="C325" t="str">
            <v>Z0000166</v>
          </cell>
          <cell r="D325" t="str">
            <v>앙카볼트설치</v>
          </cell>
          <cell r="E325" t="str">
            <v>주기둥Φ19-25</v>
          </cell>
          <cell r="F325" t="str">
            <v>개소</v>
          </cell>
          <cell r="G325" t="str">
            <v>290</v>
          </cell>
          <cell r="H325">
            <v>0</v>
          </cell>
          <cell r="I325">
            <v>15109</v>
          </cell>
          <cell r="J325">
            <v>0</v>
          </cell>
        </row>
        <row r="326">
          <cell r="A326" t="str">
            <v>010114</v>
          </cell>
          <cell r="B326" t="str">
            <v>54</v>
          </cell>
          <cell r="C326" t="str">
            <v>Z0000165</v>
          </cell>
          <cell r="D326" t="str">
            <v>TURN BUCKLE</v>
          </cell>
          <cell r="E326" t="str">
            <v>D30*300</v>
          </cell>
          <cell r="F326" t="str">
            <v>EA</v>
          </cell>
          <cell r="G326" t="str">
            <v>25</v>
          </cell>
          <cell r="H326">
            <v>39249</v>
          </cell>
          <cell r="I326">
            <v>0</v>
          </cell>
        </row>
        <row r="327">
          <cell r="A327" t="str">
            <v>010114</v>
          </cell>
          <cell r="B327" t="str">
            <v>55</v>
          </cell>
          <cell r="C327" t="str">
            <v>Z0000167</v>
          </cell>
          <cell r="D327" t="str">
            <v>산소</v>
          </cell>
          <cell r="E327" t="str">
            <v>99.9%</v>
          </cell>
          <cell r="F327" t="str">
            <v>M3</v>
          </cell>
          <cell r="G327" t="str">
            <v>3717.29</v>
          </cell>
          <cell r="H327">
            <v>571</v>
          </cell>
          <cell r="I327">
            <v>0</v>
          </cell>
        </row>
        <row r="328">
          <cell r="A328" t="str">
            <v>010114</v>
          </cell>
          <cell r="B328" t="str">
            <v>56</v>
          </cell>
          <cell r="C328" t="str">
            <v>Z0000168</v>
          </cell>
          <cell r="D328" t="str">
            <v>아세틸렌</v>
          </cell>
          <cell r="E328" t="str">
            <v>65.8*3.3</v>
          </cell>
          <cell r="F328" t="str">
            <v>KG</v>
          </cell>
          <cell r="G328" t="str">
            <v>1817.45</v>
          </cell>
          <cell r="H328">
            <v>5390</v>
          </cell>
          <cell r="I328">
            <v>0</v>
          </cell>
        </row>
        <row r="329">
          <cell r="A329" t="str">
            <v>010114</v>
          </cell>
          <cell r="B329" t="str">
            <v>57</v>
          </cell>
          <cell r="C329" t="str">
            <v>Z0000169</v>
          </cell>
          <cell r="D329" t="str">
            <v>서비스볼트</v>
          </cell>
          <cell r="E329" t="str">
            <v>M16*125</v>
          </cell>
          <cell r="F329" t="str">
            <v>EA</v>
          </cell>
          <cell r="G329" t="str">
            <v>1062.08</v>
          </cell>
          <cell r="H329">
            <v>376</v>
          </cell>
          <cell r="I329">
            <v>0</v>
          </cell>
        </row>
        <row r="330">
          <cell r="A330" t="str">
            <v>010114</v>
          </cell>
          <cell r="B330" t="str">
            <v>58</v>
          </cell>
          <cell r="C330" t="str">
            <v>Z0000170</v>
          </cell>
          <cell r="D330" t="str">
            <v>보조강재(L-90*90*7)</v>
          </cell>
          <cell r="E330" t="str">
            <v>SS41</v>
          </cell>
          <cell r="F330" t="str">
            <v>KG</v>
          </cell>
          <cell r="G330" t="str">
            <v>2362.29</v>
          </cell>
          <cell r="H330">
            <v>301</v>
          </cell>
          <cell r="I330">
            <v>0</v>
          </cell>
        </row>
        <row r="331">
          <cell r="A331" t="str">
            <v>010114</v>
          </cell>
          <cell r="B331" t="str">
            <v>59</v>
          </cell>
          <cell r="C331" t="str">
            <v>Z0000171</v>
          </cell>
          <cell r="D331" t="str">
            <v>용접공</v>
          </cell>
          <cell r="E331">
            <v>0</v>
          </cell>
          <cell r="F331" t="str">
            <v>인</v>
          </cell>
          <cell r="G331" t="str">
            <v>912.94</v>
          </cell>
          <cell r="H331">
            <v>0</v>
          </cell>
          <cell r="I331">
            <v>63205</v>
          </cell>
        </row>
        <row r="332">
          <cell r="A332" t="str">
            <v>010114</v>
          </cell>
          <cell r="B332" t="str">
            <v>60</v>
          </cell>
          <cell r="C332" t="str">
            <v>Z0000172</v>
          </cell>
          <cell r="D332" t="str">
            <v>수동용접봉</v>
          </cell>
          <cell r="E332" t="str">
            <v>1.8*2.1</v>
          </cell>
          <cell r="F332" t="str">
            <v>KG</v>
          </cell>
          <cell r="G332" t="str">
            <v>8196.3</v>
          </cell>
          <cell r="H332">
            <v>646</v>
          </cell>
          <cell r="I332">
            <v>0</v>
          </cell>
        </row>
        <row r="333">
          <cell r="A333" t="str">
            <v>010114</v>
          </cell>
          <cell r="B333" t="str">
            <v>61</v>
          </cell>
          <cell r="C333" t="str">
            <v>Z0000173</v>
          </cell>
          <cell r="D333" t="str">
            <v>그라우팅몰탈</v>
          </cell>
          <cell r="E333">
            <v>0</v>
          </cell>
          <cell r="F333" t="str">
            <v>M3</v>
          </cell>
          <cell r="G333" t="str">
            <v>0.837</v>
          </cell>
          <cell r="H333">
            <v>224186</v>
          </cell>
          <cell r="I333">
            <v>64677</v>
          </cell>
        </row>
        <row r="334">
          <cell r="A334" t="str">
            <v>010114</v>
          </cell>
          <cell r="B334" t="str">
            <v>62</v>
          </cell>
          <cell r="C334" t="str">
            <v>Z0000174</v>
          </cell>
          <cell r="D334" t="str">
            <v>조합페인트</v>
          </cell>
          <cell r="E334" t="str">
            <v>철재면2회,벽뿜칠</v>
          </cell>
          <cell r="F334" t="str">
            <v>M2</v>
          </cell>
          <cell r="G334" t="str">
            <v>10877.49</v>
          </cell>
          <cell r="H334">
            <v>556</v>
          </cell>
          <cell r="I334">
            <v>2495</v>
          </cell>
        </row>
        <row r="335">
          <cell r="A335" t="str">
            <v>010114</v>
          </cell>
          <cell r="B335" t="str">
            <v>63</v>
          </cell>
          <cell r="C335" t="str">
            <v>Z0000175</v>
          </cell>
          <cell r="D335" t="str">
            <v>방청페인트</v>
          </cell>
          <cell r="E335" t="str">
            <v>철부1회</v>
          </cell>
          <cell r="F335" t="str">
            <v>M2</v>
          </cell>
          <cell r="G335" t="str">
            <v>10877.49</v>
          </cell>
          <cell r="H335">
            <v>369</v>
          </cell>
          <cell r="I335">
            <v>1030</v>
          </cell>
        </row>
        <row r="336">
          <cell r="A336" t="str">
            <v>010114</v>
          </cell>
          <cell r="B336" t="str">
            <v>64</v>
          </cell>
          <cell r="C336" t="str">
            <v>Z0000176</v>
          </cell>
          <cell r="D336" t="str">
            <v>염화고무도료</v>
          </cell>
          <cell r="E336" t="str">
            <v>1회</v>
          </cell>
          <cell r="F336" t="str">
            <v>M2</v>
          </cell>
          <cell r="G336" t="str">
            <v>3232.05</v>
          </cell>
          <cell r="H336">
            <v>461</v>
          </cell>
          <cell r="I336">
            <v>1247</v>
          </cell>
          <cell r="J336">
            <v>24</v>
          </cell>
        </row>
        <row r="337">
          <cell r="A337" t="str">
            <v>010114</v>
          </cell>
          <cell r="B337" t="str">
            <v>65</v>
          </cell>
          <cell r="C337" t="str">
            <v>91E00420</v>
          </cell>
          <cell r="D337" t="str">
            <v>철골세우기</v>
          </cell>
          <cell r="E337" t="str">
            <v>중층</v>
          </cell>
          <cell r="F337" t="str">
            <v>TON</v>
          </cell>
          <cell r="G337" t="str">
            <v>943.018</v>
          </cell>
          <cell r="H337">
            <v>124</v>
          </cell>
          <cell r="I337">
            <v>46306</v>
          </cell>
          <cell r="J337">
            <v>0</v>
          </cell>
        </row>
        <row r="338">
          <cell r="A338" t="str">
            <v>010114</v>
          </cell>
          <cell r="B338" t="str">
            <v>67</v>
          </cell>
          <cell r="C338" t="str">
            <v>91E00710</v>
          </cell>
          <cell r="D338" t="str">
            <v>고장력볼트본조임</v>
          </cell>
          <cell r="E338">
            <v>0</v>
          </cell>
          <cell r="F338" t="str">
            <v>톤</v>
          </cell>
          <cell r="G338" t="str">
            <v>943.018</v>
          </cell>
          <cell r="H338">
            <v>507</v>
          </cell>
          <cell r="I338">
            <v>43435</v>
          </cell>
          <cell r="J338">
            <v>0</v>
          </cell>
        </row>
        <row r="339">
          <cell r="A339" t="str">
            <v>010114</v>
          </cell>
          <cell r="B339" t="str">
            <v>68</v>
          </cell>
          <cell r="C339" t="str">
            <v>Z0000177</v>
          </cell>
          <cell r="D339" t="str">
            <v>트럭크레인</v>
          </cell>
          <cell r="E339" t="str">
            <v>20 톤</v>
          </cell>
          <cell r="F339" t="str">
            <v>HR</v>
          </cell>
          <cell r="G339" t="str">
            <v>351</v>
          </cell>
          <cell r="H339">
            <v>4900</v>
          </cell>
          <cell r="I339">
            <v>36000</v>
          </cell>
          <cell r="J339">
            <v>27000</v>
          </cell>
        </row>
        <row r="340">
          <cell r="A340" t="str">
            <v>010114</v>
          </cell>
          <cell r="B340" t="str">
            <v>69</v>
          </cell>
          <cell r="C340" t="str">
            <v>Z0000178</v>
          </cell>
          <cell r="D340" t="str">
            <v>트럭크레인</v>
          </cell>
          <cell r="E340" t="str">
            <v>80 톤</v>
          </cell>
          <cell r="F340" t="str">
            <v>HR</v>
          </cell>
          <cell r="G340" t="str">
            <v>16</v>
          </cell>
          <cell r="H340">
            <v>7840</v>
          </cell>
          <cell r="I340">
            <v>58500</v>
          </cell>
          <cell r="J340">
            <v>52200</v>
          </cell>
        </row>
        <row r="341">
          <cell r="A341" t="str">
            <v>010114</v>
          </cell>
          <cell r="B341" t="str">
            <v>70</v>
          </cell>
          <cell r="C341" t="str">
            <v>Z0000179</v>
          </cell>
          <cell r="D341" t="str">
            <v>데크프레이트(G.I)</v>
          </cell>
          <cell r="E341" t="str">
            <v>T1.2MM</v>
          </cell>
          <cell r="F341" t="str">
            <v>M2</v>
          </cell>
          <cell r="G341" t="str">
            <v>6995.1</v>
          </cell>
          <cell r="H341">
            <v>9980</v>
          </cell>
          <cell r="I341">
            <v>0</v>
          </cell>
          <cell r="J341">
            <v>0</v>
          </cell>
        </row>
        <row r="342">
          <cell r="A342" t="str">
            <v>010114</v>
          </cell>
          <cell r="B342" t="str">
            <v>71</v>
          </cell>
          <cell r="C342" t="str">
            <v>Z0000180</v>
          </cell>
          <cell r="D342" t="str">
            <v>데크프레이트설치</v>
          </cell>
          <cell r="E342">
            <v>0</v>
          </cell>
          <cell r="F342" t="str">
            <v>M2</v>
          </cell>
          <cell r="G342" t="str">
            <v>6995.1</v>
          </cell>
          <cell r="H342">
            <v>209</v>
          </cell>
          <cell r="I342">
            <v>6426</v>
          </cell>
          <cell r="J342">
            <v>0</v>
          </cell>
        </row>
        <row r="344">
          <cell r="D344" t="str">
            <v>소계</v>
          </cell>
        </row>
        <row r="346">
          <cell r="D346" t="str">
            <v>15. 지붕공사및 홈통공사</v>
          </cell>
        </row>
        <row r="347">
          <cell r="A347" t="str">
            <v>010115</v>
          </cell>
          <cell r="B347" t="str">
            <v>1</v>
          </cell>
          <cell r="C347" t="str">
            <v>Z0000181</v>
          </cell>
          <cell r="D347" t="str">
            <v>루프드레인</v>
          </cell>
          <cell r="E347" t="str">
            <v>주철Φ100</v>
          </cell>
          <cell r="F347" t="str">
            <v>EA</v>
          </cell>
          <cell r="G347" t="str">
            <v>40</v>
          </cell>
          <cell r="H347">
            <v>2450</v>
          </cell>
          <cell r="I347">
            <v>0</v>
          </cell>
        </row>
        <row r="348">
          <cell r="A348" t="str">
            <v>010115</v>
          </cell>
          <cell r="B348" t="str">
            <v>2</v>
          </cell>
          <cell r="C348" t="str">
            <v>Z0000182</v>
          </cell>
          <cell r="D348" t="str">
            <v>루프드레인</v>
          </cell>
          <cell r="E348" t="str">
            <v>주철Φ50</v>
          </cell>
          <cell r="F348" t="str">
            <v>EA</v>
          </cell>
          <cell r="G348" t="str">
            <v>6</v>
          </cell>
          <cell r="H348">
            <v>1960</v>
          </cell>
          <cell r="I348">
            <v>0</v>
          </cell>
        </row>
        <row r="349">
          <cell r="A349" t="str">
            <v>010115</v>
          </cell>
          <cell r="B349" t="str">
            <v>3</v>
          </cell>
          <cell r="C349" t="str">
            <v>91Q00110</v>
          </cell>
          <cell r="D349" t="str">
            <v>루프드레인설치</v>
          </cell>
          <cell r="E349" t="str">
            <v>D100MM 주철</v>
          </cell>
          <cell r="F349" t="str">
            <v>EA</v>
          </cell>
          <cell r="G349" t="str">
            <v>46</v>
          </cell>
          <cell r="H349">
            <v>0</v>
          </cell>
          <cell r="I349">
            <v>12753</v>
          </cell>
          <cell r="J349">
            <v>382</v>
          </cell>
        </row>
        <row r="350">
          <cell r="A350" t="str">
            <v>010115</v>
          </cell>
          <cell r="B350" t="str">
            <v>4</v>
          </cell>
          <cell r="C350" t="str">
            <v>Z0000183</v>
          </cell>
          <cell r="D350" t="str">
            <v>테크판넬</v>
          </cell>
          <cell r="E350" t="str">
            <v>T=75MM</v>
          </cell>
          <cell r="F350" t="str">
            <v>M2</v>
          </cell>
          <cell r="G350" t="str">
            <v>8358.98</v>
          </cell>
          <cell r="H350">
            <v>23912</v>
          </cell>
          <cell r="I350">
            <v>0</v>
          </cell>
        </row>
        <row r="351">
          <cell r="A351" t="str">
            <v>010115</v>
          </cell>
          <cell r="B351" t="str">
            <v>5</v>
          </cell>
          <cell r="C351" t="str">
            <v>Z0000184</v>
          </cell>
          <cell r="D351" t="str">
            <v>아스팔트슁글깔기</v>
          </cell>
          <cell r="E351" t="str">
            <v>DECK 판넬위</v>
          </cell>
          <cell r="F351" t="str">
            <v>M2</v>
          </cell>
          <cell r="G351" t="str">
            <v>8358.98</v>
          </cell>
          <cell r="H351">
            <v>6281</v>
          </cell>
          <cell r="I351">
            <v>0</v>
          </cell>
        </row>
        <row r="352">
          <cell r="A352" t="str">
            <v>010115</v>
          </cell>
          <cell r="B352" t="str">
            <v>6</v>
          </cell>
          <cell r="C352" t="str">
            <v>Z0000185</v>
          </cell>
          <cell r="D352" t="str">
            <v>샌드위치판넬(내벽)</v>
          </cell>
          <cell r="E352" t="str">
            <v>WALL T=50MM</v>
          </cell>
          <cell r="F352" t="str">
            <v>M2</v>
          </cell>
          <cell r="G352" t="str">
            <v>1600.6</v>
          </cell>
          <cell r="H352">
            <v>21952</v>
          </cell>
          <cell r="I352">
            <v>0</v>
          </cell>
        </row>
        <row r="353">
          <cell r="A353" t="str">
            <v>010115</v>
          </cell>
          <cell r="B353" t="str">
            <v>7</v>
          </cell>
          <cell r="C353" t="str">
            <v>Z0000186</v>
          </cell>
          <cell r="D353" t="str">
            <v>샌드위치판넬(외벽)</v>
          </cell>
          <cell r="E353" t="str">
            <v>WALL T=75MM</v>
          </cell>
          <cell r="F353" t="str">
            <v>M2</v>
          </cell>
          <cell r="G353" t="str">
            <v>3983.69</v>
          </cell>
          <cell r="H353">
            <v>33565</v>
          </cell>
          <cell r="I353">
            <v>0</v>
          </cell>
        </row>
        <row r="354">
          <cell r="A354" t="str">
            <v>010115</v>
          </cell>
          <cell r="B354" t="str">
            <v>8</v>
          </cell>
          <cell r="C354" t="str">
            <v>Z0000187</v>
          </cell>
          <cell r="D354" t="str">
            <v>성형비</v>
          </cell>
          <cell r="E354">
            <v>0</v>
          </cell>
          <cell r="F354" t="str">
            <v>M</v>
          </cell>
          <cell r="G354" t="str">
            <v>691</v>
          </cell>
          <cell r="H354">
            <v>294</v>
          </cell>
          <cell r="I354">
            <v>0</v>
          </cell>
        </row>
        <row r="355">
          <cell r="A355" t="str">
            <v>010115</v>
          </cell>
          <cell r="B355" t="str">
            <v>9</v>
          </cell>
          <cell r="C355" t="str">
            <v>Z0000188</v>
          </cell>
          <cell r="D355" t="str">
            <v>외벽판넬</v>
          </cell>
          <cell r="E355" t="str">
            <v>T=0.6,불소수지코팅</v>
          </cell>
          <cell r="F355" t="str">
            <v>M2</v>
          </cell>
          <cell r="G355" t="str">
            <v>3983.69</v>
          </cell>
          <cell r="H355">
            <v>25382</v>
          </cell>
          <cell r="I355">
            <v>0</v>
          </cell>
        </row>
        <row r="356">
          <cell r="A356" t="str">
            <v>010115</v>
          </cell>
          <cell r="B356" t="str">
            <v>10</v>
          </cell>
          <cell r="C356" t="str">
            <v>Z0000189</v>
          </cell>
          <cell r="D356" t="str">
            <v>실리콘수지강판</v>
          </cell>
          <cell r="E356" t="str">
            <v>T=0.8</v>
          </cell>
          <cell r="F356" t="str">
            <v>M</v>
          </cell>
          <cell r="G356" t="str">
            <v>691</v>
          </cell>
          <cell r="H356">
            <v>3949</v>
          </cell>
          <cell r="I356">
            <v>0</v>
          </cell>
        </row>
        <row r="357">
          <cell r="A357" t="str">
            <v>010115</v>
          </cell>
          <cell r="B357" t="str">
            <v>11</v>
          </cell>
          <cell r="C357" t="str">
            <v>Z0000190</v>
          </cell>
          <cell r="D357" t="str">
            <v>처마싸기</v>
          </cell>
          <cell r="E357">
            <v>0</v>
          </cell>
          <cell r="F357" t="str">
            <v>M</v>
          </cell>
          <cell r="G357" t="str">
            <v>190.71</v>
          </cell>
          <cell r="H357">
            <v>463</v>
          </cell>
          <cell r="I357">
            <v>12385</v>
          </cell>
        </row>
        <row r="358">
          <cell r="A358" t="str">
            <v>010115</v>
          </cell>
          <cell r="B358" t="str">
            <v>12</v>
          </cell>
          <cell r="C358" t="str">
            <v>Z0000191</v>
          </cell>
          <cell r="D358" t="str">
            <v>박공싸기</v>
          </cell>
          <cell r="E358">
            <v>0</v>
          </cell>
          <cell r="F358" t="str">
            <v>M</v>
          </cell>
          <cell r="G358" t="str">
            <v>668.4</v>
          </cell>
          <cell r="H358">
            <v>580</v>
          </cell>
          <cell r="I358">
            <v>9032</v>
          </cell>
        </row>
        <row r="359">
          <cell r="A359" t="str">
            <v>010115</v>
          </cell>
          <cell r="B359" t="str">
            <v>13</v>
          </cell>
          <cell r="C359" t="str">
            <v>Z0000192</v>
          </cell>
          <cell r="D359" t="str">
            <v>벽모서리싸기</v>
          </cell>
          <cell r="E359">
            <v>0</v>
          </cell>
          <cell r="F359" t="str">
            <v>M</v>
          </cell>
          <cell r="G359" t="str">
            <v>1373.15</v>
          </cell>
          <cell r="H359">
            <v>294</v>
          </cell>
          <cell r="I359">
            <v>12385</v>
          </cell>
        </row>
        <row r="360">
          <cell r="A360" t="str">
            <v>010115</v>
          </cell>
          <cell r="B360" t="str">
            <v>14</v>
          </cell>
          <cell r="C360" t="str">
            <v>Z0000193</v>
          </cell>
          <cell r="D360" t="str">
            <v>강관선홈통</v>
          </cell>
          <cell r="E360" t="str">
            <v>Φ125</v>
          </cell>
          <cell r="F360" t="str">
            <v>M</v>
          </cell>
          <cell r="G360" t="str">
            <v>462</v>
          </cell>
          <cell r="H360">
            <v>3999</v>
          </cell>
          <cell r="I360">
            <v>10152</v>
          </cell>
        </row>
        <row r="361">
          <cell r="D361" t="str">
            <v>** 운반비 및 장비비</v>
          </cell>
          <cell r="E361">
            <v>0</v>
          </cell>
          <cell r="F361" t="str">
            <v>식</v>
          </cell>
          <cell r="G361">
            <v>1</v>
          </cell>
        </row>
        <row r="362">
          <cell r="A362" t="str">
            <v>010115</v>
          </cell>
          <cell r="B362" t="str">
            <v>16</v>
          </cell>
          <cell r="C362" t="str">
            <v>Z0000194</v>
          </cell>
          <cell r="D362" t="str">
            <v>스페이스 프레임</v>
          </cell>
          <cell r="E362" t="str">
            <v>A-TYPE</v>
          </cell>
          <cell r="F362" t="str">
            <v>식</v>
          </cell>
          <cell r="G362" t="str">
            <v>1</v>
          </cell>
          <cell r="H362">
            <v>389534678</v>
          </cell>
          <cell r="I362">
            <v>0</v>
          </cell>
          <cell r="J362">
            <v>0</v>
          </cell>
        </row>
        <row r="363">
          <cell r="A363" t="str">
            <v>010115</v>
          </cell>
          <cell r="B363" t="str">
            <v>17</v>
          </cell>
          <cell r="C363" t="str">
            <v>Z0000195</v>
          </cell>
          <cell r="D363" t="str">
            <v>스페이스 프레임</v>
          </cell>
          <cell r="E363" t="str">
            <v>B-TYPE</v>
          </cell>
          <cell r="F363" t="str">
            <v>식</v>
          </cell>
          <cell r="G363" t="str">
            <v>1</v>
          </cell>
          <cell r="H363">
            <v>311874984</v>
          </cell>
          <cell r="I363">
            <v>0</v>
          </cell>
        </row>
        <row r="365">
          <cell r="D365" t="str">
            <v>소계</v>
          </cell>
        </row>
        <row r="367">
          <cell r="D367" t="str">
            <v>16. 작업 부산물</v>
          </cell>
        </row>
        <row r="368">
          <cell r="A368" t="str">
            <v>010116</v>
          </cell>
          <cell r="B368" t="str">
            <v>1</v>
          </cell>
          <cell r="C368" t="str">
            <v>Z0000196</v>
          </cell>
          <cell r="D368" t="str">
            <v>고철</v>
          </cell>
          <cell r="E368">
            <v>0</v>
          </cell>
          <cell r="F368" t="str">
            <v>KG</v>
          </cell>
          <cell r="G368" t="str">
            <v>80413.2</v>
          </cell>
          <cell r="H368">
            <v>68</v>
          </cell>
          <cell r="I368">
            <v>0</v>
          </cell>
          <cell r="J368">
            <v>0</v>
          </cell>
        </row>
        <row r="370">
          <cell r="D370" t="str">
            <v>소계</v>
          </cell>
        </row>
        <row r="372">
          <cell r="D372" t="str">
            <v>17. 관급자재대</v>
          </cell>
        </row>
        <row r="373">
          <cell r="A373" t="str">
            <v>010117</v>
          </cell>
          <cell r="B373" t="str">
            <v>1</v>
          </cell>
          <cell r="C373" t="str">
            <v>Z0000197</v>
          </cell>
          <cell r="D373" t="str">
            <v>시멘트</v>
          </cell>
          <cell r="E373" t="str">
            <v>40KG</v>
          </cell>
          <cell r="F373" t="str">
            <v>포</v>
          </cell>
          <cell r="G373" t="str">
            <v>10113</v>
          </cell>
        </row>
        <row r="374">
          <cell r="A374" t="str">
            <v>010117</v>
          </cell>
          <cell r="B374" t="str">
            <v>2</v>
          </cell>
          <cell r="C374" t="str">
            <v>Z0000198</v>
          </cell>
          <cell r="D374" t="str">
            <v>조달수수료</v>
          </cell>
          <cell r="E374" t="str">
            <v>자재비의 1.4%</v>
          </cell>
          <cell r="F374" t="str">
            <v>식</v>
          </cell>
          <cell r="G374" t="str">
            <v>1</v>
          </cell>
        </row>
        <row r="375">
          <cell r="A375" t="str">
            <v>010117</v>
          </cell>
          <cell r="B375" t="str">
            <v>3</v>
          </cell>
          <cell r="C375" t="str">
            <v>Z0000199</v>
          </cell>
          <cell r="D375" t="str">
            <v>레미콘</v>
          </cell>
          <cell r="E375" t="str">
            <v>25-210-12</v>
          </cell>
          <cell r="F375" t="str">
            <v>M3</v>
          </cell>
          <cell r="G375" t="str">
            <v>15162.27</v>
          </cell>
        </row>
        <row r="376">
          <cell r="A376" t="str">
            <v>010117</v>
          </cell>
          <cell r="B376" t="str">
            <v>4</v>
          </cell>
          <cell r="C376" t="str">
            <v>Z0000200</v>
          </cell>
          <cell r="D376" t="str">
            <v>레미콘</v>
          </cell>
          <cell r="E376" t="str">
            <v>25-180-8</v>
          </cell>
          <cell r="F376" t="str">
            <v>M3</v>
          </cell>
          <cell r="G376" t="str">
            <v>1732.82</v>
          </cell>
        </row>
        <row r="377">
          <cell r="A377" t="str">
            <v>010117</v>
          </cell>
          <cell r="B377" t="str">
            <v>5</v>
          </cell>
          <cell r="C377" t="str">
            <v>Z0000201</v>
          </cell>
          <cell r="D377" t="str">
            <v>레미콘</v>
          </cell>
          <cell r="E377" t="str">
            <v>40-135-8</v>
          </cell>
          <cell r="F377" t="str">
            <v>M3</v>
          </cell>
          <cell r="G377" t="str">
            <v>636.58</v>
          </cell>
        </row>
        <row r="378">
          <cell r="A378" t="str">
            <v>010117</v>
          </cell>
          <cell r="B378" t="str">
            <v>6</v>
          </cell>
          <cell r="C378" t="str">
            <v>Z0000202</v>
          </cell>
          <cell r="D378" t="str">
            <v>조달수수료</v>
          </cell>
          <cell r="E378" t="str">
            <v>자재비의 0.8%</v>
          </cell>
          <cell r="F378" t="str">
            <v>식</v>
          </cell>
          <cell r="G378" t="str">
            <v>1</v>
          </cell>
        </row>
        <row r="379">
          <cell r="A379" t="str">
            <v>010117</v>
          </cell>
          <cell r="B379" t="str">
            <v>7</v>
          </cell>
          <cell r="C379" t="str">
            <v>Z0000203</v>
          </cell>
          <cell r="D379" t="str">
            <v>철   근(SD30)</v>
          </cell>
          <cell r="E379" t="str">
            <v>D 10</v>
          </cell>
          <cell r="F379" t="str">
            <v>톤</v>
          </cell>
          <cell r="G379" t="str">
            <v>112.69</v>
          </cell>
        </row>
        <row r="380">
          <cell r="A380" t="str">
            <v>010117</v>
          </cell>
          <cell r="B380" t="str">
            <v>8</v>
          </cell>
          <cell r="C380" t="str">
            <v>Z0000204</v>
          </cell>
          <cell r="D380" t="str">
            <v>철   근(SD30)</v>
          </cell>
          <cell r="E380" t="str">
            <v>D 13</v>
          </cell>
          <cell r="F380" t="str">
            <v>톤</v>
          </cell>
          <cell r="G380" t="str">
            <v>136.98</v>
          </cell>
        </row>
        <row r="381">
          <cell r="A381" t="str">
            <v>010117</v>
          </cell>
          <cell r="B381" t="str">
            <v>9</v>
          </cell>
          <cell r="C381" t="str">
            <v>Z0000205</v>
          </cell>
          <cell r="D381" t="str">
            <v>철   근(SD40)</v>
          </cell>
          <cell r="E381" t="str">
            <v>D 10</v>
          </cell>
          <cell r="F381" t="str">
            <v>톤</v>
          </cell>
          <cell r="G381" t="str">
            <v>25</v>
          </cell>
        </row>
        <row r="382">
          <cell r="A382" t="str">
            <v>010117</v>
          </cell>
          <cell r="B382" t="str">
            <v>10</v>
          </cell>
          <cell r="C382" t="str">
            <v>Z0000206</v>
          </cell>
          <cell r="D382" t="str">
            <v>철   근(SD40)</v>
          </cell>
          <cell r="E382" t="str">
            <v>D 13</v>
          </cell>
          <cell r="F382" t="str">
            <v>톤</v>
          </cell>
          <cell r="G382" t="str">
            <v>11.23</v>
          </cell>
        </row>
        <row r="383">
          <cell r="A383" t="str">
            <v>010117</v>
          </cell>
          <cell r="B383" t="str">
            <v>11</v>
          </cell>
          <cell r="C383" t="str">
            <v>Z0000207</v>
          </cell>
          <cell r="D383" t="str">
            <v>철   근(SD40)</v>
          </cell>
          <cell r="E383" t="str">
            <v>D 16</v>
          </cell>
          <cell r="F383" t="str">
            <v>톤</v>
          </cell>
          <cell r="G383" t="str">
            <v>368.8</v>
          </cell>
        </row>
        <row r="384">
          <cell r="A384" t="str">
            <v>010117</v>
          </cell>
          <cell r="B384" t="str">
            <v>12</v>
          </cell>
          <cell r="C384" t="str">
            <v>Z0000208</v>
          </cell>
          <cell r="D384" t="str">
            <v>철   근(SD40)</v>
          </cell>
          <cell r="E384" t="str">
            <v>D 19</v>
          </cell>
          <cell r="F384" t="str">
            <v>톤</v>
          </cell>
          <cell r="G384" t="str">
            <v>518.08</v>
          </cell>
        </row>
        <row r="385">
          <cell r="A385" t="str">
            <v>010117</v>
          </cell>
          <cell r="B385" t="str">
            <v>13</v>
          </cell>
          <cell r="C385" t="str">
            <v>Z0000209</v>
          </cell>
          <cell r="D385" t="str">
            <v>철   근(SD40)</v>
          </cell>
          <cell r="E385" t="str">
            <v>D 22</v>
          </cell>
          <cell r="F385" t="str">
            <v>톤</v>
          </cell>
          <cell r="G385" t="str">
            <v>354.46</v>
          </cell>
        </row>
        <row r="386">
          <cell r="A386" t="str">
            <v>010117</v>
          </cell>
          <cell r="B386" t="str">
            <v>14</v>
          </cell>
          <cell r="C386" t="str">
            <v>Z0000210</v>
          </cell>
          <cell r="D386" t="str">
            <v>조달수수료</v>
          </cell>
          <cell r="E386" t="str">
            <v>자재비의 1.4%</v>
          </cell>
          <cell r="F386" t="str">
            <v>식</v>
          </cell>
          <cell r="G386" t="str">
            <v>1</v>
          </cell>
        </row>
        <row r="388">
          <cell r="D388" t="str">
            <v>소계</v>
          </cell>
        </row>
        <row r="390">
          <cell r="D390" t="str">
            <v>합계</v>
          </cell>
        </row>
        <row r="392">
          <cell r="D392" t="str">
            <v>* 수산물동</v>
          </cell>
        </row>
        <row r="394">
          <cell r="D394" t="str">
            <v>1. 가설공사</v>
          </cell>
        </row>
        <row r="395">
          <cell r="A395" t="str">
            <v>010201</v>
          </cell>
          <cell r="B395" t="str">
            <v>1</v>
          </cell>
          <cell r="C395" t="str">
            <v>91B00010</v>
          </cell>
          <cell r="D395" t="str">
            <v>규준틀설치</v>
          </cell>
          <cell r="E395" t="str">
            <v>귀</v>
          </cell>
          <cell r="F395" t="str">
            <v>개소</v>
          </cell>
          <cell r="G395" t="str">
            <v>4</v>
          </cell>
          <cell r="H395">
            <v>3794</v>
          </cell>
          <cell r="I395">
            <v>33373</v>
          </cell>
          <cell r="J395">
            <v>0</v>
          </cell>
        </row>
        <row r="396">
          <cell r="A396" t="str">
            <v>010201</v>
          </cell>
          <cell r="B396" t="str">
            <v>2</v>
          </cell>
          <cell r="C396" t="str">
            <v>91B00020</v>
          </cell>
          <cell r="D396" t="str">
            <v>규준틀설치</v>
          </cell>
          <cell r="E396" t="str">
            <v>평</v>
          </cell>
          <cell r="F396" t="str">
            <v>개소</v>
          </cell>
          <cell r="G396" t="str">
            <v>8</v>
          </cell>
          <cell r="H396">
            <v>2410</v>
          </cell>
          <cell r="I396">
            <v>19112</v>
          </cell>
          <cell r="J396">
            <v>0</v>
          </cell>
        </row>
        <row r="397">
          <cell r="A397" t="str">
            <v>010201</v>
          </cell>
          <cell r="B397" t="str">
            <v>3</v>
          </cell>
          <cell r="C397" t="str">
            <v>91B00040</v>
          </cell>
          <cell r="D397" t="str">
            <v>내부수평비계</v>
          </cell>
          <cell r="E397" t="str">
            <v>3개월</v>
          </cell>
          <cell r="F397" t="str">
            <v>M2</v>
          </cell>
          <cell r="G397" t="str">
            <v>2145.85</v>
          </cell>
          <cell r="H397">
            <v>3187</v>
          </cell>
          <cell r="I397">
            <v>4177</v>
          </cell>
          <cell r="J397">
            <v>0</v>
          </cell>
        </row>
        <row r="398">
          <cell r="A398" t="str">
            <v>010201</v>
          </cell>
          <cell r="B398" t="str">
            <v>5</v>
          </cell>
          <cell r="C398" t="str">
            <v>91B00060</v>
          </cell>
          <cell r="D398" t="str">
            <v>강관동바리</v>
          </cell>
          <cell r="E398" t="str">
            <v>3개월</v>
          </cell>
          <cell r="F398" t="str">
            <v>M2</v>
          </cell>
          <cell r="G398" t="str">
            <v>117.93</v>
          </cell>
          <cell r="H398">
            <v>620</v>
          </cell>
          <cell r="I398">
            <v>3257</v>
          </cell>
          <cell r="J398">
            <v>0</v>
          </cell>
        </row>
        <row r="399">
          <cell r="A399" t="str">
            <v>010201</v>
          </cell>
          <cell r="B399" t="str">
            <v>6</v>
          </cell>
          <cell r="C399" t="str">
            <v>91B00070</v>
          </cell>
          <cell r="D399" t="str">
            <v>목재동바리</v>
          </cell>
          <cell r="E399" t="str">
            <v>7M이하,7회사용</v>
          </cell>
          <cell r="F399" t="str">
            <v>공M3</v>
          </cell>
          <cell r="G399" t="str">
            <v>10313</v>
          </cell>
          <cell r="H399">
            <v>895</v>
          </cell>
          <cell r="I399">
            <v>3279</v>
          </cell>
          <cell r="J399">
            <v>0</v>
          </cell>
        </row>
        <row r="400">
          <cell r="A400" t="str">
            <v>010201</v>
          </cell>
          <cell r="B400" t="str">
            <v>7</v>
          </cell>
          <cell r="C400" t="str">
            <v>91B00430</v>
          </cell>
          <cell r="D400" t="str">
            <v>강관틀비계</v>
          </cell>
          <cell r="E400" t="str">
            <v>6개월</v>
          </cell>
          <cell r="F400" t="str">
            <v>M2</v>
          </cell>
          <cell r="G400" t="str">
            <v>3260.4</v>
          </cell>
          <cell r="H400">
            <v>922</v>
          </cell>
          <cell r="I400">
            <v>2102</v>
          </cell>
          <cell r="J400">
            <v>0</v>
          </cell>
        </row>
        <row r="401">
          <cell r="A401" t="str">
            <v>010201</v>
          </cell>
          <cell r="B401" t="str">
            <v>9</v>
          </cell>
          <cell r="C401" t="str">
            <v>Z0000211</v>
          </cell>
          <cell r="D401" t="str">
            <v>강관비계다리</v>
          </cell>
          <cell r="E401" t="str">
            <v>H=30이하.3개월</v>
          </cell>
          <cell r="F401" t="str">
            <v>M2</v>
          </cell>
          <cell r="G401" t="str">
            <v>39.6</v>
          </cell>
          <cell r="H401">
            <v>5078</v>
          </cell>
          <cell r="I401">
            <v>19009</v>
          </cell>
        </row>
        <row r="402">
          <cell r="A402" t="str">
            <v>010201</v>
          </cell>
          <cell r="B402" t="str">
            <v>10</v>
          </cell>
          <cell r="C402" t="str">
            <v>91B00760</v>
          </cell>
          <cell r="D402" t="str">
            <v>콘크리트보양</v>
          </cell>
          <cell r="E402" t="str">
            <v>가마니</v>
          </cell>
          <cell r="F402" t="str">
            <v>M2</v>
          </cell>
          <cell r="G402" t="str">
            <v>11166.49</v>
          </cell>
          <cell r="H402">
            <v>176</v>
          </cell>
          <cell r="I402">
            <v>0</v>
          </cell>
          <cell r="J402">
            <v>0</v>
          </cell>
        </row>
        <row r="403">
          <cell r="A403" t="str">
            <v>010201</v>
          </cell>
          <cell r="B403" t="str">
            <v>11</v>
          </cell>
          <cell r="C403" t="str">
            <v>91B00790</v>
          </cell>
          <cell r="D403" t="str">
            <v>타일석재면보양</v>
          </cell>
          <cell r="E403">
            <v>0</v>
          </cell>
          <cell r="F403" t="str">
            <v>M2</v>
          </cell>
          <cell r="G403" t="str">
            <v>188.11</v>
          </cell>
          <cell r="H403">
            <v>97</v>
          </cell>
          <cell r="I403">
            <v>63</v>
          </cell>
          <cell r="J403">
            <v>0</v>
          </cell>
        </row>
        <row r="404">
          <cell r="A404" t="str">
            <v>010201</v>
          </cell>
          <cell r="B404" t="str">
            <v>12</v>
          </cell>
          <cell r="C404" t="str">
            <v>91B00820</v>
          </cell>
          <cell r="D404" t="str">
            <v>현 장 정 리</v>
          </cell>
          <cell r="E404" t="str">
            <v>철골조</v>
          </cell>
          <cell r="F404" t="str">
            <v>M2</v>
          </cell>
          <cell r="G404" t="str">
            <v>4486.56</v>
          </cell>
          <cell r="H404">
            <v>0</v>
          </cell>
          <cell r="I404">
            <v>2263</v>
          </cell>
          <cell r="J404">
            <v>0</v>
          </cell>
        </row>
        <row r="406">
          <cell r="D406" t="str">
            <v>소계</v>
          </cell>
        </row>
        <row r="408">
          <cell r="D408" t="str">
            <v>2. 토공사</v>
          </cell>
        </row>
        <row r="409">
          <cell r="A409" t="str">
            <v>010202</v>
          </cell>
          <cell r="B409" t="str">
            <v>1</v>
          </cell>
          <cell r="C409" t="str">
            <v>Z0000001</v>
          </cell>
          <cell r="D409" t="str">
            <v>터파기</v>
          </cell>
          <cell r="E409" t="str">
            <v>백호우,1.0M3</v>
          </cell>
          <cell r="F409" t="str">
            <v>M3</v>
          </cell>
          <cell r="G409" t="str">
            <v>20449.98</v>
          </cell>
          <cell r="H409">
            <v>98</v>
          </cell>
          <cell r="I409">
            <v>315</v>
          </cell>
          <cell r="J409">
            <v>225</v>
          </cell>
        </row>
        <row r="410">
          <cell r="A410" t="str">
            <v>010202</v>
          </cell>
          <cell r="B410" t="str">
            <v>2</v>
          </cell>
          <cell r="C410" t="str">
            <v>Z0000002</v>
          </cell>
          <cell r="D410" t="str">
            <v>되메우기</v>
          </cell>
          <cell r="E410" t="str">
            <v>백호우,1.0M3</v>
          </cell>
          <cell r="F410" t="str">
            <v>M3</v>
          </cell>
          <cell r="G410" t="str">
            <v>9150.24</v>
          </cell>
          <cell r="H410">
            <v>59</v>
          </cell>
          <cell r="I410">
            <v>160</v>
          </cell>
          <cell r="J410">
            <v>135</v>
          </cell>
        </row>
        <row r="411">
          <cell r="A411" t="str">
            <v>010202</v>
          </cell>
          <cell r="B411" t="str">
            <v>3</v>
          </cell>
          <cell r="C411" t="str">
            <v>Z0000003</v>
          </cell>
          <cell r="D411" t="str">
            <v>잔토처리(장외 10.5KM)</v>
          </cell>
          <cell r="E411" t="str">
            <v>백호우0.7+덤프 15</v>
          </cell>
          <cell r="F411" t="str">
            <v>M3</v>
          </cell>
          <cell r="G411" t="str">
            <v>14319.27</v>
          </cell>
          <cell r="H411">
            <v>980</v>
          </cell>
          <cell r="I411">
            <v>1080</v>
          </cell>
          <cell r="J411">
            <v>1260</v>
          </cell>
        </row>
        <row r="413">
          <cell r="D413" t="str">
            <v>소계</v>
          </cell>
        </row>
        <row r="415">
          <cell r="D415" t="str">
            <v>3. 파일공사</v>
          </cell>
        </row>
        <row r="416">
          <cell r="A416" t="str">
            <v>010203</v>
          </cell>
          <cell r="B416" t="str">
            <v>1</v>
          </cell>
          <cell r="C416" t="str">
            <v>Z0000212</v>
          </cell>
          <cell r="D416" t="str">
            <v>콘크리트파일(PHC),65T</v>
          </cell>
          <cell r="E416" t="str">
            <v>D400,L=6.0M</v>
          </cell>
          <cell r="F416" t="str">
            <v>본</v>
          </cell>
          <cell r="G416" t="str">
            <v>20</v>
          </cell>
          <cell r="H416">
            <v>78498</v>
          </cell>
        </row>
        <row r="417">
          <cell r="A417" t="str">
            <v>010203</v>
          </cell>
          <cell r="B417" t="str">
            <v>2</v>
          </cell>
          <cell r="C417" t="str">
            <v>Z0000221</v>
          </cell>
          <cell r="D417" t="str">
            <v>콘크리트파일(PHC),65T</v>
          </cell>
          <cell r="E417" t="str">
            <v>D400,L=7.0M</v>
          </cell>
          <cell r="F417" t="str">
            <v>본</v>
          </cell>
          <cell r="G417" t="str">
            <v>8</v>
          </cell>
          <cell r="H417">
            <v>91590</v>
          </cell>
          <cell r="I417">
            <v>0</v>
          </cell>
        </row>
        <row r="418">
          <cell r="A418" t="str">
            <v>010203</v>
          </cell>
          <cell r="B418" t="str">
            <v>3</v>
          </cell>
          <cell r="C418" t="str">
            <v>Z0000213</v>
          </cell>
          <cell r="D418" t="str">
            <v>콘크리트파일(PHC),65T</v>
          </cell>
          <cell r="E418" t="str">
            <v>D400,L=8.0M</v>
          </cell>
          <cell r="F418" t="str">
            <v>본</v>
          </cell>
          <cell r="G418" t="str">
            <v>19</v>
          </cell>
          <cell r="H418">
            <v>104664</v>
          </cell>
          <cell r="I418">
            <v>0</v>
          </cell>
        </row>
        <row r="419">
          <cell r="A419" t="str">
            <v>010203</v>
          </cell>
          <cell r="B419" t="str">
            <v>4</v>
          </cell>
          <cell r="C419" t="str">
            <v>Z0000214</v>
          </cell>
          <cell r="D419" t="str">
            <v>콘크리트파일(PHC),65T</v>
          </cell>
          <cell r="E419" t="str">
            <v>D400,L=9.0M</v>
          </cell>
          <cell r="F419" t="str">
            <v>본</v>
          </cell>
          <cell r="G419" t="str">
            <v>28</v>
          </cell>
          <cell r="H419">
            <v>117600</v>
          </cell>
          <cell r="I419">
            <v>0</v>
          </cell>
        </row>
        <row r="420">
          <cell r="A420" t="str">
            <v>010203</v>
          </cell>
          <cell r="B420" t="str">
            <v>5</v>
          </cell>
          <cell r="C420" t="str">
            <v>Z0000215</v>
          </cell>
          <cell r="D420" t="str">
            <v>콘크리트파일(PHC),65T</v>
          </cell>
          <cell r="E420" t="str">
            <v>D400,L=10.0M</v>
          </cell>
          <cell r="F420" t="str">
            <v>본</v>
          </cell>
          <cell r="G420" t="str">
            <v>6</v>
          </cell>
          <cell r="H420">
            <v>130830</v>
          </cell>
          <cell r="I420">
            <v>0</v>
          </cell>
        </row>
        <row r="421">
          <cell r="A421" t="str">
            <v>010203</v>
          </cell>
          <cell r="B421" t="str">
            <v>6</v>
          </cell>
          <cell r="C421" t="str">
            <v>Z0000216</v>
          </cell>
          <cell r="D421" t="str">
            <v>콘크리트파일(PHC),65T</v>
          </cell>
          <cell r="E421" t="str">
            <v>D400,L=11.0M</v>
          </cell>
          <cell r="F421" t="str">
            <v>본</v>
          </cell>
          <cell r="G421" t="str">
            <v>6</v>
          </cell>
          <cell r="H421">
            <v>143864</v>
          </cell>
          <cell r="I421">
            <v>0</v>
          </cell>
        </row>
        <row r="422">
          <cell r="A422" t="str">
            <v>010203</v>
          </cell>
          <cell r="B422" t="str">
            <v>7</v>
          </cell>
          <cell r="C422" t="str">
            <v>Z0000217</v>
          </cell>
          <cell r="D422" t="str">
            <v>콘크리트파일(PHC),65T</v>
          </cell>
          <cell r="E422" t="str">
            <v>D400,L=12.0M</v>
          </cell>
          <cell r="F422" t="str">
            <v>본</v>
          </cell>
          <cell r="G422" t="str">
            <v>6</v>
          </cell>
          <cell r="H422">
            <v>154659</v>
          </cell>
          <cell r="I422">
            <v>0</v>
          </cell>
        </row>
        <row r="423">
          <cell r="A423" t="str">
            <v>010203</v>
          </cell>
          <cell r="B423" t="str">
            <v>8</v>
          </cell>
          <cell r="C423" t="str">
            <v>Z0000218</v>
          </cell>
          <cell r="D423" t="str">
            <v>콘크리트파일(PHC),65T</v>
          </cell>
          <cell r="E423" t="str">
            <v>D400,L=13.0M</v>
          </cell>
          <cell r="F423" t="str">
            <v>본</v>
          </cell>
          <cell r="G423" t="str">
            <v>12</v>
          </cell>
          <cell r="H423">
            <v>170030</v>
          </cell>
          <cell r="I423">
            <v>0</v>
          </cell>
        </row>
        <row r="424">
          <cell r="A424" t="str">
            <v>010203</v>
          </cell>
          <cell r="B424" t="str">
            <v>9</v>
          </cell>
          <cell r="C424" t="str">
            <v>Z0000219</v>
          </cell>
          <cell r="D424" t="str">
            <v>콘크리트파일(PHC),65T</v>
          </cell>
          <cell r="E424" t="str">
            <v>D400,L=14.0M</v>
          </cell>
          <cell r="F424" t="str">
            <v>본</v>
          </cell>
          <cell r="G424" t="str">
            <v>21</v>
          </cell>
          <cell r="H424">
            <v>183162</v>
          </cell>
          <cell r="I424">
            <v>0</v>
          </cell>
        </row>
        <row r="425">
          <cell r="A425" t="str">
            <v>010203</v>
          </cell>
          <cell r="B425" t="str">
            <v>10</v>
          </cell>
          <cell r="C425" t="str">
            <v>Z0000220</v>
          </cell>
          <cell r="D425" t="str">
            <v>콘크리트파일(PHC),65T</v>
          </cell>
          <cell r="E425" t="str">
            <v>D400,L=15.0M</v>
          </cell>
          <cell r="F425" t="str">
            <v>본</v>
          </cell>
          <cell r="G425" t="str">
            <v>6</v>
          </cell>
          <cell r="H425">
            <v>193325</v>
          </cell>
          <cell r="I425">
            <v>0</v>
          </cell>
        </row>
        <row r="426">
          <cell r="A426" t="str">
            <v>010203</v>
          </cell>
          <cell r="B426" t="str">
            <v>11</v>
          </cell>
          <cell r="C426" t="str">
            <v>Z0000223</v>
          </cell>
          <cell r="D426" t="str">
            <v>파일항타(PHC)-단본</v>
          </cell>
          <cell r="E426" t="str">
            <v>직항타</v>
          </cell>
          <cell r="F426" t="str">
            <v>M</v>
          </cell>
          <cell r="G426" t="str">
            <v>1261.8</v>
          </cell>
          <cell r="H426">
            <v>165</v>
          </cell>
          <cell r="I426">
            <v>2870</v>
          </cell>
          <cell r="J426">
            <v>1977</v>
          </cell>
        </row>
        <row r="427">
          <cell r="A427" t="str">
            <v>010203</v>
          </cell>
          <cell r="B427" t="str">
            <v>12</v>
          </cell>
          <cell r="C427" t="str">
            <v>91C00610</v>
          </cell>
          <cell r="D427" t="str">
            <v>PILE 두부정리</v>
          </cell>
          <cell r="E427" t="str">
            <v>ø400</v>
          </cell>
          <cell r="F427" t="str">
            <v>개소</v>
          </cell>
          <cell r="G427" t="str">
            <v>132</v>
          </cell>
          <cell r="H427">
            <v>1671</v>
          </cell>
          <cell r="I427">
            <v>7693</v>
          </cell>
          <cell r="J427">
            <v>235</v>
          </cell>
        </row>
        <row r="428">
          <cell r="A428" t="str">
            <v>010203</v>
          </cell>
          <cell r="B428" t="str">
            <v>13</v>
          </cell>
          <cell r="C428" t="str">
            <v>Z0000222</v>
          </cell>
          <cell r="D428" t="str">
            <v>PILE 두부보강</v>
          </cell>
          <cell r="E428" t="str">
            <v>PHC PILE</v>
          </cell>
          <cell r="F428" t="str">
            <v>본</v>
          </cell>
          <cell r="G428" t="str">
            <v>132</v>
          </cell>
          <cell r="H428">
            <v>0</v>
          </cell>
          <cell r="I428">
            <v>3092</v>
          </cell>
        </row>
        <row r="430">
          <cell r="D430" t="str">
            <v>소계</v>
          </cell>
        </row>
        <row r="432">
          <cell r="D432" t="str">
            <v>4. 철근콘크리트공사</v>
          </cell>
        </row>
        <row r="433">
          <cell r="A433" t="str">
            <v>010204</v>
          </cell>
          <cell r="B433" t="str">
            <v>1</v>
          </cell>
          <cell r="C433" t="str">
            <v>Z0000004</v>
          </cell>
          <cell r="D433" t="str">
            <v>레미콘</v>
          </cell>
          <cell r="E433" t="str">
            <v>25-210-12</v>
          </cell>
          <cell r="F433" t="str">
            <v>M3</v>
          </cell>
          <cell r="G433" t="str">
            <v>5128.75</v>
          </cell>
          <cell r="H433">
            <v>0</v>
          </cell>
        </row>
        <row r="434">
          <cell r="A434" t="str">
            <v>010204</v>
          </cell>
          <cell r="B434" t="str">
            <v>2</v>
          </cell>
          <cell r="C434" t="str">
            <v>Z0000005</v>
          </cell>
          <cell r="D434" t="str">
            <v>레미콘</v>
          </cell>
          <cell r="E434" t="str">
            <v>25-180-8</v>
          </cell>
          <cell r="F434" t="str">
            <v>M3</v>
          </cell>
          <cell r="G434" t="str">
            <v>1209.16</v>
          </cell>
          <cell r="H434">
            <v>0</v>
          </cell>
        </row>
        <row r="435">
          <cell r="A435" t="str">
            <v>010204</v>
          </cell>
          <cell r="B435" t="str">
            <v>3</v>
          </cell>
          <cell r="C435" t="str">
            <v>Z0000006</v>
          </cell>
          <cell r="D435" t="str">
            <v>레미콘</v>
          </cell>
          <cell r="E435" t="str">
            <v>40-135-8</v>
          </cell>
          <cell r="F435" t="str">
            <v>M3</v>
          </cell>
          <cell r="G435" t="str">
            <v>162.12</v>
          </cell>
          <cell r="H435">
            <v>0</v>
          </cell>
        </row>
        <row r="436">
          <cell r="A436" t="str">
            <v>010204</v>
          </cell>
          <cell r="B436" t="str">
            <v>4</v>
          </cell>
          <cell r="C436" t="str">
            <v>91D00010</v>
          </cell>
          <cell r="D436" t="str">
            <v>콘크리트 펌프카 타설</v>
          </cell>
          <cell r="E436" t="str">
            <v>80M3/HR,PUMP-CAR,철근</v>
          </cell>
          <cell r="F436" t="str">
            <v>M3</v>
          </cell>
          <cell r="G436" t="str">
            <v>5077.97</v>
          </cell>
          <cell r="H436">
            <v>264</v>
          </cell>
          <cell r="I436">
            <v>6232</v>
          </cell>
          <cell r="J436">
            <v>2235</v>
          </cell>
        </row>
        <row r="437">
          <cell r="A437" t="str">
            <v>010204</v>
          </cell>
          <cell r="B437" t="str">
            <v>5</v>
          </cell>
          <cell r="C437" t="str">
            <v>91D00020</v>
          </cell>
          <cell r="D437" t="str">
            <v>콘크리트 펌프카 타설</v>
          </cell>
          <cell r="E437" t="str">
            <v>80M3/HR,PUMP-CAR,무근</v>
          </cell>
          <cell r="F437" t="str">
            <v>M3</v>
          </cell>
          <cell r="G437" t="str">
            <v>1334.4</v>
          </cell>
          <cell r="H437">
            <v>268</v>
          </cell>
          <cell r="I437">
            <v>5303</v>
          </cell>
          <cell r="J437">
            <v>2251</v>
          </cell>
        </row>
        <row r="438">
          <cell r="A438" t="str">
            <v>010204</v>
          </cell>
          <cell r="B438" t="str">
            <v>6</v>
          </cell>
          <cell r="C438" t="str">
            <v>Z0000007</v>
          </cell>
          <cell r="D438" t="str">
            <v>철   근(SD30)</v>
          </cell>
          <cell r="E438" t="str">
            <v>D 10</v>
          </cell>
          <cell r="F438" t="str">
            <v>톤</v>
          </cell>
          <cell r="G438" t="str">
            <v>58.585</v>
          </cell>
          <cell r="H438">
            <v>0</v>
          </cell>
          <cell r="I438">
            <v>0</v>
          </cell>
        </row>
        <row r="439">
          <cell r="A439" t="str">
            <v>010204</v>
          </cell>
          <cell r="B439" t="str">
            <v>7</v>
          </cell>
          <cell r="C439" t="str">
            <v>Z0000008</v>
          </cell>
          <cell r="D439" t="str">
            <v>철   근(SD30)</v>
          </cell>
          <cell r="E439" t="str">
            <v>D 13</v>
          </cell>
          <cell r="F439" t="str">
            <v>톤</v>
          </cell>
          <cell r="G439" t="str">
            <v>73.936</v>
          </cell>
          <cell r="H439">
            <v>0</v>
          </cell>
          <cell r="I439">
            <v>0</v>
          </cell>
        </row>
        <row r="440">
          <cell r="A440" t="str">
            <v>010204</v>
          </cell>
          <cell r="B440" t="str">
            <v>8</v>
          </cell>
          <cell r="C440" t="str">
            <v>Z0000009</v>
          </cell>
          <cell r="D440" t="str">
            <v>철   근(SD40)</v>
          </cell>
          <cell r="E440" t="str">
            <v>D 10</v>
          </cell>
          <cell r="F440" t="str">
            <v>톤</v>
          </cell>
          <cell r="G440" t="str">
            <v>5.939</v>
          </cell>
          <cell r="H440">
            <v>0</v>
          </cell>
          <cell r="I440">
            <v>0</v>
          </cell>
        </row>
        <row r="441">
          <cell r="A441" t="str">
            <v>010204</v>
          </cell>
          <cell r="B441" t="str">
            <v>9</v>
          </cell>
          <cell r="C441" t="str">
            <v>Z0000010</v>
          </cell>
          <cell r="D441" t="str">
            <v>철   근(SD40)</v>
          </cell>
          <cell r="E441" t="str">
            <v>D 13</v>
          </cell>
          <cell r="F441" t="str">
            <v>톤</v>
          </cell>
          <cell r="G441" t="str">
            <v>3.625</v>
          </cell>
          <cell r="H441">
            <v>0</v>
          </cell>
          <cell r="I441">
            <v>0</v>
          </cell>
        </row>
        <row r="442">
          <cell r="A442" t="str">
            <v>010204</v>
          </cell>
          <cell r="B442" t="str">
            <v>10</v>
          </cell>
          <cell r="C442" t="str">
            <v>Z0000011</v>
          </cell>
          <cell r="D442" t="str">
            <v>철   근(SD40)</v>
          </cell>
          <cell r="E442" t="str">
            <v>D 16</v>
          </cell>
          <cell r="F442" t="str">
            <v>톤</v>
          </cell>
          <cell r="G442" t="str">
            <v>191.281</v>
          </cell>
          <cell r="H442">
            <v>0</v>
          </cell>
          <cell r="I442">
            <v>0</v>
          </cell>
        </row>
        <row r="443">
          <cell r="A443" t="str">
            <v>010204</v>
          </cell>
          <cell r="B443" t="str">
            <v>11</v>
          </cell>
          <cell r="C443" t="str">
            <v>Z0000012</v>
          </cell>
          <cell r="D443" t="str">
            <v>철   근(SD40)</v>
          </cell>
          <cell r="E443" t="str">
            <v>D 19</v>
          </cell>
          <cell r="F443" t="str">
            <v>톤</v>
          </cell>
          <cell r="G443" t="str">
            <v>89.665</v>
          </cell>
          <cell r="H443">
            <v>0</v>
          </cell>
          <cell r="I443">
            <v>0</v>
          </cell>
        </row>
        <row r="444">
          <cell r="A444" t="str">
            <v>010204</v>
          </cell>
          <cell r="B444" t="str">
            <v>12</v>
          </cell>
          <cell r="C444" t="str">
            <v>Z0000013</v>
          </cell>
          <cell r="D444" t="str">
            <v>철   근(SD40)</v>
          </cell>
          <cell r="E444" t="str">
            <v>D 22</v>
          </cell>
          <cell r="F444" t="str">
            <v>톤</v>
          </cell>
          <cell r="G444" t="str">
            <v>192.896</v>
          </cell>
          <cell r="H444">
            <v>0</v>
          </cell>
          <cell r="I444">
            <v>0</v>
          </cell>
        </row>
        <row r="445">
          <cell r="A445" t="str">
            <v>010204</v>
          </cell>
          <cell r="B445" t="str">
            <v>13</v>
          </cell>
          <cell r="C445" t="str">
            <v>91D00220</v>
          </cell>
          <cell r="D445" t="str">
            <v>철근가공조립</v>
          </cell>
          <cell r="E445" t="str">
            <v>보통</v>
          </cell>
          <cell r="F445" t="str">
            <v>TON</v>
          </cell>
          <cell r="G445" t="str">
            <v>597.988</v>
          </cell>
          <cell r="H445">
            <v>4248</v>
          </cell>
          <cell r="I445">
            <v>342977</v>
          </cell>
          <cell r="J445">
            <v>0</v>
          </cell>
        </row>
        <row r="446">
          <cell r="A446" t="str">
            <v>010204</v>
          </cell>
          <cell r="B446" t="str">
            <v>14</v>
          </cell>
          <cell r="C446" t="str">
            <v>91D00130</v>
          </cell>
          <cell r="D446" t="str">
            <v>합판거푸집</v>
          </cell>
          <cell r="E446" t="str">
            <v>3회</v>
          </cell>
          <cell r="F446" t="str">
            <v>M2</v>
          </cell>
          <cell r="G446" t="str">
            <v>10669.86</v>
          </cell>
          <cell r="H446">
            <v>4520</v>
          </cell>
          <cell r="I446">
            <v>13027</v>
          </cell>
          <cell r="J446">
            <v>0</v>
          </cell>
        </row>
        <row r="447">
          <cell r="A447" t="str">
            <v>010204</v>
          </cell>
          <cell r="B447" t="str">
            <v>15</v>
          </cell>
          <cell r="C447" t="str">
            <v>91D00140</v>
          </cell>
          <cell r="D447" t="str">
            <v>합판거푸집</v>
          </cell>
          <cell r="E447" t="str">
            <v>4회</v>
          </cell>
          <cell r="F447" t="str">
            <v>M2</v>
          </cell>
          <cell r="G447" t="str">
            <v>5053.83</v>
          </cell>
          <cell r="H447">
            <v>3835</v>
          </cell>
          <cell r="I447">
            <v>11065</v>
          </cell>
          <cell r="J447">
            <v>0</v>
          </cell>
        </row>
        <row r="448">
          <cell r="A448" t="str">
            <v>010204</v>
          </cell>
          <cell r="B448" t="str">
            <v>17</v>
          </cell>
          <cell r="C448" t="str">
            <v>91D00361</v>
          </cell>
          <cell r="D448" t="str">
            <v>지수판설치</v>
          </cell>
          <cell r="E448" t="str">
            <v>300*9T</v>
          </cell>
          <cell r="F448" t="str">
            <v>M</v>
          </cell>
          <cell r="G448" t="str">
            <v>222</v>
          </cell>
          <cell r="H448">
            <v>10419</v>
          </cell>
          <cell r="I448">
            <v>10824</v>
          </cell>
          <cell r="J448">
            <v>324</v>
          </cell>
        </row>
        <row r="449">
          <cell r="A449" t="str">
            <v>010204</v>
          </cell>
          <cell r="B449" t="str">
            <v>18</v>
          </cell>
          <cell r="C449" t="str">
            <v>Z0000014</v>
          </cell>
          <cell r="D449" t="str">
            <v>스페이샤</v>
          </cell>
          <cell r="E449">
            <v>0</v>
          </cell>
          <cell r="F449" t="str">
            <v>EA</v>
          </cell>
          <cell r="G449" t="str">
            <v>58465</v>
          </cell>
          <cell r="H449">
            <v>25</v>
          </cell>
        </row>
        <row r="451">
          <cell r="D451" t="str">
            <v>소계</v>
          </cell>
        </row>
        <row r="453">
          <cell r="D453" t="str">
            <v>5. 조적공사</v>
          </cell>
        </row>
        <row r="454">
          <cell r="A454" t="str">
            <v>010205</v>
          </cell>
          <cell r="B454" t="str">
            <v>3</v>
          </cell>
          <cell r="C454" t="str">
            <v>41A00010</v>
          </cell>
          <cell r="D454" t="str">
            <v>시멘트벽돌</v>
          </cell>
          <cell r="E454" t="str">
            <v>190*90*57</v>
          </cell>
          <cell r="F454" t="str">
            <v>매</v>
          </cell>
          <cell r="G454" t="str">
            <v>348537</v>
          </cell>
          <cell r="H454">
            <v>37</v>
          </cell>
          <cell r="I454">
            <v>0</v>
          </cell>
        </row>
        <row r="455">
          <cell r="A455" t="str">
            <v>010205</v>
          </cell>
          <cell r="B455" t="str">
            <v>4</v>
          </cell>
          <cell r="C455" t="str">
            <v>91F00010</v>
          </cell>
          <cell r="D455" t="str">
            <v>시멘트벽돌쌓기</v>
          </cell>
          <cell r="E455" t="str">
            <v>0.5B,10000매이상</v>
          </cell>
          <cell r="F455" t="str">
            <v>천매</v>
          </cell>
          <cell r="G455" t="str">
            <v>18.695</v>
          </cell>
          <cell r="H455">
            <v>3503</v>
          </cell>
          <cell r="I455">
            <v>139966</v>
          </cell>
          <cell r="J455">
            <v>0</v>
          </cell>
        </row>
        <row r="456">
          <cell r="A456" t="str">
            <v>010205</v>
          </cell>
          <cell r="B456" t="str">
            <v>5</v>
          </cell>
          <cell r="C456" t="str">
            <v>91F00020</v>
          </cell>
          <cell r="D456" t="str">
            <v>시멘트벽돌쌓기</v>
          </cell>
          <cell r="E456" t="str">
            <v>1.0B,10000매이상</v>
          </cell>
          <cell r="F456" t="str">
            <v>천매</v>
          </cell>
          <cell r="G456" t="str">
            <v>313.244</v>
          </cell>
          <cell r="H456">
            <v>4624</v>
          </cell>
          <cell r="I456">
            <v>124774</v>
          </cell>
          <cell r="J456">
            <v>0</v>
          </cell>
        </row>
        <row r="457">
          <cell r="A457" t="str">
            <v>010205</v>
          </cell>
          <cell r="B457" t="str">
            <v>6</v>
          </cell>
          <cell r="C457" t="str">
            <v>91F00220</v>
          </cell>
          <cell r="D457" t="str">
            <v>벽돌소운반</v>
          </cell>
          <cell r="E457" t="str">
            <v>1층</v>
          </cell>
          <cell r="F457" t="str">
            <v>천매</v>
          </cell>
          <cell r="G457" t="str">
            <v>251.322</v>
          </cell>
          <cell r="H457">
            <v>0</v>
          </cell>
          <cell r="I457">
            <v>16169</v>
          </cell>
          <cell r="J457">
            <v>0</v>
          </cell>
        </row>
        <row r="458">
          <cell r="A458" t="str">
            <v>010205</v>
          </cell>
          <cell r="B458" t="str">
            <v>7</v>
          </cell>
          <cell r="C458" t="str">
            <v>91F00230</v>
          </cell>
          <cell r="D458" t="str">
            <v>벽돌소운반</v>
          </cell>
          <cell r="E458" t="str">
            <v>2층</v>
          </cell>
          <cell r="F458" t="str">
            <v>천매</v>
          </cell>
          <cell r="G458" t="str">
            <v>80.606</v>
          </cell>
          <cell r="H458">
            <v>0</v>
          </cell>
          <cell r="I458">
            <v>19403</v>
          </cell>
          <cell r="J458">
            <v>0</v>
          </cell>
        </row>
        <row r="459">
          <cell r="A459" t="str">
            <v>010205</v>
          </cell>
          <cell r="B459" t="str">
            <v>8</v>
          </cell>
          <cell r="C459" t="str">
            <v>91F00370</v>
          </cell>
          <cell r="D459" t="str">
            <v>블럭치장쌓기</v>
          </cell>
          <cell r="E459" t="str">
            <v>한면 6"</v>
          </cell>
          <cell r="F459" t="str">
            <v>M2</v>
          </cell>
          <cell r="G459" t="str">
            <v>645.08</v>
          </cell>
          <cell r="H459">
            <v>7143</v>
          </cell>
          <cell r="I459">
            <v>15875</v>
          </cell>
          <cell r="J459">
            <v>0</v>
          </cell>
        </row>
        <row r="460">
          <cell r="A460" t="str">
            <v>010205</v>
          </cell>
          <cell r="B460" t="str">
            <v>9</v>
          </cell>
          <cell r="C460" t="str">
            <v>91F00410</v>
          </cell>
          <cell r="D460" t="str">
            <v>블럭치장쌓기</v>
          </cell>
          <cell r="E460" t="str">
            <v>양면 8"</v>
          </cell>
          <cell r="F460" t="str">
            <v>M2</v>
          </cell>
          <cell r="G460" t="str">
            <v>893.83</v>
          </cell>
          <cell r="H460">
            <v>10986</v>
          </cell>
          <cell r="I460">
            <v>20282</v>
          </cell>
          <cell r="J460">
            <v>0</v>
          </cell>
        </row>
        <row r="461">
          <cell r="A461" t="str">
            <v>010205</v>
          </cell>
          <cell r="B461" t="str">
            <v>10</v>
          </cell>
          <cell r="C461" t="str">
            <v>91F00640</v>
          </cell>
          <cell r="D461" t="str">
            <v>블럭메쉬설치</v>
          </cell>
          <cell r="E461" t="str">
            <v>6"</v>
          </cell>
          <cell r="F461" t="str">
            <v>M</v>
          </cell>
          <cell r="G461" t="str">
            <v>1619.15</v>
          </cell>
          <cell r="H461">
            <v>133</v>
          </cell>
          <cell r="I461">
            <v>1616</v>
          </cell>
          <cell r="J461">
            <v>0</v>
          </cell>
        </row>
        <row r="462">
          <cell r="A462" t="str">
            <v>010205</v>
          </cell>
          <cell r="B462" t="str">
            <v>11</v>
          </cell>
          <cell r="C462" t="str">
            <v>91F00650</v>
          </cell>
          <cell r="D462" t="str">
            <v>블럭메쉬설치</v>
          </cell>
          <cell r="E462" t="str">
            <v>8"</v>
          </cell>
          <cell r="F462" t="str">
            <v>M</v>
          </cell>
          <cell r="G462" t="str">
            <v>2243.51</v>
          </cell>
          <cell r="H462">
            <v>144</v>
          </cell>
          <cell r="I462">
            <v>1616</v>
          </cell>
          <cell r="J462">
            <v>0</v>
          </cell>
        </row>
        <row r="463">
          <cell r="A463" t="str">
            <v>010205</v>
          </cell>
          <cell r="B463" t="str">
            <v>12</v>
          </cell>
          <cell r="C463" t="str">
            <v>Z0000224</v>
          </cell>
          <cell r="D463" t="str">
            <v>스치로폴설치</v>
          </cell>
          <cell r="E463" t="str">
            <v>벽공간50/0.016</v>
          </cell>
          <cell r="F463" t="str">
            <v>M2</v>
          </cell>
          <cell r="G463" t="str">
            <v>145.88</v>
          </cell>
          <cell r="H463">
            <v>1860</v>
          </cell>
          <cell r="I463">
            <v>1674</v>
          </cell>
          <cell r="J463">
            <v>0</v>
          </cell>
        </row>
        <row r="465">
          <cell r="D465" t="str">
            <v>소계</v>
          </cell>
        </row>
        <row r="467">
          <cell r="D467" t="str">
            <v>6.수장공사</v>
          </cell>
        </row>
        <row r="468">
          <cell r="A468" t="str">
            <v>010206</v>
          </cell>
          <cell r="B468" t="str">
            <v>1</v>
          </cell>
          <cell r="C468" t="str">
            <v>Z0000019</v>
          </cell>
          <cell r="D468" t="str">
            <v>암면스프레이(흡음)</v>
          </cell>
          <cell r="E468" t="str">
            <v>T=25MM</v>
          </cell>
          <cell r="F468" t="str">
            <v>M2</v>
          </cell>
          <cell r="G468" t="str">
            <v>411.97</v>
          </cell>
          <cell r="H468">
            <v>3920</v>
          </cell>
          <cell r="I468">
            <v>0</v>
          </cell>
        </row>
        <row r="469">
          <cell r="A469" t="str">
            <v>010206</v>
          </cell>
          <cell r="B469" t="str">
            <v>2</v>
          </cell>
          <cell r="C469" t="str">
            <v>Z0000020</v>
          </cell>
          <cell r="D469" t="str">
            <v>암면스프레이(단열)</v>
          </cell>
          <cell r="E469" t="str">
            <v>T=50MM</v>
          </cell>
          <cell r="F469" t="str">
            <v>M2</v>
          </cell>
          <cell r="G469" t="str">
            <v>2457</v>
          </cell>
          <cell r="H469">
            <v>7840</v>
          </cell>
          <cell r="I469">
            <v>0</v>
          </cell>
        </row>
        <row r="470">
          <cell r="A470" t="str">
            <v>010206</v>
          </cell>
          <cell r="B470" t="str">
            <v>3</v>
          </cell>
          <cell r="C470" t="str">
            <v>53A00010</v>
          </cell>
          <cell r="D470" t="str">
            <v>석 고 보 드</v>
          </cell>
          <cell r="E470" t="str">
            <v>9MM*3'*8'</v>
          </cell>
          <cell r="F470" t="str">
            <v>M2</v>
          </cell>
          <cell r="G470" t="str">
            <v>609.71</v>
          </cell>
          <cell r="H470">
            <v>1420</v>
          </cell>
          <cell r="I470">
            <v>0</v>
          </cell>
          <cell r="J470">
            <v>0</v>
          </cell>
        </row>
        <row r="471">
          <cell r="A471" t="str">
            <v>010206</v>
          </cell>
          <cell r="B471" t="str">
            <v>6</v>
          </cell>
          <cell r="C471" t="str">
            <v>53A00310</v>
          </cell>
          <cell r="D471" t="str">
            <v>천정텍스</v>
          </cell>
          <cell r="E471" t="str">
            <v>T=6*303*606</v>
          </cell>
          <cell r="F471" t="str">
            <v>M2</v>
          </cell>
          <cell r="G471" t="str">
            <v>3193.63</v>
          </cell>
          <cell r="H471">
            <v>2521</v>
          </cell>
          <cell r="I471">
            <v>0</v>
          </cell>
          <cell r="J471">
            <v>0</v>
          </cell>
        </row>
        <row r="472">
          <cell r="A472" t="str">
            <v>010206</v>
          </cell>
          <cell r="B472" t="str">
            <v>7</v>
          </cell>
          <cell r="C472" t="str">
            <v>Z0000021</v>
          </cell>
          <cell r="D472" t="str">
            <v>하이보드</v>
          </cell>
          <cell r="E472" t="str">
            <v>천정</v>
          </cell>
          <cell r="F472" t="str">
            <v>M2</v>
          </cell>
          <cell r="G472" t="str">
            <v>32.51</v>
          </cell>
          <cell r="H472">
            <v>36260</v>
          </cell>
          <cell r="I472">
            <v>0</v>
          </cell>
        </row>
        <row r="473">
          <cell r="A473" t="str">
            <v>010206</v>
          </cell>
          <cell r="B473" t="str">
            <v>8</v>
          </cell>
          <cell r="C473" t="str">
            <v>Z0000022</v>
          </cell>
          <cell r="D473" t="str">
            <v>화장실칸막이</v>
          </cell>
          <cell r="E473" t="str">
            <v>큐비클 20MM</v>
          </cell>
          <cell r="F473" t="str">
            <v>M2</v>
          </cell>
          <cell r="G473" t="str">
            <v>76.68</v>
          </cell>
          <cell r="H473">
            <v>44100</v>
          </cell>
          <cell r="I473">
            <v>0</v>
          </cell>
        </row>
        <row r="474">
          <cell r="A474" t="str">
            <v>010206</v>
          </cell>
          <cell r="B474" t="str">
            <v>9</v>
          </cell>
          <cell r="C474" t="str">
            <v>91P00030</v>
          </cell>
          <cell r="D474" t="str">
            <v>무석면타일붙이기</v>
          </cell>
          <cell r="E474" t="str">
            <v>3*300*300</v>
          </cell>
          <cell r="F474" t="str">
            <v>M2</v>
          </cell>
          <cell r="G474" t="str">
            <v>1365.92</v>
          </cell>
          <cell r="H474">
            <v>3047</v>
          </cell>
          <cell r="I474">
            <v>4420</v>
          </cell>
          <cell r="J474">
            <v>0</v>
          </cell>
        </row>
        <row r="475">
          <cell r="A475" t="str">
            <v>010206</v>
          </cell>
          <cell r="B475" t="str">
            <v>10</v>
          </cell>
          <cell r="C475" t="str">
            <v>91P00130</v>
          </cell>
          <cell r="D475" t="str">
            <v>비닐시트깔기</v>
          </cell>
          <cell r="E475">
            <v>0</v>
          </cell>
          <cell r="F475" t="str">
            <v>M2</v>
          </cell>
          <cell r="G475" t="str">
            <v>32.76</v>
          </cell>
          <cell r="H475">
            <v>10476</v>
          </cell>
          <cell r="I475">
            <v>1581</v>
          </cell>
          <cell r="J475">
            <v>0</v>
          </cell>
        </row>
        <row r="476">
          <cell r="A476" t="str">
            <v>010206</v>
          </cell>
          <cell r="B476" t="str">
            <v>11</v>
          </cell>
          <cell r="C476" t="str">
            <v>91P00210</v>
          </cell>
          <cell r="D476" t="str">
            <v>라바베이스붙이기</v>
          </cell>
          <cell r="E476" t="str">
            <v>H:100</v>
          </cell>
          <cell r="F476" t="str">
            <v>M</v>
          </cell>
          <cell r="G476" t="str">
            <v>91.8</v>
          </cell>
          <cell r="H476">
            <v>397</v>
          </cell>
          <cell r="I476">
            <v>1572</v>
          </cell>
          <cell r="J476">
            <v>0</v>
          </cell>
        </row>
        <row r="477">
          <cell r="A477" t="str">
            <v>010206</v>
          </cell>
          <cell r="B477" t="str">
            <v>12</v>
          </cell>
          <cell r="C477" t="str">
            <v>91P00640</v>
          </cell>
          <cell r="D477" t="str">
            <v>스치로폴깔기</v>
          </cell>
          <cell r="E477" t="str">
            <v>바닥50MM</v>
          </cell>
          <cell r="F477" t="str">
            <v>M2</v>
          </cell>
          <cell r="G477" t="str">
            <v>27.96</v>
          </cell>
          <cell r="H477">
            <v>1745</v>
          </cell>
          <cell r="I477">
            <v>503</v>
          </cell>
          <cell r="J477">
            <v>0</v>
          </cell>
        </row>
        <row r="478">
          <cell r="A478" t="str">
            <v>010206</v>
          </cell>
          <cell r="B478" t="str">
            <v>13</v>
          </cell>
          <cell r="C478" t="str">
            <v>Z0000225</v>
          </cell>
          <cell r="D478" t="str">
            <v>스치로폴붙이기</v>
          </cell>
          <cell r="E478" t="str">
            <v>벽30MM/0.016</v>
          </cell>
          <cell r="F478" t="str">
            <v>M2</v>
          </cell>
          <cell r="G478" t="str">
            <v>1246.38</v>
          </cell>
          <cell r="H478">
            <v>1361</v>
          </cell>
          <cell r="I478">
            <v>5031</v>
          </cell>
          <cell r="J478">
            <v>0</v>
          </cell>
        </row>
        <row r="479">
          <cell r="A479" t="str">
            <v>010206</v>
          </cell>
          <cell r="B479" t="str">
            <v>14</v>
          </cell>
          <cell r="C479" t="str">
            <v>91P01010</v>
          </cell>
          <cell r="D479" t="str">
            <v>암면텍스붙이기</v>
          </cell>
          <cell r="E479" t="str">
            <v>천정12MM</v>
          </cell>
          <cell r="F479" t="str">
            <v>M2</v>
          </cell>
          <cell r="G479" t="str">
            <v>580.68</v>
          </cell>
          <cell r="H479">
            <v>6133</v>
          </cell>
          <cell r="I479">
            <v>8177</v>
          </cell>
          <cell r="J479">
            <v>0</v>
          </cell>
        </row>
        <row r="480">
          <cell r="A480" t="str">
            <v>010206</v>
          </cell>
          <cell r="B480" t="str">
            <v>15</v>
          </cell>
          <cell r="C480" t="str">
            <v>91J00510</v>
          </cell>
          <cell r="D480" t="str">
            <v>걸레받이설치</v>
          </cell>
          <cell r="E480" t="str">
            <v>합성목재,H=75</v>
          </cell>
          <cell r="F480" t="str">
            <v>M</v>
          </cell>
          <cell r="G480" t="str">
            <v>18</v>
          </cell>
          <cell r="H480">
            <v>509</v>
          </cell>
          <cell r="I480">
            <v>2187</v>
          </cell>
          <cell r="J480">
            <v>0</v>
          </cell>
        </row>
        <row r="481">
          <cell r="A481" t="str">
            <v>010206</v>
          </cell>
          <cell r="B481" t="str">
            <v>16</v>
          </cell>
          <cell r="C481" t="str">
            <v>Z0000226</v>
          </cell>
          <cell r="D481" t="str">
            <v>마루턱설치</v>
          </cell>
          <cell r="E481" t="str">
            <v>라왕45*45</v>
          </cell>
          <cell r="F481" t="str">
            <v>M</v>
          </cell>
          <cell r="G481" t="str">
            <v>2.4</v>
          </cell>
          <cell r="H481">
            <v>2433</v>
          </cell>
          <cell r="I481">
            <v>2731</v>
          </cell>
        </row>
        <row r="483">
          <cell r="D483" t="str">
            <v>소계</v>
          </cell>
        </row>
        <row r="485">
          <cell r="D485" t="str">
            <v>7.미장공사</v>
          </cell>
        </row>
        <row r="486">
          <cell r="A486" t="str">
            <v>010207</v>
          </cell>
          <cell r="B486" t="str">
            <v>1</v>
          </cell>
          <cell r="C486" t="str">
            <v>91L00040</v>
          </cell>
          <cell r="D486" t="str">
            <v>시멘트몰탈</v>
          </cell>
          <cell r="E486" t="str">
            <v>바닥24MM</v>
          </cell>
          <cell r="F486" t="str">
            <v>M2</v>
          </cell>
          <cell r="G486" t="str">
            <v>1496.96</v>
          </cell>
          <cell r="H486">
            <v>352</v>
          </cell>
          <cell r="I486">
            <v>5506</v>
          </cell>
          <cell r="J486">
            <v>0</v>
          </cell>
        </row>
        <row r="487">
          <cell r="A487" t="str">
            <v>010207</v>
          </cell>
          <cell r="B487" t="str">
            <v>2</v>
          </cell>
          <cell r="C487" t="str">
            <v>91L00250</v>
          </cell>
          <cell r="D487" t="str">
            <v>시멘트몰탈</v>
          </cell>
          <cell r="E487" t="str">
            <v>내벽18MM</v>
          </cell>
          <cell r="F487" t="str">
            <v>M2</v>
          </cell>
          <cell r="G487" t="str">
            <v>5420.61</v>
          </cell>
          <cell r="H487">
            <v>289</v>
          </cell>
          <cell r="I487">
            <v>12881</v>
          </cell>
          <cell r="J487">
            <v>0</v>
          </cell>
        </row>
        <row r="488">
          <cell r="A488" t="str">
            <v>010207</v>
          </cell>
          <cell r="B488" t="str">
            <v>3</v>
          </cell>
          <cell r="C488" t="str">
            <v>91L00270</v>
          </cell>
          <cell r="D488" t="str">
            <v>시멘트몰탈</v>
          </cell>
          <cell r="E488" t="str">
            <v>외벽24MM</v>
          </cell>
          <cell r="F488" t="str">
            <v>M2</v>
          </cell>
          <cell r="G488" t="str">
            <v>166.68</v>
          </cell>
          <cell r="H488">
            <v>385</v>
          </cell>
          <cell r="I488">
            <v>13075</v>
          </cell>
          <cell r="J488">
            <v>0</v>
          </cell>
        </row>
        <row r="489">
          <cell r="A489" t="str">
            <v>010207</v>
          </cell>
          <cell r="B489" t="str">
            <v>5</v>
          </cell>
          <cell r="C489" t="str">
            <v>91L00531</v>
          </cell>
          <cell r="D489" t="str">
            <v>고름몰탈</v>
          </cell>
          <cell r="E489" t="str">
            <v>바닥50MM</v>
          </cell>
          <cell r="F489" t="str">
            <v>M2</v>
          </cell>
          <cell r="G489" t="str">
            <v>32.76</v>
          </cell>
          <cell r="H489">
            <v>882</v>
          </cell>
          <cell r="I489">
            <v>6670</v>
          </cell>
          <cell r="J489">
            <v>0</v>
          </cell>
        </row>
        <row r="490">
          <cell r="A490" t="str">
            <v>010207</v>
          </cell>
          <cell r="B490" t="str">
            <v>6</v>
          </cell>
          <cell r="C490" t="str">
            <v>91L00810</v>
          </cell>
          <cell r="D490" t="str">
            <v>쇠흙손마감</v>
          </cell>
          <cell r="E490" t="str">
            <v>콘크리트면</v>
          </cell>
          <cell r="F490" t="str">
            <v>M2</v>
          </cell>
          <cell r="G490" t="str">
            <v>3953.1</v>
          </cell>
          <cell r="H490">
            <v>0</v>
          </cell>
          <cell r="I490">
            <v>3113</v>
          </cell>
          <cell r="J490">
            <v>0</v>
          </cell>
        </row>
        <row r="491">
          <cell r="A491" t="str">
            <v>010207</v>
          </cell>
          <cell r="B491" t="str">
            <v>7</v>
          </cell>
          <cell r="C491" t="str">
            <v>91L00840</v>
          </cell>
          <cell r="D491" t="str">
            <v>콘크리트면처리</v>
          </cell>
          <cell r="E491">
            <v>0</v>
          </cell>
          <cell r="F491" t="str">
            <v>M2</v>
          </cell>
          <cell r="G491" t="str">
            <v>239.09</v>
          </cell>
          <cell r="H491">
            <v>32</v>
          </cell>
          <cell r="I491">
            <v>3286</v>
          </cell>
          <cell r="J491">
            <v>0</v>
          </cell>
        </row>
        <row r="493">
          <cell r="D493" t="str">
            <v>소계</v>
          </cell>
        </row>
        <row r="495">
          <cell r="D495" t="str">
            <v>8.방수공사</v>
          </cell>
        </row>
        <row r="496">
          <cell r="A496" t="str">
            <v>010208</v>
          </cell>
          <cell r="B496" t="str">
            <v>1</v>
          </cell>
          <cell r="C496" t="str">
            <v>Z0000024</v>
          </cell>
          <cell r="D496" t="str">
            <v>도막방수(바닥)</v>
          </cell>
          <cell r="E496" t="str">
            <v>무기질탄성계</v>
          </cell>
          <cell r="F496" t="str">
            <v>M2</v>
          </cell>
          <cell r="G496" t="str">
            <v>2819.46</v>
          </cell>
          <cell r="H496">
            <v>11330</v>
          </cell>
          <cell r="I496">
            <v>14972</v>
          </cell>
          <cell r="J496">
            <v>449</v>
          </cell>
        </row>
        <row r="497">
          <cell r="A497" t="str">
            <v>010208</v>
          </cell>
          <cell r="B497" t="str">
            <v>2</v>
          </cell>
          <cell r="C497" t="str">
            <v>91G00230</v>
          </cell>
          <cell r="D497" t="str">
            <v>액체방수</v>
          </cell>
          <cell r="E497" t="str">
            <v>C종</v>
          </cell>
          <cell r="F497" t="str">
            <v>M2</v>
          </cell>
          <cell r="G497" t="str">
            <v>5918.08</v>
          </cell>
          <cell r="H497">
            <v>376</v>
          </cell>
          <cell r="I497">
            <v>14979</v>
          </cell>
          <cell r="J497">
            <v>0</v>
          </cell>
        </row>
        <row r="498">
          <cell r="A498" t="str">
            <v>010208</v>
          </cell>
          <cell r="B498" t="str">
            <v>3</v>
          </cell>
          <cell r="C498" t="str">
            <v>91G00310</v>
          </cell>
          <cell r="D498" t="str">
            <v>방수몰탈</v>
          </cell>
          <cell r="E498" t="str">
            <v>바닥21MM</v>
          </cell>
          <cell r="F498" t="str">
            <v>M2</v>
          </cell>
          <cell r="G498" t="str">
            <v>284.6</v>
          </cell>
          <cell r="H498">
            <v>605</v>
          </cell>
          <cell r="I498">
            <v>8983</v>
          </cell>
          <cell r="J498">
            <v>0</v>
          </cell>
        </row>
        <row r="499">
          <cell r="A499" t="str">
            <v>010208</v>
          </cell>
          <cell r="B499" t="str">
            <v>4</v>
          </cell>
          <cell r="C499" t="str">
            <v>91G00370</v>
          </cell>
          <cell r="D499" t="str">
            <v>방수몰탈</v>
          </cell>
          <cell r="E499" t="str">
            <v>벽15MM</v>
          </cell>
          <cell r="F499" t="str">
            <v>M2</v>
          </cell>
          <cell r="G499" t="str">
            <v>250.18</v>
          </cell>
          <cell r="H499">
            <v>414</v>
          </cell>
          <cell r="I499">
            <v>6563</v>
          </cell>
          <cell r="J499">
            <v>0</v>
          </cell>
        </row>
        <row r="500">
          <cell r="A500" t="str">
            <v>010208</v>
          </cell>
          <cell r="B500" t="str">
            <v>5</v>
          </cell>
          <cell r="C500" t="str">
            <v>Z0000025</v>
          </cell>
          <cell r="D500" t="str">
            <v>도막방수(벽)</v>
          </cell>
          <cell r="E500" t="str">
            <v>우레탄탄성계</v>
          </cell>
          <cell r="F500" t="str">
            <v>M2</v>
          </cell>
          <cell r="G500" t="str">
            <v>1246.38</v>
          </cell>
          <cell r="H500">
            <v>13495</v>
          </cell>
          <cell r="I500">
            <v>8896</v>
          </cell>
          <cell r="J500">
            <v>266</v>
          </cell>
        </row>
        <row r="501">
          <cell r="A501" t="str">
            <v>010208</v>
          </cell>
          <cell r="B501" t="str">
            <v>6</v>
          </cell>
          <cell r="C501" t="str">
            <v>Z0000026</v>
          </cell>
          <cell r="D501" t="str">
            <v>외벽코킹</v>
          </cell>
          <cell r="E501" t="str">
            <v>(판넬외벽줄눈)</v>
          </cell>
          <cell r="F501" t="str">
            <v>M</v>
          </cell>
          <cell r="G501" t="str">
            <v>3410</v>
          </cell>
          <cell r="H501">
            <v>1322</v>
          </cell>
          <cell r="I501">
            <v>1029</v>
          </cell>
        </row>
        <row r="503">
          <cell r="D503" t="str">
            <v>소계</v>
          </cell>
        </row>
        <row r="505">
          <cell r="D505" t="str">
            <v>9. 도장공사</v>
          </cell>
        </row>
        <row r="506">
          <cell r="A506" t="str">
            <v>010209</v>
          </cell>
          <cell r="B506" t="str">
            <v>1</v>
          </cell>
          <cell r="C506" t="str">
            <v>91O00010</v>
          </cell>
          <cell r="D506" t="str">
            <v>수성페인트</v>
          </cell>
          <cell r="E506" t="str">
            <v>내벽3회,로울러칠</v>
          </cell>
          <cell r="F506" t="str">
            <v>M2</v>
          </cell>
          <cell r="G506" t="str">
            <v>8163.81</v>
          </cell>
          <cell r="H506">
            <v>499</v>
          </cell>
          <cell r="I506">
            <v>3852</v>
          </cell>
          <cell r="J506">
            <v>0</v>
          </cell>
        </row>
        <row r="507">
          <cell r="A507" t="str">
            <v>010209</v>
          </cell>
          <cell r="B507" t="str">
            <v>2</v>
          </cell>
          <cell r="C507" t="str">
            <v>91O00020</v>
          </cell>
          <cell r="D507" t="str">
            <v>수성페인트</v>
          </cell>
          <cell r="E507" t="str">
            <v>내부천정3회,로울러칠</v>
          </cell>
          <cell r="F507" t="str">
            <v>M2</v>
          </cell>
          <cell r="G507" t="str">
            <v>77.22</v>
          </cell>
          <cell r="H507">
            <v>597</v>
          </cell>
          <cell r="I507">
            <v>4612</v>
          </cell>
          <cell r="J507">
            <v>0</v>
          </cell>
        </row>
        <row r="508">
          <cell r="A508" t="str">
            <v>010209</v>
          </cell>
          <cell r="B508" t="str">
            <v>3</v>
          </cell>
          <cell r="C508" t="str">
            <v>91O00030</v>
          </cell>
          <cell r="D508" t="str">
            <v>수성페인트</v>
          </cell>
          <cell r="E508" t="str">
            <v>외벽3회,로울러칠</v>
          </cell>
          <cell r="F508" t="str">
            <v>M2</v>
          </cell>
          <cell r="G508" t="str">
            <v>186.96</v>
          </cell>
          <cell r="H508">
            <v>421</v>
          </cell>
          <cell r="I508">
            <v>3852</v>
          </cell>
          <cell r="J508">
            <v>0</v>
          </cell>
        </row>
        <row r="509">
          <cell r="A509" t="str">
            <v>010209</v>
          </cell>
          <cell r="B509" t="str">
            <v>4</v>
          </cell>
          <cell r="C509" t="str">
            <v>91O00210</v>
          </cell>
          <cell r="D509" t="str">
            <v>세라민페인트</v>
          </cell>
          <cell r="E509" t="str">
            <v>2회</v>
          </cell>
          <cell r="F509" t="str">
            <v>M2</v>
          </cell>
          <cell r="G509" t="str">
            <v>153.48</v>
          </cell>
          <cell r="H509">
            <v>719</v>
          </cell>
          <cell r="I509">
            <v>2984</v>
          </cell>
          <cell r="J509">
            <v>0</v>
          </cell>
        </row>
        <row r="510">
          <cell r="A510" t="str">
            <v>010209</v>
          </cell>
          <cell r="B510" t="str">
            <v>5</v>
          </cell>
          <cell r="C510" t="str">
            <v>Z0000027</v>
          </cell>
          <cell r="D510" t="str">
            <v>액상수지칼라코팅</v>
          </cell>
          <cell r="E510" t="str">
            <v>바닥</v>
          </cell>
          <cell r="F510" t="str">
            <v>M2</v>
          </cell>
          <cell r="G510" t="str">
            <v>2348.7</v>
          </cell>
          <cell r="H510">
            <v>1423</v>
          </cell>
          <cell r="I510">
            <v>2495</v>
          </cell>
          <cell r="J510">
            <v>49</v>
          </cell>
        </row>
        <row r="511">
          <cell r="A511" t="str">
            <v>010209</v>
          </cell>
          <cell r="B511" t="str">
            <v>6</v>
          </cell>
          <cell r="C511" t="str">
            <v>Z0000227</v>
          </cell>
          <cell r="D511" t="str">
            <v>아크릴계 바닥재</v>
          </cell>
          <cell r="E511" t="str">
            <v>양이온</v>
          </cell>
          <cell r="F511" t="str">
            <v>M2</v>
          </cell>
          <cell r="G511" t="str">
            <v>4680.56</v>
          </cell>
          <cell r="H511">
            <v>10045</v>
          </cell>
          <cell r="I511">
            <v>0</v>
          </cell>
        </row>
        <row r="512">
          <cell r="A512" t="str">
            <v>010209</v>
          </cell>
          <cell r="B512" t="str">
            <v>7</v>
          </cell>
          <cell r="C512" t="str">
            <v>91O00155</v>
          </cell>
          <cell r="D512" t="str">
            <v>방청페인트</v>
          </cell>
          <cell r="E512" t="str">
            <v>철부1회</v>
          </cell>
          <cell r="F512" t="str">
            <v>M2</v>
          </cell>
          <cell r="G512" t="str">
            <v>3481.55</v>
          </cell>
          <cell r="H512">
            <v>369</v>
          </cell>
          <cell r="I512">
            <v>1030</v>
          </cell>
          <cell r="J512">
            <v>0</v>
          </cell>
        </row>
        <row r="513">
          <cell r="A513" t="str">
            <v>010209</v>
          </cell>
          <cell r="B513" t="str">
            <v>8</v>
          </cell>
          <cell r="C513" t="str">
            <v>91O00115</v>
          </cell>
          <cell r="D513" t="str">
            <v>조합페인트</v>
          </cell>
          <cell r="E513" t="str">
            <v>철재면2회,벽 뿜칠</v>
          </cell>
          <cell r="F513" t="str">
            <v>M2</v>
          </cell>
          <cell r="G513" t="str">
            <v>2281.31</v>
          </cell>
          <cell r="H513">
            <v>556</v>
          </cell>
          <cell r="I513">
            <v>2495</v>
          </cell>
          <cell r="J513">
            <v>0</v>
          </cell>
        </row>
        <row r="514">
          <cell r="A514" t="str">
            <v>010209</v>
          </cell>
          <cell r="B514" t="str">
            <v>9</v>
          </cell>
          <cell r="C514" t="str">
            <v>91O00412</v>
          </cell>
          <cell r="D514" t="str">
            <v>에폭시페인트</v>
          </cell>
          <cell r="E514">
            <v>0</v>
          </cell>
          <cell r="F514" t="str">
            <v>M2</v>
          </cell>
          <cell r="G514" t="str">
            <v>74.58</v>
          </cell>
          <cell r="H514">
            <v>2494</v>
          </cell>
          <cell r="I514">
            <v>7043</v>
          </cell>
          <cell r="J514">
            <v>0</v>
          </cell>
        </row>
        <row r="515">
          <cell r="A515" t="str">
            <v>010209</v>
          </cell>
          <cell r="B515" t="str">
            <v>10</v>
          </cell>
          <cell r="C515" t="str">
            <v>Z0000228</v>
          </cell>
          <cell r="D515" t="str">
            <v>분체정전도장</v>
          </cell>
          <cell r="E515">
            <v>0</v>
          </cell>
          <cell r="F515" t="str">
            <v>M2</v>
          </cell>
          <cell r="G515" t="str">
            <v>222.24</v>
          </cell>
          <cell r="H515">
            <v>17640</v>
          </cell>
          <cell r="I515">
            <v>0</v>
          </cell>
        </row>
        <row r="516">
          <cell r="A516" t="str">
            <v>010209</v>
          </cell>
          <cell r="B516" t="str">
            <v>11</v>
          </cell>
          <cell r="C516" t="str">
            <v>Z0000229</v>
          </cell>
          <cell r="D516" t="str">
            <v>야광페인트</v>
          </cell>
          <cell r="E516">
            <v>0</v>
          </cell>
          <cell r="F516" t="str">
            <v>M2</v>
          </cell>
          <cell r="G516" t="str">
            <v>67.64</v>
          </cell>
          <cell r="H516">
            <v>1912</v>
          </cell>
          <cell r="I516">
            <v>2984</v>
          </cell>
        </row>
        <row r="518">
          <cell r="D518" t="str">
            <v>소계</v>
          </cell>
        </row>
        <row r="520">
          <cell r="D520" t="str">
            <v>10. 타일공사</v>
          </cell>
        </row>
        <row r="521">
          <cell r="A521" t="str">
            <v>010210</v>
          </cell>
          <cell r="B521" t="str">
            <v>1</v>
          </cell>
          <cell r="C521" t="str">
            <v>43A00020</v>
          </cell>
          <cell r="D521" t="str">
            <v>자기질타일(무유)</v>
          </cell>
          <cell r="E521" t="str">
            <v>바닥 200*200*7</v>
          </cell>
          <cell r="F521" t="str">
            <v>M2</v>
          </cell>
          <cell r="G521" t="str">
            <v>193.75</v>
          </cell>
          <cell r="H521">
            <v>10192</v>
          </cell>
          <cell r="I521">
            <v>0</v>
          </cell>
        </row>
        <row r="522">
          <cell r="A522" t="str">
            <v>010210</v>
          </cell>
          <cell r="B522" t="str">
            <v>2</v>
          </cell>
          <cell r="C522" t="str">
            <v>Z0000029</v>
          </cell>
          <cell r="D522" t="str">
            <v>도기질타일</v>
          </cell>
          <cell r="E522" t="str">
            <v>200*250</v>
          </cell>
          <cell r="F522" t="str">
            <v>M2</v>
          </cell>
          <cell r="G522" t="str">
            <v>473.76</v>
          </cell>
          <cell r="H522">
            <v>7186</v>
          </cell>
          <cell r="I522">
            <v>0</v>
          </cell>
        </row>
        <row r="523">
          <cell r="A523" t="str">
            <v>010210</v>
          </cell>
          <cell r="B523" t="str">
            <v>3</v>
          </cell>
          <cell r="C523" t="str">
            <v>91H00010</v>
          </cell>
          <cell r="D523" t="str">
            <v>타일붙이기(바닥)</v>
          </cell>
          <cell r="E523" t="str">
            <v>150*150(압착)</v>
          </cell>
          <cell r="F523" t="str">
            <v>M2</v>
          </cell>
          <cell r="G523" t="str">
            <v>188.11</v>
          </cell>
          <cell r="H523">
            <v>84</v>
          </cell>
          <cell r="I523">
            <v>14612</v>
          </cell>
          <cell r="J523">
            <v>438</v>
          </cell>
        </row>
        <row r="524">
          <cell r="A524" t="str">
            <v>010210</v>
          </cell>
          <cell r="B524" t="str">
            <v>4</v>
          </cell>
          <cell r="C524" t="str">
            <v>91H00110</v>
          </cell>
          <cell r="D524" t="str">
            <v>타일붙이기(벽)</v>
          </cell>
          <cell r="E524" t="str">
            <v>150*150(압착)</v>
          </cell>
          <cell r="F524" t="str">
            <v>M2</v>
          </cell>
          <cell r="G524" t="str">
            <v>459.96</v>
          </cell>
          <cell r="H524">
            <v>97</v>
          </cell>
          <cell r="I524">
            <v>18483</v>
          </cell>
          <cell r="J524">
            <v>554</v>
          </cell>
        </row>
        <row r="526">
          <cell r="D526" t="str">
            <v>소계</v>
          </cell>
        </row>
        <row r="528">
          <cell r="D528" t="str">
            <v>11. 창호공사</v>
          </cell>
        </row>
        <row r="529">
          <cell r="A529" t="str">
            <v>010211</v>
          </cell>
          <cell r="B529" t="str">
            <v>55</v>
          </cell>
          <cell r="C529" t="str">
            <v>Z0000230</v>
          </cell>
          <cell r="D529" t="str">
            <v>KAG-1</v>
          </cell>
          <cell r="E529" t="str">
            <v>3.7*0.35</v>
          </cell>
          <cell r="F529" t="str">
            <v>EA</v>
          </cell>
          <cell r="G529" t="str">
            <v>7</v>
          </cell>
          <cell r="H529">
            <v>105208</v>
          </cell>
          <cell r="I529">
            <v>0</v>
          </cell>
        </row>
        <row r="530">
          <cell r="A530" t="str">
            <v>010211</v>
          </cell>
          <cell r="B530" t="str">
            <v>56</v>
          </cell>
          <cell r="C530" t="str">
            <v>Z0000380</v>
          </cell>
          <cell r="D530" t="str">
            <v>KAG-1A</v>
          </cell>
          <cell r="E530" t="str">
            <v>3.0*0.35</v>
          </cell>
          <cell r="F530" t="str">
            <v>EA</v>
          </cell>
          <cell r="G530" t="str">
            <v>1</v>
          </cell>
          <cell r="H530">
            <v>85304</v>
          </cell>
        </row>
        <row r="531">
          <cell r="A531" t="str">
            <v>010211</v>
          </cell>
          <cell r="B531" t="str">
            <v>57</v>
          </cell>
          <cell r="C531" t="str">
            <v>Z0000381</v>
          </cell>
          <cell r="D531" t="str">
            <v>KAG-2</v>
          </cell>
          <cell r="E531" t="str">
            <v>0.75*0.3</v>
          </cell>
          <cell r="F531" t="str">
            <v>EA</v>
          </cell>
          <cell r="G531" t="str">
            <v>76</v>
          </cell>
          <cell r="H531">
            <v>18279</v>
          </cell>
        </row>
        <row r="532">
          <cell r="A532" t="str">
            <v>010211</v>
          </cell>
          <cell r="B532" t="str">
            <v>58</v>
          </cell>
          <cell r="C532" t="str">
            <v>Z0000382</v>
          </cell>
          <cell r="D532" t="str">
            <v>KAG-3</v>
          </cell>
          <cell r="E532" t="str">
            <v>1.2*1.2</v>
          </cell>
          <cell r="F532" t="str">
            <v>EA</v>
          </cell>
          <cell r="G532" t="str">
            <v>1</v>
          </cell>
          <cell r="H532">
            <v>116988</v>
          </cell>
        </row>
        <row r="533">
          <cell r="A533" t="str">
            <v>010211</v>
          </cell>
          <cell r="B533" t="str">
            <v>59</v>
          </cell>
          <cell r="C533" t="str">
            <v>Z0000383</v>
          </cell>
          <cell r="D533" t="str">
            <v>KAW-1</v>
          </cell>
          <cell r="E533" t="str">
            <v>3.4*0.75</v>
          </cell>
          <cell r="F533" t="str">
            <v>EA</v>
          </cell>
          <cell r="G533" t="str">
            <v>7</v>
          </cell>
          <cell r="H533">
            <v>88214</v>
          </cell>
        </row>
        <row r="534">
          <cell r="A534" t="str">
            <v>010211</v>
          </cell>
          <cell r="B534" t="str">
            <v>60</v>
          </cell>
          <cell r="C534" t="str">
            <v>Z0000384</v>
          </cell>
          <cell r="D534" t="str">
            <v>KAW-1A</v>
          </cell>
          <cell r="E534" t="str">
            <v>2.9*0.75</v>
          </cell>
          <cell r="F534" t="str">
            <v>EA</v>
          </cell>
          <cell r="G534" t="str">
            <v>1</v>
          </cell>
          <cell r="H534">
            <v>75242</v>
          </cell>
        </row>
        <row r="535">
          <cell r="A535" t="str">
            <v>010211</v>
          </cell>
          <cell r="B535" t="str">
            <v>61</v>
          </cell>
          <cell r="C535" t="str">
            <v>Z0000385</v>
          </cell>
          <cell r="D535" t="str">
            <v>KAW-2</v>
          </cell>
          <cell r="E535" t="str">
            <v>3.0*0.9</v>
          </cell>
          <cell r="F535" t="str">
            <v>EA</v>
          </cell>
          <cell r="G535" t="str">
            <v>4</v>
          </cell>
          <cell r="H535">
            <v>93403</v>
          </cell>
        </row>
        <row r="536">
          <cell r="A536" t="str">
            <v>010211</v>
          </cell>
          <cell r="B536" t="str">
            <v>62</v>
          </cell>
          <cell r="C536" t="str">
            <v>Z0000386</v>
          </cell>
          <cell r="D536" t="str">
            <v>KAW-3</v>
          </cell>
          <cell r="E536" t="str">
            <v>8.4*0.75</v>
          </cell>
          <cell r="F536" t="str">
            <v>EA</v>
          </cell>
          <cell r="G536" t="str">
            <v>14</v>
          </cell>
          <cell r="H536">
            <v>166051</v>
          </cell>
        </row>
        <row r="537">
          <cell r="A537" t="str">
            <v>010211</v>
          </cell>
          <cell r="B537" t="str">
            <v>63</v>
          </cell>
          <cell r="C537" t="str">
            <v>Z0000387</v>
          </cell>
          <cell r="D537" t="str">
            <v>KAW-3A</v>
          </cell>
          <cell r="E537" t="str">
            <v>6.8*0.75</v>
          </cell>
          <cell r="F537" t="str">
            <v>EA</v>
          </cell>
          <cell r="G537" t="str">
            <v>4</v>
          </cell>
          <cell r="H537">
            <v>176429</v>
          </cell>
        </row>
        <row r="538">
          <cell r="A538" t="str">
            <v>010211</v>
          </cell>
          <cell r="B538" t="str">
            <v>64</v>
          </cell>
          <cell r="C538" t="str">
            <v>Z0000388</v>
          </cell>
          <cell r="D538" t="str">
            <v>KAW-4</v>
          </cell>
          <cell r="E538" t="str">
            <v>3.0*1.8</v>
          </cell>
          <cell r="F538" t="str">
            <v>EA</v>
          </cell>
          <cell r="G538" t="str">
            <v>8</v>
          </cell>
          <cell r="H538">
            <v>186807</v>
          </cell>
          <cell r="I538">
            <v>0</v>
          </cell>
        </row>
        <row r="539">
          <cell r="A539" t="str">
            <v>010211</v>
          </cell>
          <cell r="B539" t="str">
            <v>65</v>
          </cell>
          <cell r="C539" t="str">
            <v>Z0000389</v>
          </cell>
          <cell r="D539" t="str">
            <v>KAW-4A</v>
          </cell>
          <cell r="E539" t="str">
            <v>2.6*1.8</v>
          </cell>
          <cell r="F539" t="str">
            <v>EA</v>
          </cell>
          <cell r="G539" t="str">
            <v>7</v>
          </cell>
          <cell r="H539">
            <v>161899</v>
          </cell>
        </row>
        <row r="540">
          <cell r="A540" t="str">
            <v>010211</v>
          </cell>
          <cell r="B540" t="str">
            <v>66</v>
          </cell>
          <cell r="C540" t="str">
            <v>Z0000390</v>
          </cell>
          <cell r="D540" t="str">
            <v>KAW-5</v>
          </cell>
          <cell r="E540" t="str">
            <v>6.8*1.8</v>
          </cell>
          <cell r="F540" t="str">
            <v>EA</v>
          </cell>
          <cell r="G540" t="str">
            <v>5</v>
          </cell>
          <cell r="H540">
            <v>423430</v>
          </cell>
          <cell r="I540">
            <v>0</v>
          </cell>
        </row>
        <row r="541">
          <cell r="A541" t="str">
            <v>010211</v>
          </cell>
          <cell r="B541" t="str">
            <v>67</v>
          </cell>
          <cell r="C541" t="str">
            <v>Z0000391</v>
          </cell>
          <cell r="D541" t="str">
            <v>KAW-5A</v>
          </cell>
          <cell r="E541" t="str">
            <v>6.4*1.8</v>
          </cell>
          <cell r="F541" t="str">
            <v>EA</v>
          </cell>
          <cell r="G541" t="str">
            <v>8</v>
          </cell>
          <cell r="H541">
            <v>398522</v>
          </cell>
        </row>
        <row r="542">
          <cell r="A542" t="str">
            <v>010211</v>
          </cell>
          <cell r="B542" t="str">
            <v>68</v>
          </cell>
          <cell r="C542" t="str">
            <v>Z0000392</v>
          </cell>
          <cell r="D542" t="str">
            <v>KAW-6</v>
          </cell>
          <cell r="E542" t="str">
            <v>3.2*0.75</v>
          </cell>
          <cell r="F542" t="str">
            <v>EA</v>
          </cell>
          <cell r="G542" t="str">
            <v>2</v>
          </cell>
          <cell r="H542">
            <v>83025</v>
          </cell>
        </row>
        <row r="543">
          <cell r="A543" t="str">
            <v>010211</v>
          </cell>
          <cell r="B543" t="str">
            <v>69</v>
          </cell>
          <cell r="C543" t="str">
            <v>Z0000393</v>
          </cell>
          <cell r="D543" t="str">
            <v>KCAW-1</v>
          </cell>
          <cell r="E543" t="str">
            <v>1.5*3.0</v>
          </cell>
          <cell r="F543" t="str">
            <v>EA</v>
          </cell>
          <cell r="G543" t="str">
            <v>2</v>
          </cell>
          <cell r="H543">
            <v>317520</v>
          </cell>
          <cell r="I543">
            <v>0</v>
          </cell>
        </row>
        <row r="544">
          <cell r="A544" t="str">
            <v>010211</v>
          </cell>
          <cell r="B544" t="str">
            <v>70</v>
          </cell>
          <cell r="C544" t="str">
            <v>Z0000394</v>
          </cell>
          <cell r="D544" t="str">
            <v>KCAW-2</v>
          </cell>
          <cell r="E544" t="str">
            <v>7.16*2.2</v>
          </cell>
          <cell r="F544" t="str">
            <v>EA</v>
          </cell>
          <cell r="G544" t="str">
            <v>5</v>
          </cell>
          <cell r="H544">
            <v>1693440</v>
          </cell>
          <cell r="I544">
            <v>0</v>
          </cell>
        </row>
        <row r="545">
          <cell r="A545" t="str">
            <v>010211</v>
          </cell>
          <cell r="B545" t="str">
            <v>71</v>
          </cell>
          <cell r="C545" t="str">
            <v>Z0000395</v>
          </cell>
          <cell r="D545" t="str">
            <v>KCAW-2A</v>
          </cell>
          <cell r="E545" t="str">
            <v>6.46*2.2</v>
          </cell>
          <cell r="F545" t="str">
            <v>EA</v>
          </cell>
          <cell r="G545" t="str">
            <v>2</v>
          </cell>
          <cell r="H545">
            <v>1693440</v>
          </cell>
          <cell r="I545">
            <v>0</v>
          </cell>
        </row>
        <row r="546">
          <cell r="A546" t="str">
            <v>010211</v>
          </cell>
          <cell r="B546" t="str">
            <v>72</v>
          </cell>
          <cell r="C546" t="str">
            <v>Z0000396</v>
          </cell>
          <cell r="D546" t="str">
            <v>KCAW-3</v>
          </cell>
          <cell r="E546" t="str">
            <v>7.16*6.3</v>
          </cell>
          <cell r="F546" t="str">
            <v>EA</v>
          </cell>
          <cell r="G546" t="str">
            <v>5</v>
          </cell>
          <cell r="H546">
            <v>2540160</v>
          </cell>
          <cell r="I546">
            <v>0</v>
          </cell>
        </row>
        <row r="547">
          <cell r="A547" t="str">
            <v>010211</v>
          </cell>
          <cell r="B547" t="str">
            <v>73</v>
          </cell>
          <cell r="C547" t="str">
            <v>Z0000397</v>
          </cell>
          <cell r="D547" t="str">
            <v>KCAW-3A</v>
          </cell>
          <cell r="E547" t="str">
            <v>6.46*6.3</v>
          </cell>
          <cell r="F547" t="str">
            <v>EA</v>
          </cell>
          <cell r="G547" t="str">
            <v>2</v>
          </cell>
          <cell r="H547">
            <v>2291820</v>
          </cell>
          <cell r="I547">
            <v>0</v>
          </cell>
        </row>
        <row r="548">
          <cell r="A548" t="str">
            <v>010211</v>
          </cell>
          <cell r="B548" t="str">
            <v>74</v>
          </cell>
          <cell r="C548" t="str">
            <v>Z0000398</v>
          </cell>
          <cell r="D548" t="str">
            <v>KCAW-4A</v>
          </cell>
          <cell r="E548" t="str">
            <v>7.76*3.6</v>
          </cell>
          <cell r="F548" t="str">
            <v>EA</v>
          </cell>
          <cell r="G548" t="str">
            <v>2</v>
          </cell>
          <cell r="H548">
            <v>1058400</v>
          </cell>
          <cell r="I548">
            <v>0</v>
          </cell>
        </row>
        <row r="549">
          <cell r="A549" t="str">
            <v>010211</v>
          </cell>
          <cell r="B549" t="str">
            <v>75</v>
          </cell>
          <cell r="C549" t="str">
            <v>Z0000399</v>
          </cell>
          <cell r="D549" t="str">
            <v>KCAW-4B</v>
          </cell>
          <cell r="E549" t="str">
            <v>7.76*1.8</v>
          </cell>
          <cell r="F549" t="str">
            <v>EA</v>
          </cell>
          <cell r="G549" t="str">
            <v>2</v>
          </cell>
          <cell r="H549">
            <v>580552</v>
          </cell>
          <cell r="I549">
            <v>0</v>
          </cell>
        </row>
        <row r="550">
          <cell r="A550" t="str">
            <v>010211</v>
          </cell>
          <cell r="B550" t="str">
            <v>76</v>
          </cell>
          <cell r="C550" t="str">
            <v>Z0000400</v>
          </cell>
          <cell r="D550" t="str">
            <v>KCAW-4C</v>
          </cell>
          <cell r="E550" t="str">
            <v>7.76*2.7</v>
          </cell>
          <cell r="F550" t="str">
            <v>EA</v>
          </cell>
          <cell r="G550" t="str">
            <v>2</v>
          </cell>
          <cell r="H550">
            <v>1323000</v>
          </cell>
          <cell r="I550">
            <v>0</v>
          </cell>
        </row>
        <row r="551">
          <cell r="A551" t="str">
            <v>010211</v>
          </cell>
          <cell r="B551" t="str">
            <v>77</v>
          </cell>
          <cell r="C551" t="str">
            <v>Z0000401</v>
          </cell>
          <cell r="D551" t="str">
            <v>KCAW-4D</v>
          </cell>
          <cell r="E551" t="str">
            <v>7.76*3.6</v>
          </cell>
          <cell r="F551" t="str">
            <v>EA</v>
          </cell>
          <cell r="G551" t="str">
            <v>2</v>
          </cell>
          <cell r="H551">
            <v>1905120</v>
          </cell>
          <cell r="I551">
            <v>0</v>
          </cell>
        </row>
        <row r="552">
          <cell r="A552" t="str">
            <v>010211</v>
          </cell>
          <cell r="B552" t="str">
            <v>78</v>
          </cell>
          <cell r="C552" t="str">
            <v>Z0000402</v>
          </cell>
          <cell r="D552" t="str">
            <v>KCAW-4E</v>
          </cell>
          <cell r="E552" t="str">
            <v>2.35*3.6</v>
          </cell>
          <cell r="F552" t="str">
            <v>EA</v>
          </cell>
          <cell r="G552" t="str">
            <v>2</v>
          </cell>
          <cell r="H552">
            <v>846720</v>
          </cell>
          <cell r="I552">
            <v>0</v>
          </cell>
        </row>
        <row r="553">
          <cell r="A553" t="str">
            <v>010211</v>
          </cell>
          <cell r="B553" t="str">
            <v>79</v>
          </cell>
          <cell r="C553" t="str">
            <v>Z0000403</v>
          </cell>
          <cell r="D553" t="str">
            <v>KCAW-5(TOP LIGHT)</v>
          </cell>
          <cell r="E553" t="str">
            <v>25.2*2.174</v>
          </cell>
          <cell r="F553" t="str">
            <v>EA</v>
          </cell>
          <cell r="G553" t="str">
            <v>2</v>
          </cell>
          <cell r="H553">
            <v>4383334</v>
          </cell>
          <cell r="I553">
            <v>0</v>
          </cell>
        </row>
        <row r="554">
          <cell r="A554" t="str">
            <v>010211</v>
          </cell>
          <cell r="B554" t="str">
            <v>80</v>
          </cell>
          <cell r="C554" t="str">
            <v>Z0000404</v>
          </cell>
          <cell r="D554" t="str">
            <v>SD-1</v>
          </cell>
          <cell r="E554" t="str">
            <v>1.8*2.1</v>
          </cell>
          <cell r="F554" t="str">
            <v>EA</v>
          </cell>
          <cell r="G554" t="str">
            <v>15</v>
          </cell>
          <cell r="H554">
            <v>349362</v>
          </cell>
          <cell r="I554">
            <v>0</v>
          </cell>
        </row>
        <row r="555">
          <cell r="A555" t="str">
            <v>010211</v>
          </cell>
          <cell r="B555" t="str">
            <v>81</v>
          </cell>
          <cell r="C555" t="str">
            <v>Z0000405</v>
          </cell>
          <cell r="D555" t="str">
            <v>SD-2</v>
          </cell>
          <cell r="E555" t="str">
            <v>0.9*2.1</v>
          </cell>
          <cell r="F555" t="str">
            <v>EA</v>
          </cell>
          <cell r="G555" t="str">
            <v>7</v>
          </cell>
          <cell r="H555">
            <v>174681</v>
          </cell>
          <cell r="I555">
            <v>0</v>
          </cell>
        </row>
        <row r="556">
          <cell r="A556" t="str">
            <v>010211</v>
          </cell>
          <cell r="B556" t="str">
            <v>82</v>
          </cell>
          <cell r="C556" t="str">
            <v>Z0000406</v>
          </cell>
          <cell r="D556" t="str">
            <v>SD-2A</v>
          </cell>
          <cell r="E556" t="str">
            <v>0.9*2.1</v>
          </cell>
          <cell r="F556" t="str">
            <v>EA</v>
          </cell>
          <cell r="G556" t="str">
            <v>4</v>
          </cell>
          <cell r="H556">
            <v>174681</v>
          </cell>
          <cell r="I556">
            <v>0</v>
          </cell>
        </row>
        <row r="557">
          <cell r="A557" t="str">
            <v>010211</v>
          </cell>
          <cell r="B557" t="str">
            <v>83</v>
          </cell>
          <cell r="C557" t="str">
            <v>Z0000407</v>
          </cell>
          <cell r="D557" t="str">
            <v>SD-3</v>
          </cell>
          <cell r="E557" t="str">
            <v>2.4*3.0</v>
          </cell>
          <cell r="F557" t="str">
            <v>EA</v>
          </cell>
          <cell r="G557" t="str">
            <v>3</v>
          </cell>
          <cell r="H557">
            <v>665451</v>
          </cell>
          <cell r="I557">
            <v>0</v>
          </cell>
        </row>
        <row r="558">
          <cell r="A558" t="str">
            <v>010211</v>
          </cell>
          <cell r="B558" t="str">
            <v>84</v>
          </cell>
          <cell r="C558" t="str">
            <v>Z0000408</v>
          </cell>
          <cell r="D558" t="str">
            <v>SSD-1</v>
          </cell>
          <cell r="E558" t="str">
            <v>0.6*0.9</v>
          </cell>
          <cell r="F558" t="str">
            <v>EA</v>
          </cell>
          <cell r="G558" t="str">
            <v>4</v>
          </cell>
          <cell r="H558">
            <v>37044</v>
          </cell>
          <cell r="I558">
            <v>0</v>
          </cell>
        </row>
        <row r="559">
          <cell r="A559" t="str">
            <v>010211</v>
          </cell>
          <cell r="B559" t="str">
            <v>85</v>
          </cell>
          <cell r="C559" t="str">
            <v>Z0000409</v>
          </cell>
          <cell r="D559" t="str">
            <v>SSH-1</v>
          </cell>
          <cell r="E559" t="str">
            <v>7.2*4.5</v>
          </cell>
          <cell r="F559" t="str">
            <v>EA</v>
          </cell>
          <cell r="G559" t="str">
            <v>1</v>
          </cell>
          <cell r="H559">
            <v>3377080</v>
          </cell>
          <cell r="I559">
            <v>0</v>
          </cell>
        </row>
        <row r="560">
          <cell r="A560" t="str">
            <v>010211</v>
          </cell>
          <cell r="B560" t="str">
            <v>86</v>
          </cell>
          <cell r="C560" t="str">
            <v>Z0000410</v>
          </cell>
          <cell r="D560" t="str">
            <v>OHD-1</v>
          </cell>
          <cell r="E560" t="str">
            <v>7.2*4.5</v>
          </cell>
          <cell r="F560" t="str">
            <v>EA</v>
          </cell>
          <cell r="G560" t="str">
            <v>2</v>
          </cell>
          <cell r="H560">
            <v>8920352</v>
          </cell>
          <cell r="I560">
            <v>0</v>
          </cell>
        </row>
        <row r="561">
          <cell r="A561" t="str">
            <v>010211</v>
          </cell>
          <cell r="B561" t="str">
            <v>87</v>
          </cell>
          <cell r="C561" t="str">
            <v>Z0000411</v>
          </cell>
          <cell r="D561" t="str">
            <v>OHD-2</v>
          </cell>
          <cell r="E561" t="str">
            <v>7.8*4.5</v>
          </cell>
          <cell r="F561" t="str">
            <v>EA</v>
          </cell>
          <cell r="G561" t="str">
            <v>2</v>
          </cell>
          <cell r="H561">
            <v>9460528</v>
          </cell>
          <cell r="I561">
            <v>0</v>
          </cell>
        </row>
        <row r="562">
          <cell r="A562" t="str">
            <v>010211</v>
          </cell>
          <cell r="B562" t="str">
            <v>88</v>
          </cell>
          <cell r="C562" t="str">
            <v>Z0000412</v>
          </cell>
          <cell r="D562" t="str">
            <v>SSH-2</v>
          </cell>
          <cell r="E562" t="str">
            <v>3.6*3.0</v>
          </cell>
          <cell r="F562" t="str">
            <v>EA</v>
          </cell>
          <cell r="G562" t="str">
            <v>26</v>
          </cell>
          <cell r="H562">
            <v>1907080</v>
          </cell>
          <cell r="I562">
            <v>0</v>
          </cell>
        </row>
        <row r="563">
          <cell r="A563" t="str">
            <v>010211</v>
          </cell>
          <cell r="B563" t="str">
            <v>89</v>
          </cell>
          <cell r="C563" t="str">
            <v>Z0000413</v>
          </cell>
          <cell r="D563" t="str">
            <v>SSH-2A</v>
          </cell>
          <cell r="E563" t="str">
            <v>3.9*3.0</v>
          </cell>
          <cell r="F563" t="str">
            <v>EA</v>
          </cell>
          <cell r="G563" t="str">
            <v>10</v>
          </cell>
          <cell r="H563">
            <v>2005570</v>
          </cell>
          <cell r="I563">
            <v>0</v>
          </cell>
        </row>
        <row r="564">
          <cell r="A564" t="str">
            <v>010211</v>
          </cell>
          <cell r="B564" t="str">
            <v>90</v>
          </cell>
          <cell r="C564" t="str">
            <v>Z0000414</v>
          </cell>
          <cell r="D564" t="str">
            <v>SSH-2B</v>
          </cell>
          <cell r="E564" t="str">
            <v>2.85*3.0</v>
          </cell>
          <cell r="F564" t="str">
            <v>EA</v>
          </cell>
          <cell r="G564" t="str">
            <v>2</v>
          </cell>
          <cell r="H564">
            <v>1587355</v>
          </cell>
          <cell r="I564">
            <v>0</v>
          </cell>
        </row>
        <row r="565">
          <cell r="A565" t="str">
            <v>010211</v>
          </cell>
          <cell r="B565" t="str">
            <v>91</v>
          </cell>
          <cell r="C565" t="str">
            <v>Z0000415</v>
          </cell>
          <cell r="D565" t="str">
            <v>SSTD-1</v>
          </cell>
          <cell r="E565" t="str">
            <v>0.9*2.1</v>
          </cell>
          <cell r="F565" t="str">
            <v>EA</v>
          </cell>
          <cell r="G565" t="str">
            <v>2</v>
          </cell>
          <cell r="H565">
            <v>129654</v>
          </cell>
          <cell r="I565">
            <v>0</v>
          </cell>
        </row>
        <row r="566">
          <cell r="A566" t="str">
            <v>010211</v>
          </cell>
          <cell r="B566" t="str">
            <v>92</v>
          </cell>
          <cell r="C566" t="str">
            <v>Z0000076</v>
          </cell>
          <cell r="D566" t="str">
            <v>후로아힌지</v>
          </cell>
          <cell r="E566">
            <v>0</v>
          </cell>
          <cell r="F566" t="str">
            <v>EA</v>
          </cell>
          <cell r="G566" t="str">
            <v>2</v>
          </cell>
          <cell r="H566">
            <v>45080</v>
          </cell>
          <cell r="I566">
            <v>0</v>
          </cell>
        </row>
        <row r="567">
          <cell r="A567" t="str">
            <v>010211</v>
          </cell>
          <cell r="B567" t="str">
            <v>93</v>
          </cell>
          <cell r="C567" t="str">
            <v>Z0000077</v>
          </cell>
          <cell r="D567" t="str">
            <v>플로어 힌지설치</v>
          </cell>
          <cell r="E567">
            <v>0</v>
          </cell>
          <cell r="F567" t="str">
            <v>EA</v>
          </cell>
          <cell r="G567" t="str">
            <v>2</v>
          </cell>
          <cell r="H567">
            <v>0</v>
          </cell>
          <cell r="I567">
            <v>7345</v>
          </cell>
          <cell r="J567">
            <v>219</v>
          </cell>
        </row>
        <row r="568">
          <cell r="A568" t="str">
            <v>010211</v>
          </cell>
          <cell r="B568" t="str">
            <v>94</v>
          </cell>
          <cell r="C568" t="str">
            <v>Z0000078</v>
          </cell>
          <cell r="D568" t="str">
            <v>피보트힌지</v>
          </cell>
          <cell r="E568">
            <v>0</v>
          </cell>
          <cell r="F568" t="str">
            <v>EA</v>
          </cell>
          <cell r="G568" t="str">
            <v>51</v>
          </cell>
          <cell r="H568">
            <v>14700</v>
          </cell>
          <cell r="I568">
            <v>0</v>
          </cell>
        </row>
        <row r="569">
          <cell r="A569" t="str">
            <v>010211</v>
          </cell>
          <cell r="B569" t="str">
            <v>95</v>
          </cell>
          <cell r="C569" t="str">
            <v>Z0000079</v>
          </cell>
          <cell r="D569" t="str">
            <v>도아 체크</v>
          </cell>
          <cell r="E569">
            <v>0</v>
          </cell>
          <cell r="F569" t="str">
            <v>EA</v>
          </cell>
          <cell r="G569" t="str">
            <v>47</v>
          </cell>
          <cell r="H569">
            <v>24500</v>
          </cell>
          <cell r="I569">
            <v>0</v>
          </cell>
        </row>
        <row r="570">
          <cell r="A570" t="str">
            <v>010211</v>
          </cell>
          <cell r="B570" t="str">
            <v>96</v>
          </cell>
          <cell r="C570" t="str">
            <v>Z0000080</v>
          </cell>
          <cell r="D570" t="str">
            <v>도어체크설치</v>
          </cell>
          <cell r="E570">
            <v>0</v>
          </cell>
          <cell r="F570" t="str">
            <v>EA</v>
          </cell>
          <cell r="G570" t="str">
            <v>47</v>
          </cell>
          <cell r="H570">
            <v>0</v>
          </cell>
          <cell r="I570">
            <v>4788</v>
          </cell>
          <cell r="J570">
            <v>143</v>
          </cell>
        </row>
        <row r="571">
          <cell r="A571" t="str">
            <v>010211</v>
          </cell>
          <cell r="B571" t="str">
            <v>97</v>
          </cell>
          <cell r="C571" t="str">
            <v>Z0000081</v>
          </cell>
          <cell r="D571" t="str">
            <v>도아 로크</v>
          </cell>
          <cell r="E571" t="str">
            <v>현관용</v>
          </cell>
          <cell r="F571" t="str">
            <v>EA</v>
          </cell>
          <cell r="G571" t="str">
            <v>29</v>
          </cell>
          <cell r="H571">
            <v>9310</v>
          </cell>
          <cell r="I571">
            <v>0</v>
          </cell>
        </row>
        <row r="572">
          <cell r="A572" t="str">
            <v>010211</v>
          </cell>
          <cell r="B572" t="str">
            <v>98</v>
          </cell>
          <cell r="C572" t="str">
            <v>Z0000082</v>
          </cell>
          <cell r="D572" t="str">
            <v>창호철물 설치</v>
          </cell>
          <cell r="E572" t="str">
            <v>도아록</v>
          </cell>
          <cell r="F572" t="str">
            <v>EA</v>
          </cell>
          <cell r="G572" t="str">
            <v>47</v>
          </cell>
          <cell r="H572">
            <v>0</v>
          </cell>
          <cell r="I572">
            <v>689</v>
          </cell>
          <cell r="J572">
            <v>0</v>
          </cell>
        </row>
        <row r="573">
          <cell r="A573" t="str">
            <v>010211</v>
          </cell>
          <cell r="B573" t="str">
            <v>99</v>
          </cell>
          <cell r="C573" t="str">
            <v>Z0000083</v>
          </cell>
          <cell r="D573" t="str">
            <v>공    정</v>
          </cell>
          <cell r="E573">
            <v>0</v>
          </cell>
          <cell r="F573" t="str">
            <v>EA</v>
          </cell>
          <cell r="G573" t="str">
            <v>18</v>
          </cell>
          <cell r="H573">
            <v>4410</v>
          </cell>
          <cell r="I573">
            <v>0</v>
          </cell>
          <cell r="J573">
            <v>0</v>
          </cell>
        </row>
        <row r="575">
          <cell r="D575" t="str">
            <v>소계</v>
          </cell>
        </row>
        <row r="577">
          <cell r="D577" t="str">
            <v>12. 유리공사</v>
          </cell>
        </row>
        <row r="578">
          <cell r="A578" t="str">
            <v>010212</v>
          </cell>
          <cell r="B578" t="str">
            <v>1</v>
          </cell>
          <cell r="C578" t="str">
            <v>49A00020</v>
          </cell>
          <cell r="D578" t="str">
            <v>투명유리</v>
          </cell>
          <cell r="E578" t="str">
            <v>T=5.0MM</v>
          </cell>
          <cell r="F578" t="str">
            <v>M2</v>
          </cell>
          <cell r="G578" t="str">
            <v>22.02</v>
          </cell>
          <cell r="H578">
            <v>3716</v>
          </cell>
          <cell r="I578">
            <v>0</v>
          </cell>
          <cell r="J578">
            <v>0</v>
          </cell>
        </row>
        <row r="579">
          <cell r="A579" t="str">
            <v>010212</v>
          </cell>
          <cell r="B579" t="str">
            <v>2</v>
          </cell>
          <cell r="C579" t="str">
            <v>49C00010</v>
          </cell>
          <cell r="D579" t="str">
            <v>복층유리(투명)</v>
          </cell>
          <cell r="E579" t="str">
            <v>T12</v>
          </cell>
          <cell r="F579" t="str">
            <v>M2</v>
          </cell>
          <cell r="G579" t="str">
            <v>112.2</v>
          </cell>
          <cell r="H579">
            <v>13337</v>
          </cell>
          <cell r="I579">
            <v>0</v>
          </cell>
          <cell r="J579">
            <v>0</v>
          </cell>
        </row>
        <row r="580">
          <cell r="A580" t="str">
            <v>010212</v>
          </cell>
          <cell r="B580" t="str">
            <v>3</v>
          </cell>
          <cell r="C580" t="str">
            <v>49C00020</v>
          </cell>
          <cell r="D580" t="str">
            <v>복층유리(투명)</v>
          </cell>
          <cell r="E580" t="str">
            <v>T16</v>
          </cell>
          <cell r="F580" t="str">
            <v>M2</v>
          </cell>
          <cell r="G580" t="str">
            <v>630.5</v>
          </cell>
          <cell r="H580">
            <v>17600</v>
          </cell>
          <cell r="I580">
            <v>0</v>
          </cell>
          <cell r="J580">
            <v>0</v>
          </cell>
        </row>
        <row r="581">
          <cell r="A581" t="str">
            <v>010212</v>
          </cell>
          <cell r="B581" t="str">
            <v>4</v>
          </cell>
          <cell r="C581" t="str">
            <v>49E00010</v>
          </cell>
          <cell r="D581" t="str">
            <v>강화유리도아</v>
          </cell>
          <cell r="E581" t="str">
            <v>900*2100 투명</v>
          </cell>
          <cell r="F581" t="str">
            <v>짝</v>
          </cell>
          <cell r="G581" t="str">
            <v>2</v>
          </cell>
          <cell r="H581">
            <v>88200</v>
          </cell>
          <cell r="I581">
            <v>0</v>
          </cell>
        </row>
        <row r="582">
          <cell r="A582" t="str">
            <v>010212</v>
          </cell>
          <cell r="B582" t="str">
            <v>5</v>
          </cell>
          <cell r="C582" t="str">
            <v>91N00050</v>
          </cell>
          <cell r="D582" t="str">
            <v>유리끼우기</v>
          </cell>
          <cell r="E582" t="str">
            <v>복층유리,12MM</v>
          </cell>
          <cell r="F582" t="str">
            <v>M2</v>
          </cell>
          <cell r="G582" t="str">
            <v>112.2</v>
          </cell>
          <cell r="H582">
            <v>0</v>
          </cell>
          <cell r="I582">
            <v>15428</v>
          </cell>
          <cell r="J582">
            <v>0</v>
          </cell>
        </row>
        <row r="583">
          <cell r="A583" t="str">
            <v>010212</v>
          </cell>
          <cell r="B583" t="str">
            <v>6</v>
          </cell>
          <cell r="C583" t="str">
            <v>91N00060</v>
          </cell>
          <cell r="D583" t="str">
            <v>유리끼우기</v>
          </cell>
          <cell r="E583" t="str">
            <v>복층유리,16MM</v>
          </cell>
          <cell r="F583" t="str">
            <v>M2</v>
          </cell>
          <cell r="G583" t="str">
            <v>630.5</v>
          </cell>
          <cell r="H583">
            <v>0</v>
          </cell>
          <cell r="I583">
            <v>17208</v>
          </cell>
          <cell r="J583">
            <v>0</v>
          </cell>
        </row>
        <row r="584">
          <cell r="A584" t="str">
            <v>010212</v>
          </cell>
          <cell r="B584" t="str">
            <v>7</v>
          </cell>
          <cell r="C584" t="str">
            <v>91N00510</v>
          </cell>
          <cell r="D584" t="str">
            <v>유리끼우기 코킹</v>
          </cell>
          <cell r="E584" t="str">
            <v>0.5CM각</v>
          </cell>
          <cell r="F584" t="str">
            <v>M</v>
          </cell>
          <cell r="G584" t="str">
            <v>6174.8</v>
          </cell>
          <cell r="H584">
            <v>189</v>
          </cell>
          <cell r="I584">
            <v>0</v>
          </cell>
          <cell r="J584">
            <v>0</v>
          </cell>
        </row>
        <row r="586">
          <cell r="D586" t="str">
            <v>소계</v>
          </cell>
        </row>
        <row r="588">
          <cell r="D588" t="str">
            <v>13. 금속및 잡공사</v>
          </cell>
        </row>
        <row r="589">
          <cell r="A589" t="str">
            <v>010213</v>
          </cell>
          <cell r="B589" t="str">
            <v>2</v>
          </cell>
          <cell r="C589" t="str">
            <v>51G00060</v>
          </cell>
          <cell r="D589" t="str">
            <v>재료분리대(스텐)</v>
          </cell>
          <cell r="E589" t="str">
            <v>T1.5*W25</v>
          </cell>
          <cell r="F589" t="str">
            <v>M</v>
          </cell>
          <cell r="G589" t="str">
            <v>50.4</v>
          </cell>
          <cell r="H589">
            <v>11760</v>
          </cell>
          <cell r="I589">
            <v>0</v>
          </cell>
        </row>
        <row r="590">
          <cell r="A590" t="str">
            <v>010213</v>
          </cell>
          <cell r="B590" t="str">
            <v>3</v>
          </cell>
          <cell r="C590" t="str">
            <v>51B00010</v>
          </cell>
          <cell r="D590" t="str">
            <v>AL 스펜드럴</v>
          </cell>
          <cell r="E590" t="str">
            <v>W-100 무공</v>
          </cell>
          <cell r="F590" t="str">
            <v>M2</v>
          </cell>
          <cell r="G590" t="str">
            <v>195.75</v>
          </cell>
          <cell r="H590">
            <v>17640</v>
          </cell>
          <cell r="I590">
            <v>0</v>
          </cell>
          <cell r="J590">
            <v>0</v>
          </cell>
        </row>
        <row r="591">
          <cell r="A591" t="str">
            <v>010213</v>
          </cell>
          <cell r="B591" t="str">
            <v>6</v>
          </cell>
          <cell r="C591" t="str">
            <v>51G00090</v>
          </cell>
          <cell r="D591" t="str">
            <v>스텐레스 코너후레임</v>
          </cell>
          <cell r="E591">
            <v>0</v>
          </cell>
          <cell r="F591" t="str">
            <v>M</v>
          </cell>
          <cell r="G591" t="str">
            <v>57.8</v>
          </cell>
          <cell r="H591">
            <v>32340</v>
          </cell>
          <cell r="I591">
            <v>0</v>
          </cell>
        </row>
        <row r="592">
          <cell r="A592" t="str">
            <v>010213</v>
          </cell>
          <cell r="B592" t="str">
            <v>7</v>
          </cell>
          <cell r="C592" t="str">
            <v>Z0000084</v>
          </cell>
          <cell r="D592" t="str">
            <v>스텐레스 핸드레일</v>
          </cell>
          <cell r="E592" t="str">
            <v>D=50.8,H=900</v>
          </cell>
          <cell r="F592" t="str">
            <v>M</v>
          </cell>
          <cell r="G592" t="str">
            <v>488.9</v>
          </cell>
          <cell r="H592">
            <v>24500</v>
          </cell>
          <cell r="I592">
            <v>0</v>
          </cell>
        </row>
        <row r="593">
          <cell r="A593" t="str">
            <v>010213</v>
          </cell>
          <cell r="B593" t="str">
            <v>8</v>
          </cell>
          <cell r="C593" t="str">
            <v>91K00010</v>
          </cell>
          <cell r="D593" t="str">
            <v>경량철골천정틀</v>
          </cell>
          <cell r="E593" t="str">
            <v>M-BAR</v>
          </cell>
          <cell r="F593" t="str">
            <v>M2</v>
          </cell>
          <cell r="G593" t="str">
            <v>3805.27</v>
          </cell>
          <cell r="H593">
            <v>5390</v>
          </cell>
          <cell r="I593">
            <v>0</v>
          </cell>
          <cell r="J593">
            <v>0</v>
          </cell>
        </row>
        <row r="594">
          <cell r="A594" t="str">
            <v>010213</v>
          </cell>
          <cell r="B594" t="str">
            <v>9</v>
          </cell>
          <cell r="C594" t="str">
            <v>91K00040</v>
          </cell>
          <cell r="D594" t="str">
            <v>AL몰딩설치</v>
          </cell>
          <cell r="E594">
            <v>0</v>
          </cell>
          <cell r="F594" t="str">
            <v>M</v>
          </cell>
          <cell r="G594" t="str">
            <v>2363.2</v>
          </cell>
          <cell r="H594">
            <v>705</v>
          </cell>
          <cell r="I594">
            <v>0</v>
          </cell>
          <cell r="J594">
            <v>0</v>
          </cell>
        </row>
        <row r="595">
          <cell r="A595" t="str">
            <v>010213</v>
          </cell>
          <cell r="B595" t="str">
            <v>10</v>
          </cell>
          <cell r="C595" t="str">
            <v>91K00050</v>
          </cell>
          <cell r="D595" t="str">
            <v>와이아메쉬깔기</v>
          </cell>
          <cell r="E595" t="str">
            <v>#8-150*150</v>
          </cell>
          <cell r="F595" t="str">
            <v>M2</v>
          </cell>
          <cell r="G595" t="str">
            <v>8045.73</v>
          </cell>
          <cell r="H595">
            <v>773</v>
          </cell>
          <cell r="I595">
            <v>815</v>
          </cell>
          <cell r="J595">
            <v>0</v>
          </cell>
        </row>
        <row r="596">
          <cell r="A596" t="str">
            <v>010213</v>
          </cell>
          <cell r="B596" t="str">
            <v>11</v>
          </cell>
          <cell r="C596" t="str">
            <v>91K00130</v>
          </cell>
          <cell r="D596" t="str">
            <v>논스립설치</v>
          </cell>
          <cell r="E596" t="str">
            <v>PVC50MM</v>
          </cell>
          <cell r="F596" t="str">
            <v>M</v>
          </cell>
          <cell r="G596" t="str">
            <v>369.6</v>
          </cell>
          <cell r="H596">
            <v>882</v>
          </cell>
          <cell r="I596">
            <v>6227</v>
          </cell>
          <cell r="J596">
            <v>0</v>
          </cell>
        </row>
        <row r="597">
          <cell r="A597" t="str">
            <v>010213</v>
          </cell>
          <cell r="B597" t="str">
            <v>12</v>
          </cell>
          <cell r="C597" t="str">
            <v>91K00215</v>
          </cell>
          <cell r="D597" t="str">
            <v>각종비드설치</v>
          </cell>
          <cell r="E597">
            <v>0</v>
          </cell>
          <cell r="F597" t="str">
            <v>M</v>
          </cell>
          <cell r="G597" t="str">
            <v>2334.2</v>
          </cell>
          <cell r="H597">
            <v>0</v>
          </cell>
          <cell r="I597">
            <v>2178</v>
          </cell>
          <cell r="J597">
            <v>0</v>
          </cell>
        </row>
        <row r="598">
          <cell r="A598" t="str">
            <v>010213</v>
          </cell>
          <cell r="B598" t="str">
            <v>13</v>
          </cell>
          <cell r="C598" t="str">
            <v>51F00010</v>
          </cell>
          <cell r="D598" t="str">
            <v>코너 비드</v>
          </cell>
          <cell r="E598">
            <v>0</v>
          </cell>
          <cell r="F598" t="str">
            <v>M</v>
          </cell>
          <cell r="G598" t="str">
            <v>624</v>
          </cell>
          <cell r="H598">
            <v>470</v>
          </cell>
          <cell r="I598">
            <v>0</v>
          </cell>
          <cell r="J598">
            <v>0</v>
          </cell>
        </row>
        <row r="599">
          <cell r="A599" t="str">
            <v>010213</v>
          </cell>
          <cell r="B599" t="str">
            <v>14</v>
          </cell>
          <cell r="C599" t="str">
            <v>51F00040</v>
          </cell>
          <cell r="D599" t="str">
            <v>조인트비드</v>
          </cell>
          <cell r="E599">
            <v>0</v>
          </cell>
          <cell r="F599" t="str">
            <v>M</v>
          </cell>
          <cell r="G599" t="str">
            <v>258</v>
          </cell>
          <cell r="H599">
            <v>411</v>
          </cell>
          <cell r="I599">
            <v>0</v>
          </cell>
          <cell r="J599">
            <v>0</v>
          </cell>
        </row>
        <row r="600">
          <cell r="A600" t="str">
            <v>010213</v>
          </cell>
          <cell r="B600" t="str">
            <v>15</v>
          </cell>
          <cell r="C600" t="str">
            <v>Z0000085</v>
          </cell>
          <cell r="D600" t="str">
            <v>문틀비드</v>
          </cell>
          <cell r="E600">
            <v>0</v>
          </cell>
          <cell r="F600" t="str">
            <v>M</v>
          </cell>
          <cell r="G600" t="str">
            <v>131.4</v>
          </cell>
          <cell r="H600">
            <v>470</v>
          </cell>
        </row>
        <row r="601">
          <cell r="A601" t="str">
            <v>010213</v>
          </cell>
          <cell r="B601" t="str">
            <v>16</v>
          </cell>
          <cell r="C601" t="str">
            <v>Z0000086</v>
          </cell>
          <cell r="D601" t="str">
            <v>창틀비드</v>
          </cell>
          <cell r="E601">
            <v>0</v>
          </cell>
          <cell r="F601" t="str">
            <v>M</v>
          </cell>
          <cell r="G601" t="str">
            <v>54</v>
          </cell>
          <cell r="H601">
            <v>470</v>
          </cell>
        </row>
        <row r="602">
          <cell r="A602" t="str">
            <v>010213</v>
          </cell>
          <cell r="B602" t="str">
            <v>17</v>
          </cell>
          <cell r="C602" t="str">
            <v>Z0000087</v>
          </cell>
          <cell r="D602" t="str">
            <v>걸레받이비드</v>
          </cell>
          <cell r="E602">
            <v>0</v>
          </cell>
          <cell r="F602" t="str">
            <v>M</v>
          </cell>
          <cell r="G602" t="str">
            <v>1266.8</v>
          </cell>
          <cell r="H602">
            <v>372</v>
          </cell>
        </row>
        <row r="603">
          <cell r="A603" t="str">
            <v>010213</v>
          </cell>
          <cell r="B603" t="str">
            <v>18</v>
          </cell>
          <cell r="C603" t="str">
            <v>Z0000088</v>
          </cell>
          <cell r="D603" t="str">
            <v>ST'L PLATE</v>
          </cell>
          <cell r="E603" t="str">
            <v>T=1.2</v>
          </cell>
          <cell r="F603" t="str">
            <v>KG</v>
          </cell>
          <cell r="G603" t="str">
            <v>2783</v>
          </cell>
          <cell r="H603">
            <v>309</v>
          </cell>
          <cell r="I603">
            <v>0</v>
          </cell>
          <cell r="J603">
            <v>0</v>
          </cell>
        </row>
        <row r="604">
          <cell r="A604" t="str">
            <v>010213</v>
          </cell>
          <cell r="B604" t="str">
            <v>19</v>
          </cell>
          <cell r="C604" t="str">
            <v>Z0000089</v>
          </cell>
          <cell r="D604" t="str">
            <v>ST'L PLATE</v>
          </cell>
          <cell r="E604" t="str">
            <v>T=2.3</v>
          </cell>
          <cell r="F604" t="str">
            <v>KG</v>
          </cell>
          <cell r="G604" t="str">
            <v>1480</v>
          </cell>
          <cell r="H604">
            <v>282</v>
          </cell>
        </row>
        <row r="605">
          <cell r="A605" t="str">
            <v>010213</v>
          </cell>
          <cell r="B605" t="str">
            <v>20</v>
          </cell>
          <cell r="C605" t="str">
            <v>Z0000090</v>
          </cell>
          <cell r="D605" t="str">
            <v>ST'L PLATE</v>
          </cell>
          <cell r="E605" t="str">
            <v>T=3.2</v>
          </cell>
          <cell r="F605" t="str">
            <v>KG</v>
          </cell>
          <cell r="G605" t="str">
            <v>5803</v>
          </cell>
          <cell r="H605">
            <v>281</v>
          </cell>
        </row>
        <row r="606">
          <cell r="A606" t="str">
            <v>010213</v>
          </cell>
          <cell r="B606" t="str">
            <v>22</v>
          </cell>
          <cell r="C606" t="str">
            <v>Z0000092</v>
          </cell>
          <cell r="D606" t="str">
            <v>ST'L PLATE</v>
          </cell>
          <cell r="E606" t="str">
            <v>T=6</v>
          </cell>
          <cell r="F606" t="str">
            <v>KG</v>
          </cell>
          <cell r="G606" t="str">
            <v>18153</v>
          </cell>
          <cell r="H606">
            <v>281</v>
          </cell>
        </row>
        <row r="607">
          <cell r="A607" t="str">
            <v>010213</v>
          </cell>
          <cell r="B607" t="str">
            <v>23</v>
          </cell>
          <cell r="C607" t="str">
            <v>Z0000093</v>
          </cell>
          <cell r="D607" t="str">
            <v>ST'L PLATE</v>
          </cell>
          <cell r="E607" t="str">
            <v>T=9</v>
          </cell>
          <cell r="F607" t="str">
            <v>KG</v>
          </cell>
          <cell r="G607" t="str">
            <v>1629</v>
          </cell>
          <cell r="H607">
            <v>284</v>
          </cell>
        </row>
        <row r="608">
          <cell r="A608" t="str">
            <v>010213</v>
          </cell>
          <cell r="B608" t="str">
            <v>24</v>
          </cell>
          <cell r="C608" t="str">
            <v>Z0000094</v>
          </cell>
          <cell r="D608" t="str">
            <v>ST'L PLATE</v>
          </cell>
          <cell r="E608" t="str">
            <v>T=12</v>
          </cell>
          <cell r="F608" t="str">
            <v>KG</v>
          </cell>
          <cell r="G608" t="str">
            <v>122</v>
          </cell>
          <cell r="H608">
            <v>309</v>
          </cell>
        </row>
        <row r="609">
          <cell r="A609" t="str">
            <v>010213</v>
          </cell>
          <cell r="B609" t="str">
            <v>25</v>
          </cell>
          <cell r="C609" t="str">
            <v>Z0000095</v>
          </cell>
          <cell r="D609" t="str">
            <v>CHECK PLATE</v>
          </cell>
          <cell r="E609" t="str">
            <v>T=4.5</v>
          </cell>
          <cell r="F609" t="str">
            <v>KG</v>
          </cell>
          <cell r="G609" t="str">
            <v>274</v>
          </cell>
          <cell r="H609">
            <v>261</v>
          </cell>
        </row>
        <row r="610">
          <cell r="A610" t="str">
            <v>010213</v>
          </cell>
          <cell r="B610" t="str">
            <v>26</v>
          </cell>
          <cell r="C610" t="str">
            <v>Z0000096</v>
          </cell>
          <cell r="D610" t="str">
            <v>H-300*300*10*15</v>
          </cell>
          <cell r="E610">
            <v>0</v>
          </cell>
          <cell r="F610" t="str">
            <v>KG</v>
          </cell>
          <cell r="G610" t="str">
            <v>1206</v>
          </cell>
          <cell r="H610">
            <v>347</v>
          </cell>
        </row>
        <row r="611">
          <cell r="A611" t="str">
            <v>010213</v>
          </cell>
          <cell r="B611" t="str">
            <v>28</v>
          </cell>
          <cell r="C611" t="str">
            <v>Z0000098</v>
          </cell>
          <cell r="D611" t="str">
            <v>C-100*50*20*3.2</v>
          </cell>
          <cell r="E611">
            <v>0</v>
          </cell>
          <cell r="F611" t="str">
            <v>KG</v>
          </cell>
          <cell r="G611" t="str">
            <v>311</v>
          </cell>
          <cell r="H611">
            <v>303</v>
          </cell>
        </row>
        <row r="612">
          <cell r="A612" t="str">
            <v>010213</v>
          </cell>
          <cell r="B612" t="str">
            <v>29</v>
          </cell>
          <cell r="C612" t="str">
            <v>Z0000099</v>
          </cell>
          <cell r="D612" t="str">
            <v>C-125*50*20*3.2</v>
          </cell>
          <cell r="E612">
            <v>0</v>
          </cell>
          <cell r="F612" t="str">
            <v>KG</v>
          </cell>
          <cell r="G612" t="str">
            <v>3576</v>
          </cell>
          <cell r="H612">
            <v>303</v>
          </cell>
        </row>
        <row r="613">
          <cell r="A613" t="str">
            <v>010213</v>
          </cell>
          <cell r="B613" t="str">
            <v>30</v>
          </cell>
          <cell r="C613" t="str">
            <v>Z0000097</v>
          </cell>
          <cell r="D613" t="str">
            <v>ㄷ-150*75*6.5*10</v>
          </cell>
          <cell r="E613">
            <v>0</v>
          </cell>
          <cell r="F613" t="str">
            <v>KG</v>
          </cell>
          <cell r="G613" t="str">
            <v>9559</v>
          </cell>
          <cell r="H613">
            <v>328</v>
          </cell>
          <cell r="I613">
            <v>0</v>
          </cell>
        </row>
        <row r="614">
          <cell r="A614" t="str">
            <v>010213</v>
          </cell>
          <cell r="B614" t="str">
            <v>31</v>
          </cell>
          <cell r="C614" t="str">
            <v>Z0000100</v>
          </cell>
          <cell r="D614" t="str">
            <v>ANGLE</v>
          </cell>
          <cell r="E614" t="str">
            <v>L-30*30*5</v>
          </cell>
          <cell r="F614" t="str">
            <v>KG</v>
          </cell>
          <cell r="G614" t="str">
            <v>40</v>
          </cell>
          <cell r="H614">
            <v>318</v>
          </cell>
        </row>
        <row r="615">
          <cell r="A615" t="str">
            <v>010213</v>
          </cell>
          <cell r="B615" t="str">
            <v>32</v>
          </cell>
          <cell r="C615" t="str">
            <v>Z0000101</v>
          </cell>
          <cell r="D615" t="str">
            <v>ANGLE</v>
          </cell>
          <cell r="E615" t="str">
            <v>L-50*50*5</v>
          </cell>
          <cell r="F615" t="str">
            <v>KG</v>
          </cell>
          <cell r="G615" t="str">
            <v>2863</v>
          </cell>
          <cell r="H615">
            <v>298</v>
          </cell>
        </row>
        <row r="616">
          <cell r="A616" t="str">
            <v>010213</v>
          </cell>
          <cell r="B616" t="str">
            <v>33</v>
          </cell>
          <cell r="C616" t="str">
            <v>Z0000102</v>
          </cell>
          <cell r="D616" t="str">
            <v>ANGLE</v>
          </cell>
          <cell r="E616" t="str">
            <v>L-50*50*6</v>
          </cell>
          <cell r="F616" t="str">
            <v>KG</v>
          </cell>
          <cell r="G616" t="str">
            <v>4920</v>
          </cell>
          <cell r="H616">
            <v>298</v>
          </cell>
        </row>
        <row r="617">
          <cell r="A617" t="str">
            <v>010213</v>
          </cell>
          <cell r="B617" t="str">
            <v>34</v>
          </cell>
          <cell r="C617" t="str">
            <v>Z0000103</v>
          </cell>
          <cell r="D617" t="str">
            <v>ST'L PIPE</v>
          </cell>
          <cell r="E617" t="str">
            <v>ㅁ-100*50*6</v>
          </cell>
          <cell r="F617" t="str">
            <v>M</v>
          </cell>
          <cell r="G617" t="str">
            <v>138.6</v>
          </cell>
          <cell r="H617">
            <v>3837</v>
          </cell>
          <cell r="I617">
            <v>0</v>
          </cell>
        </row>
        <row r="618">
          <cell r="A618" t="str">
            <v>010213</v>
          </cell>
          <cell r="B618" t="str">
            <v>35</v>
          </cell>
          <cell r="C618" t="str">
            <v>Z0000104</v>
          </cell>
          <cell r="D618" t="str">
            <v>ST'L PIPE</v>
          </cell>
          <cell r="E618" t="str">
            <v>D114.3*3.6</v>
          </cell>
          <cell r="F618" t="str">
            <v>M</v>
          </cell>
          <cell r="G618" t="str">
            <v>32.8</v>
          </cell>
          <cell r="H618">
            <v>5392</v>
          </cell>
          <cell r="I618">
            <v>0</v>
          </cell>
        </row>
        <row r="619">
          <cell r="A619" t="str">
            <v>010213</v>
          </cell>
          <cell r="B619" t="str">
            <v>36</v>
          </cell>
          <cell r="C619" t="str">
            <v>Z0000105</v>
          </cell>
          <cell r="D619" t="str">
            <v>ST'L PIPE</v>
          </cell>
          <cell r="E619" t="str">
            <v>D42.7*3.2</v>
          </cell>
          <cell r="F619" t="str">
            <v>M</v>
          </cell>
          <cell r="G619" t="str">
            <v>7.7</v>
          </cell>
          <cell r="H619">
            <v>1372</v>
          </cell>
          <cell r="I619">
            <v>0</v>
          </cell>
        </row>
        <row r="620">
          <cell r="A620" t="str">
            <v>010213</v>
          </cell>
          <cell r="B620" t="str">
            <v>37</v>
          </cell>
          <cell r="C620" t="str">
            <v>Z0000231</v>
          </cell>
          <cell r="D620" t="str">
            <v>ST'L PIPE</v>
          </cell>
          <cell r="E620" t="str">
            <v>D165.2*4.5</v>
          </cell>
          <cell r="F620" t="str">
            <v>M</v>
          </cell>
          <cell r="G620" t="str">
            <v>130.08</v>
          </cell>
          <cell r="H620">
            <v>8830</v>
          </cell>
          <cell r="I620">
            <v>0</v>
          </cell>
        </row>
        <row r="621">
          <cell r="A621" t="str">
            <v>010213</v>
          </cell>
          <cell r="B621" t="str">
            <v>38</v>
          </cell>
          <cell r="C621" t="str">
            <v>Z0000106</v>
          </cell>
          <cell r="D621" t="str">
            <v>FLAT BAR</v>
          </cell>
          <cell r="E621" t="str">
            <v>FB-25*6</v>
          </cell>
          <cell r="F621" t="str">
            <v>KG</v>
          </cell>
          <cell r="G621" t="str">
            <v>802</v>
          </cell>
          <cell r="H621">
            <v>372</v>
          </cell>
        </row>
        <row r="622">
          <cell r="A622" t="str">
            <v>010213</v>
          </cell>
          <cell r="B622" t="str">
            <v>39</v>
          </cell>
          <cell r="C622" t="str">
            <v>Z0000107</v>
          </cell>
          <cell r="D622" t="str">
            <v>FLAT BAR</v>
          </cell>
          <cell r="E622" t="str">
            <v>FB-60*5</v>
          </cell>
          <cell r="F622" t="str">
            <v>KG</v>
          </cell>
          <cell r="G622" t="str">
            <v>922</v>
          </cell>
          <cell r="H622">
            <v>372</v>
          </cell>
        </row>
        <row r="623">
          <cell r="A623" t="str">
            <v>010213</v>
          </cell>
          <cell r="B623" t="str">
            <v>40</v>
          </cell>
          <cell r="C623" t="str">
            <v>Z0000108</v>
          </cell>
          <cell r="D623" t="str">
            <v>FLAT BAR</v>
          </cell>
          <cell r="E623" t="str">
            <v>FB-50*6</v>
          </cell>
          <cell r="F623" t="str">
            <v>KG</v>
          </cell>
          <cell r="G623" t="str">
            <v>505</v>
          </cell>
          <cell r="H623">
            <v>372</v>
          </cell>
        </row>
        <row r="624">
          <cell r="A624" t="str">
            <v>010213</v>
          </cell>
          <cell r="B624" t="str">
            <v>41</v>
          </cell>
          <cell r="C624" t="str">
            <v>Z0000109</v>
          </cell>
          <cell r="D624" t="str">
            <v>ROUND BAR</v>
          </cell>
          <cell r="E624" t="str">
            <v>D=12MM</v>
          </cell>
          <cell r="F624" t="str">
            <v>KG</v>
          </cell>
          <cell r="G624" t="str">
            <v>1</v>
          </cell>
          <cell r="H624">
            <v>313</v>
          </cell>
        </row>
        <row r="625">
          <cell r="A625" t="str">
            <v>010213</v>
          </cell>
          <cell r="B625" t="str">
            <v>42</v>
          </cell>
          <cell r="C625" t="str">
            <v>Z0000110</v>
          </cell>
          <cell r="D625" t="str">
            <v>ROUND BAR</v>
          </cell>
          <cell r="E625" t="str">
            <v>D=19MM</v>
          </cell>
          <cell r="F625" t="str">
            <v>KG</v>
          </cell>
          <cell r="G625" t="str">
            <v>1700</v>
          </cell>
          <cell r="H625">
            <v>313</v>
          </cell>
        </row>
        <row r="626">
          <cell r="A626" t="str">
            <v>010213</v>
          </cell>
          <cell r="B626" t="str">
            <v>43</v>
          </cell>
          <cell r="C626" t="str">
            <v>Z0000111</v>
          </cell>
          <cell r="D626" t="str">
            <v>RE BAR</v>
          </cell>
          <cell r="E626" t="str">
            <v>D=10MM</v>
          </cell>
          <cell r="F626" t="str">
            <v>KG</v>
          </cell>
          <cell r="G626" t="str">
            <v>168</v>
          </cell>
          <cell r="H626">
            <v>306</v>
          </cell>
          <cell r="I626">
            <v>0</v>
          </cell>
        </row>
        <row r="627">
          <cell r="A627" t="str">
            <v>010213</v>
          </cell>
          <cell r="B627" t="str">
            <v>44</v>
          </cell>
          <cell r="C627" t="str">
            <v>91K01310</v>
          </cell>
          <cell r="D627" t="str">
            <v>잡철물제작설치</v>
          </cell>
          <cell r="E627" t="str">
            <v>간단</v>
          </cell>
          <cell r="F627" t="str">
            <v>TON</v>
          </cell>
          <cell r="G627" t="str">
            <v>1.206</v>
          </cell>
          <cell r="H627">
            <v>102238</v>
          </cell>
          <cell r="I627">
            <v>2040827</v>
          </cell>
          <cell r="J627">
            <v>6555</v>
          </cell>
        </row>
        <row r="628">
          <cell r="A628" t="str">
            <v>010213</v>
          </cell>
          <cell r="B628" t="str">
            <v>45</v>
          </cell>
          <cell r="C628" t="str">
            <v>91K01460</v>
          </cell>
          <cell r="D628" t="str">
            <v>잡철물설치비</v>
          </cell>
          <cell r="E628" t="str">
            <v>간단</v>
          </cell>
          <cell r="F628" t="str">
            <v>TON</v>
          </cell>
          <cell r="G628" t="str">
            <v>61.098</v>
          </cell>
          <cell r="H628">
            <v>18896</v>
          </cell>
          <cell r="I628">
            <v>418202</v>
          </cell>
          <cell r="J628">
            <v>982</v>
          </cell>
        </row>
        <row r="629">
          <cell r="A629" t="str">
            <v>010213</v>
          </cell>
          <cell r="B629" t="str">
            <v>46</v>
          </cell>
          <cell r="C629" t="str">
            <v>Z0000112</v>
          </cell>
          <cell r="D629" t="str">
            <v>T.C - BOLT</v>
          </cell>
          <cell r="E629" t="str">
            <v>M20*60</v>
          </cell>
          <cell r="F629" t="str">
            <v>EA</v>
          </cell>
          <cell r="G629" t="str">
            <v>17</v>
          </cell>
          <cell r="H629">
            <v>579</v>
          </cell>
          <cell r="I629">
            <v>0</v>
          </cell>
        </row>
        <row r="630">
          <cell r="A630" t="str">
            <v>010213</v>
          </cell>
          <cell r="B630" t="str">
            <v>47</v>
          </cell>
          <cell r="C630" t="str">
            <v>Z0000232</v>
          </cell>
          <cell r="D630" t="str">
            <v>T.C - BOLT</v>
          </cell>
          <cell r="E630" t="str">
            <v>M22*60</v>
          </cell>
          <cell r="F630" t="str">
            <v>EA</v>
          </cell>
          <cell r="G630" t="str">
            <v>25</v>
          </cell>
          <cell r="H630">
            <v>579</v>
          </cell>
          <cell r="I630">
            <v>0</v>
          </cell>
        </row>
        <row r="631">
          <cell r="A631" t="str">
            <v>010213</v>
          </cell>
          <cell r="B631" t="str">
            <v>48</v>
          </cell>
          <cell r="C631" t="str">
            <v>Z0000113</v>
          </cell>
          <cell r="D631" t="str">
            <v>GRATING</v>
          </cell>
          <cell r="E631" t="str">
            <v>I-25*5*3</v>
          </cell>
          <cell r="F631" t="str">
            <v>M2</v>
          </cell>
          <cell r="G631" t="str">
            <v>140.83</v>
          </cell>
          <cell r="H631">
            <v>7840</v>
          </cell>
          <cell r="I631">
            <v>0</v>
          </cell>
        </row>
        <row r="633">
          <cell r="D633" t="str">
            <v>소계</v>
          </cell>
        </row>
        <row r="635">
          <cell r="D635" t="str">
            <v>14. 철골공사</v>
          </cell>
        </row>
        <row r="636">
          <cell r="A636" t="str">
            <v>010214</v>
          </cell>
          <cell r="B636" t="str">
            <v>72</v>
          </cell>
          <cell r="C636" t="str">
            <v>Z0000323</v>
          </cell>
          <cell r="D636" t="str">
            <v>H-SHAPE(SWS490B)</v>
          </cell>
          <cell r="E636" t="str">
            <v>H-294*302*12*12</v>
          </cell>
          <cell r="F636" t="str">
            <v>KG</v>
          </cell>
          <cell r="G636" t="str">
            <v>10051</v>
          </cell>
          <cell r="H636">
            <v>347</v>
          </cell>
        </row>
        <row r="637">
          <cell r="A637" t="str">
            <v>010214</v>
          </cell>
          <cell r="B637" t="str">
            <v>73</v>
          </cell>
          <cell r="C637" t="str">
            <v>Z0000324</v>
          </cell>
          <cell r="D637" t="str">
            <v>H-SHAPE(SWS490B)</v>
          </cell>
          <cell r="E637" t="str">
            <v>H-298*299*9*14</v>
          </cell>
          <cell r="F637" t="str">
            <v>KG</v>
          </cell>
          <cell r="G637" t="str">
            <v>13577</v>
          </cell>
          <cell r="H637">
            <v>347</v>
          </cell>
        </row>
        <row r="638">
          <cell r="A638" t="str">
            <v>010214</v>
          </cell>
          <cell r="B638" t="str">
            <v>74</v>
          </cell>
          <cell r="C638" t="str">
            <v>Z0000325</v>
          </cell>
          <cell r="D638" t="str">
            <v>H-SHAPE(SWS490B)</v>
          </cell>
          <cell r="E638" t="str">
            <v>H-300*300*10*15</v>
          </cell>
          <cell r="F638" t="str">
            <v>KG</v>
          </cell>
          <cell r="G638" t="str">
            <v>34613</v>
          </cell>
          <cell r="H638">
            <v>347</v>
          </cell>
        </row>
        <row r="639">
          <cell r="A639" t="str">
            <v>010214</v>
          </cell>
          <cell r="B639" t="str">
            <v>75</v>
          </cell>
          <cell r="C639" t="str">
            <v>Z0000326</v>
          </cell>
          <cell r="D639" t="str">
            <v>H-SHAPE(SWS490B)</v>
          </cell>
          <cell r="E639" t="str">
            <v>H-304*301*11*17</v>
          </cell>
          <cell r="F639" t="str">
            <v>KG</v>
          </cell>
          <cell r="G639" t="str">
            <v>7348</v>
          </cell>
          <cell r="H639">
            <v>347</v>
          </cell>
        </row>
        <row r="640">
          <cell r="A640" t="str">
            <v>010214</v>
          </cell>
          <cell r="B640" t="str">
            <v>76</v>
          </cell>
          <cell r="C640" t="str">
            <v>Z0000327</v>
          </cell>
          <cell r="D640" t="str">
            <v>H-SHAPE(SWS490B)</v>
          </cell>
          <cell r="E640" t="str">
            <v>H-310*305*15*20</v>
          </cell>
          <cell r="F640" t="str">
            <v>KG</v>
          </cell>
          <cell r="G640" t="str">
            <v>2692</v>
          </cell>
          <cell r="H640">
            <v>347</v>
          </cell>
        </row>
        <row r="641">
          <cell r="A641" t="str">
            <v>010214</v>
          </cell>
          <cell r="B641" t="str">
            <v>77</v>
          </cell>
          <cell r="C641" t="str">
            <v>Z0000328</v>
          </cell>
          <cell r="D641" t="str">
            <v>H-SHAPE(SWS490B)</v>
          </cell>
          <cell r="E641" t="str">
            <v>H-400*400*13*21</v>
          </cell>
          <cell r="F641" t="str">
            <v>KG</v>
          </cell>
          <cell r="G641" t="str">
            <v>8844</v>
          </cell>
          <cell r="H641">
            <v>347</v>
          </cell>
        </row>
        <row r="642">
          <cell r="A642" t="str">
            <v>010214</v>
          </cell>
          <cell r="B642" t="str">
            <v>78</v>
          </cell>
          <cell r="C642" t="str">
            <v>Z0000329</v>
          </cell>
          <cell r="D642" t="str">
            <v>H-SHAPE(SWS490B)</v>
          </cell>
          <cell r="E642" t="str">
            <v>H-458*417*30*50</v>
          </cell>
          <cell r="F642" t="str">
            <v>KG</v>
          </cell>
          <cell r="G642" t="str">
            <v>37655</v>
          </cell>
          <cell r="H642">
            <v>374</v>
          </cell>
        </row>
        <row r="643">
          <cell r="A643" t="str">
            <v>010214</v>
          </cell>
          <cell r="B643" t="str">
            <v>79</v>
          </cell>
          <cell r="C643" t="str">
            <v>Z0000330</v>
          </cell>
          <cell r="D643" t="str">
            <v>H-SHAPE(SWS490B)</v>
          </cell>
          <cell r="E643" t="str">
            <v>H-498*432*45*70</v>
          </cell>
          <cell r="F643" t="str">
            <v>KG</v>
          </cell>
          <cell r="G643" t="str">
            <v>12104</v>
          </cell>
          <cell r="H643">
            <v>384</v>
          </cell>
        </row>
        <row r="644">
          <cell r="A644" t="str">
            <v>010214</v>
          </cell>
          <cell r="B644" t="str">
            <v>80</v>
          </cell>
          <cell r="C644" t="str">
            <v>Z0000331</v>
          </cell>
          <cell r="D644" t="str">
            <v>H-SHAPE(SS400)</v>
          </cell>
          <cell r="E644" t="str">
            <v>H-200*150*6*9</v>
          </cell>
          <cell r="F644" t="str">
            <v>KG</v>
          </cell>
          <cell r="G644" t="str">
            <v>667</v>
          </cell>
          <cell r="H644">
            <v>362</v>
          </cell>
        </row>
        <row r="645">
          <cell r="A645" t="str">
            <v>010214</v>
          </cell>
          <cell r="B645" t="str">
            <v>81</v>
          </cell>
          <cell r="C645" t="str">
            <v>Z0000332</v>
          </cell>
          <cell r="D645" t="str">
            <v>H-SHAPE(SS400)</v>
          </cell>
          <cell r="E645" t="str">
            <v>H-244*175*7*11</v>
          </cell>
          <cell r="F645" t="str">
            <v>KG</v>
          </cell>
          <cell r="G645" t="str">
            <v>1216</v>
          </cell>
          <cell r="H645">
            <v>347</v>
          </cell>
        </row>
        <row r="646">
          <cell r="A646" t="str">
            <v>010214</v>
          </cell>
          <cell r="B646" t="str">
            <v>82</v>
          </cell>
          <cell r="C646" t="str">
            <v>Z0000333</v>
          </cell>
          <cell r="D646" t="str">
            <v>H-SHAPE(SS400)</v>
          </cell>
          <cell r="E646" t="str">
            <v>H-298*201*9*14</v>
          </cell>
          <cell r="F646" t="str">
            <v>KG</v>
          </cell>
          <cell r="G646" t="str">
            <v>19356</v>
          </cell>
          <cell r="H646">
            <v>347</v>
          </cell>
        </row>
        <row r="647">
          <cell r="A647" t="str">
            <v>010214</v>
          </cell>
          <cell r="B647" t="str">
            <v>83</v>
          </cell>
          <cell r="C647" t="str">
            <v>Z0000334</v>
          </cell>
          <cell r="D647" t="str">
            <v>H-SHAPE(SS400)</v>
          </cell>
          <cell r="E647" t="str">
            <v>H-346*174*6*9</v>
          </cell>
          <cell r="F647" t="str">
            <v>KG</v>
          </cell>
          <cell r="G647" t="str">
            <v>11410</v>
          </cell>
          <cell r="H647">
            <v>347</v>
          </cell>
        </row>
        <row r="648">
          <cell r="A648" t="str">
            <v>010214</v>
          </cell>
          <cell r="B648" t="str">
            <v>84</v>
          </cell>
          <cell r="C648" t="str">
            <v>Z0000335</v>
          </cell>
          <cell r="D648" t="str">
            <v>H-SHAPE(SS400)</v>
          </cell>
          <cell r="E648" t="str">
            <v>H-354*176*8*13</v>
          </cell>
          <cell r="F648" t="str">
            <v>KG</v>
          </cell>
          <cell r="G648" t="str">
            <v>17161</v>
          </cell>
          <cell r="H648">
            <v>331</v>
          </cell>
        </row>
        <row r="649">
          <cell r="A649" t="str">
            <v>010214</v>
          </cell>
          <cell r="B649" t="str">
            <v>85</v>
          </cell>
          <cell r="C649" t="str">
            <v>Z0000336</v>
          </cell>
          <cell r="D649" t="str">
            <v>H-SHAPE(SS400)</v>
          </cell>
          <cell r="E649" t="str">
            <v>H-386*299*9*14</v>
          </cell>
          <cell r="F649" t="str">
            <v>KG</v>
          </cell>
          <cell r="G649" t="str">
            <v>34447</v>
          </cell>
          <cell r="H649">
            <v>331</v>
          </cell>
        </row>
        <row r="650">
          <cell r="A650" t="str">
            <v>010214</v>
          </cell>
          <cell r="B650" t="str">
            <v>86</v>
          </cell>
          <cell r="C650" t="str">
            <v>Z0000337</v>
          </cell>
          <cell r="D650" t="str">
            <v>H-SHAPE(SS400)</v>
          </cell>
          <cell r="E650" t="str">
            <v>H-400*200*8*13</v>
          </cell>
          <cell r="F650" t="str">
            <v>KG</v>
          </cell>
          <cell r="G650" t="str">
            <v>910</v>
          </cell>
          <cell r="H650">
            <v>331</v>
          </cell>
        </row>
        <row r="651">
          <cell r="A651" t="str">
            <v>010214</v>
          </cell>
          <cell r="B651" t="str">
            <v>87</v>
          </cell>
          <cell r="C651" t="str">
            <v>Z0000338</v>
          </cell>
          <cell r="D651" t="str">
            <v>H-SHAPE(SS400)</v>
          </cell>
          <cell r="E651" t="str">
            <v>H-450*200*9*14</v>
          </cell>
          <cell r="F651" t="str">
            <v>KG</v>
          </cell>
          <cell r="G651" t="str">
            <v>4228</v>
          </cell>
          <cell r="H651">
            <v>331</v>
          </cell>
        </row>
        <row r="652">
          <cell r="A652" t="str">
            <v>010214</v>
          </cell>
          <cell r="B652" t="str">
            <v>88</v>
          </cell>
          <cell r="C652" t="str">
            <v>Z0000339</v>
          </cell>
          <cell r="D652" t="str">
            <v>H-SHAPE(SS400)</v>
          </cell>
          <cell r="E652" t="str">
            <v>H-482*300*11*15</v>
          </cell>
          <cell r="F652" t="str">
            <v>KG</v>
          </cell>
          <cell r="G652" t="str">
            <v>9233</v>
          </cell>
          <cell r="H652">
            <v>331</v>
          </cell>
        </row>
        <row r="653">
          <cell r="A653" t="str">
            <v>010214</v>
          </cell>
          <cell r="B653" t="str">
            <v>89</v>
          </cell>
          <cell r="C653" t="str">
            <v>Z0000340</v>
          </cell>
          <cell r="D653" t="str">
            <v>H-SHAPE(SS400)</v>
          </cell>
          <cell r="E653" t="str">
            <v>H-488*300*11*18</v>
          </cell>
          <cell r="F653" t="str">
            <v>KG</v>
          </cell>
          <cell r="G653" t="str">
            <v>10682</v>
          </cell>
          <cell r="H653">
            <v>347</v>
          </cell>
        </row>
        <row r="654">
          <cell r="A654" t="str">
            <v>010214</v>
          </cell>
          <cell r="B654" t="str">
            <v>90</v>
          </cell>
          <cell r="C654" t="str">
            <v>Z0000341</v>
          </cell>
          <cell r="D654" t="str">
            <v>H-SHAPE(SS400)</v>
          </cell>
          <cell r="E654" t="str">
            <v>H-496*199*9*14</v>
          </cell>
          <cell r="F654" t="str">
            <v>KG</v>
          </cell>
          <cell r="G654" t="str">
            <v>7536</v>
          </cell>
          <cell r="H654">
            <v>331</v>
          </cell>
        </row>
        <row r="655">
          <cell r="A655" t="str">
            <v>010214</v>
          </cell>
          <cell r="B655" t="str">
            <v>91</v>
          </cell>
          <cell r="C655" t="str">
            <v>Z0000342</v>
          </cell>
          <cell r="D655" t="str">
            <v>H-SHAPE(SS400)</v>
          </cell>
          <cell r="E655" t="str">
            <v>H-506*201*11*19</v>
          </cell>
          <cell r="F655" t="str">
            <v>KG</v>
          </cell>
          <cell r="G655" t="str">
            <v>15760</v>
          </cell>
          <cell r="H655">
            <v>331</v>
          </cell>
        </row>
        <row r="656">
          <cell r="A656" t="str">
            <v>010214</v>
          </cell>
          <cell r="B656" t="str">
            <v>92</v>
          </cell>
          <cell r="C656" t="str">
            <v>Z0000343</v>
          </cell>
          <cell r="D656" t="str">
            <v>H-SHAPE(SS400)</v>
          </cell>
          <cell r="E656" t="str">
            <v>H-582*300*12*17</v>
          </cell>
          <cell r="F656" t="str">
            <v>KG</v>
          </cell>
          <cell r="G656" t="str">
            <v>8325</v>
          </cell>
          <cell r="H656">
            <v>347</v>
          </cell>
        </row>
        <row r="657">
          <cell r="A657" t="str">
            <v>010214</v>
          </cell>
          <cell r="B657" t="str">
            <v>93</v>
          </cell>
          <cell r="C657" t="str">
            <v>Z0000344</v>
          </cell>
          <cell r="D657" t="str">
            <v>H-SHAPE(SS400)</v>
          </cell>
          <cell r="E657" t="str">
            <v>H-588*300*12*20</v>
          </cell>
          <cell r="F657" t="str">
            <v>KG</v>
          </cell>
          <cell r="G657" t="str">
            <v>4200</v>
          </cell>
          <cell r="H657">
            <v>331</v>
          </cell>
        </row>
        <row r="658">
          <cell r="A658" t="str">
            <v>010214</v>
          </cell>
          <cell r="B658" t="str">
            <v>94</v>
          </cell>
          <cell r="C658" t="str">
            <v>Z0000345</v>
          </cell>
          <cell r="D658" t="str">
            <v>H-SHAPE(SS400)</v>
          </cell>
          <cell r="E658" t="str">
            <v>H-594*302*14*23</v>
          </cell>
          <cell r="F658" t="str">
            <v>KG</v>
          </cell>
          <cell r="G658" t="str">
            <v>16795</v>
          </cell>
          <cell r="H658">
            <v>347</v>
          </cell>
        </row>
        <row r="659">
          <cell r="A659" t="str">
            <v>010214</v>
          </cell>
          <cell r="B659" t="str">
            <v>95</v>
          </cell>
          <cell r="C659" t="str">
            <v>Z0000346</v>
          </cell>
          <cell r="D659" t="str">
            <v>H-SHAPE(SS400)</v>
          </cell>
          <cell r="E659" t="str">
            <v>H-612*202*13*23</v>
          </cell>
          <cell r="F659" t="str">
            <v>KG</v>
          </cell>
          <cell r="G659" t="str">
            <v>15341</v>
          </cell>
          <cell r="H659">
            <v>331</v>
          </cell>
        </row>
        <row r="660">
          <cell r="A660" t="str">
            <v>010214</v>
          </cell>
          <cell r="B660" t="str">
            <v>96</v>
          </cell>
          <cell r="C660" t="str">
            <v>Z0000347</v>
          </cell>
          <cell r="D660" t="str">
            <v>H-SHAPE(SS400)</v>
          </cell>
          <cell r="E660" t="str">
            <v>H-700*300*13*24</v>
          </cell>
          <cell r="F660" t="str">
            <v>KG</v>
          </cell>
          <cell r="G660" t="str">
            <v>25179</v>
          </cell>
          <cell r="H660">
            <v>396</v>
          </cell>
        </row>
        <row r="661">
          <cell r="A661" t="str">
            <v>010214</v>
          </cell>
          <cell r="B661" t="str">
            <v>97</v>
          </cell>
          <cell r="C661" t="str">
            <v>Z0000348</v>
          </cell>
          <cell r="D661" t="str">
            <v>H-SHAPE(SS400)</v>
          </cell>
          <cell r="E661" t="str">
            <v>H-808*302*16*30</v>
          </cell>
          <cell r="F661" t="str">
            <v>KG</v>
          </cell>
          <cell r="G661" t="str">
            <v>43914</v>
          </cell>
          <cell r="H661">
            <v>454</v>
          </cell>
        </row>
        <row r="662">
          <cell r="A662" t="str">
            <v>010214</v>
          </cell>
          <cell r="B662" t="str">
            <v>98</v>
          </cell>
          <cell r="C662" t="str">
            <v>Z0000349</v>
          </cell>
          <cell r="D662" t="str">
            <v>H-SHAPE(SS400)</v>
          </cell>
          <cell r="E662" t="str">
            <v>H-912*302*18*34</v>
          </cell>
          <cell r="F662" t="str">
            <v>KG</v>
          </cell>
          <cell r="G662" t="str">
            <v>8690</v>
          </cell>
          <cell r="H662">
            <v>462</v>
          </cell>
          <cell r="I662">
            <v>0</v>
          </cell>
        </row>
        <row r="663">
          <cell r="A663" t="str">
            <v>010214</v>
          </cell>
          <cell r="B663" t="str">
            <v>99</v>
          </cell>
          <cell r="C663" t="str">
            <v>Z0000350</v>
          </cell>
          <cell r="D663" t="str">
            <v>ST'L PIPE</v>
          </cell>
          <cell r="E663" t="str">
            <v>D165.2*4.85</v>
          </cell>
          <cell r="F663" t="str">
            <v>M</v>
          </cell>
          <cell r="G663" t="str">
            <v>6</v>
          </cell>
          <cell r="H663">
            <v>8830</v>
          </cell>
          <cell r="I663">
            <v>0</v>
          </cell>
        </row>
        <row r="664">
          <cell r="A664" t="str">
            <v>010214</v>
          </cell>
          <cell r="B664" t="str">
            <v>100</v>
          </cell>
          <cell r="C664" t="str">
            <v>Z0000351</v>
          </cell>
          <cell r="D664" t="str">
            <v>ST'L PIPE</v>
          </cell>
          <cell r="E664" t="str">
            <v>D318.5*7.0T</v>
          </cell>
          <cell r="F664" t="str">
            <v>M</v>
          </cell>
          <cell r="G664" t="str">
            <v>13.8</v>
          </cell>
          <cell r="H664">
            <v>26193</v>
          </cell>
          <cell r="I664">
            <v>0</v>
          </cell>
        </row>
        <row r="665">
          <cell r="A665" t="str">
            <v>010214</v>
          </cell>
          <cell r="B665" t="str">
            <v>101</v>
          </cell>
          <cell r="C665" t="str">
            <v>Z0000352</v>
          </cell>
          <cell r="D665" t="str">
            <v>ROUND BAR</v>
          </cell>
          <cell r="E665" t="str">
            <v>D=30</v>
          </cell>
          <cell r="F665" t="str">
            <v>KG</v>
          </cell>
          <cell r="G665" t="str">
            <v>663</v>
          </cell>
          <cell r="H665">
            <v>382</v>
          </cell>
          <cell r="I665">
            <v>0</v>
          </cell>
        </row>
        <row r="666">
          <cell r="A666" t="str">
            <v>010214</v>
          </cell>
          <cell r="B666" t="str">
            <v>102</v>
          </cell>
          <cell r="C666" t="str">
            <v>Z0000353</v>
          </cell>
          <cell r="D666" t="str">
            <v>FLAT BAR</v>
          </cell>
          <cell r="E666" t="str">
            <v>FB-90*6</v>
          </cell>
          <cell r="F666" t="str">
            <v>KG</v>
          </cell>
          <cell r="G666" t="str">
            <v>44</v>
          </cell>
          <cell r="H666">
            <v>367</v>
          </cell>
          <cell r="I666">
            <v>0</v>
          </cell>
        </row>
        <row r="667">
          <cell r="A667" t="str">
            <v>010214</v>
          </cell>
          <cell r="B667" t="str">
            <v>103</v>
          </cell>
          <cell r="C667" t="str">
            <v>Z0000354</v>
          </cell>
          <cell r="D667" t="str">
            <v>ST'L PLATE(SWS490B)</v>
          </cell>
          <cell r="E667" t="str">
            <v>T=14</v>
          </cell>
          <cell r="F667" t="str">
            <v>KG</v>
          </cell>
          <cell r="G667" t="str">
            <v>1041</v>
          </cell>
          <cell r="H667">
            <v>334</v>
          </cell>
          <cell r="I667">
            <v>0</v>
          </cell>
        </row>
        <row r="668">
          <cell r="A668" t="str">
            <v>010214</v>
          </cell>
          <cell r="B668" t="str">
            <v>104</v>
          </cell>
          <cell r="C668" t="str">
            <v>Z0000355</v>
          </cell>
          <cell r="D668" t="str">
            <v>ST'L PLATE(SWS490B)</v>
          </cell>
          <cell r="E668" t="str">
            <v>T=20</v>
          </cell>
          <cell r="F668" t="str">
            <v>KG</v>
          </cell>
          <cell r="G668" t="str">
            <v>2284</v>
          </cell>
          <cell r="H668">
            <v>334</v>
          </cell>
          <cell r="I668">
            <v>0</v>
          </cell>
        </row>
        <row r="669">
          <cell r="A669" t="str">
            <v>010214</v>
          </cell>
          <cell r="B669" t="str">
            <v>105</v>
          </cell>
          <cell r="C669" t="str">
            <v>Z0000356</v>
          </cell>
          <cell r="D669" t="str">
            <v>ST'L PLATE(SWS490B)</v>
          </cell>
          <cell r="E669" t="str">
            <v>T=25</v>
          </cell>
          <cell r="F669" t="str">
            <v>KG</v>
          </cell>
          <cell r="G669" t="str">
            <v>1305</v>
          </cell>
          <cell r="H669">
            <v>334</v>
          </cell>
          <cell r="I669">
            <v>0</v>
          </cell>
        </row>
        <row r="670">
          <cell r="A670" t="str">
            <v>010214</v>
          </cell>
          <cell r="B670" t="str">
            <v>106</v>
          </cell>
          <cell r="C670" t="str">
            <v>Z0000357</v>
          </cell>
          <cell r="D670" t="str">
            <v>ST'L PLATE(SWS490B)</v>
          </cell>
          <cell r="E670" t="str">
            <v>T=80</v>
          </cell>
          <cell r="F670" t="str">
            <v>KG</v>
          </cell>
          <cell r="G670" t="str">
            <v>2763</v>
          </cell>
          <cell r="H670">
            <v>375</v>
          </cell>
          <cell r="I670">
            <v>0</v>
          </cell>
        </row>
        <row r="671">
          <cell r="A671" t="str">
            <v>010214</v>
          </cell>
          <cell r="B671" t="str">
            <v>107</v>
          </cell>
          <cell r="C671" t="str">
            <v>Z0000358</v>
          </cell>
          <cell r="D671" t="str">
            <v>ST'L PLATE(SS400)</v>
          </cell>
          <cell r="E671" t="str">
            <v>T=6</v>
          </cell>
          <cell r="F671" t="str">
            <v>KG</v>
          </cell>
          <cell r="G671" t="str">
            <v>1460</v>
          </cell>
          <cell r="H671">
            <v>281</v>
          </cell>
          <cell r="I671">
            <v>0</v>
          </cell>
        </row>
        <row r="672">
          <cell r="A672" t="str">
            <v>010214</v>
          </cell>
          <cell r="B672" t="str">
            <v>108</v>
          </cell>
          <cell r="C672" t="str">
            <v>Z0000359</v>
          </cell>
          <cell r="D672" t="str">
            <v>ST'L PLATE(SS400)</v>
          </cell>
          <cell r="E672" t="str">
            <v>T=7</v>
          </cell>
          <cell r="F672" t="str">
            <v>KG</v>
          </cell>
          <cell r="G672" t="str">
            <v>82</v>
          </cell>
          <cell r="H672">
            <v>281</v>
          </cell>
          <cell r="I672">
            <v>0</v>
          </cell>
        </row>
        <row r="673">
          <cell r="A673" t="str">
            <v>010214</v>
          </cell>
          <cell r="B673" t="str">
            <v>109</v>
          </cell>
          <cell r="C673" t="str">
            <v>Z0000360</v>
          </cell>
          <cell r="D673" t="str">
            <v>ST'L PLATE(SS400)</v>
          </cell>
          <cell r="E673" t="str">
            <v>T=8</v>
          </cell>
          <cell r="F673" t="str">
            <v>KG</v>
          </cell>
          <cell r="G673" t="str">
            <v>75</v>
          </cell>
          <cell r="H673">
            <v>281</v>
          </cell>
          <cell r="I673">
            <v>0</v>
          </cell>
        </row>
        <row r="674">
          <cell r="A674" t="str">
            <v>010214</v>
          </cell>
          <cell r="B674" t="str">
            <v>110</v>
          </cell>
          <cell r="C674" t="str">
            <v>Z0000361</v>
          </cell>
          <cell r="D674" t="str">
            <v>ST'L PLATE(SS400)</v>
          </cell>
          <cell r="E674" t="str">
            <v>T=9</v>
          </cell>
          <cell r="F674" t="str">
            <v>KG</v>
          </cell>
          <cell r="G674" t="str">
            <v>10747</v>
          </cell>
          <cell r="H674">
            <v>281</v>
          </cell>
          <cell r="I674">
            <v>0</v>
          </cell>
        </row>
        <row r="675">
          <cell r="A675" t="str">
            <v>010214</v>
          </cell>
          <cell r="B675" t="str">
            <v>111</v>
          </cell>
          <cell r="C675" t="str">
            <v>Z0000362</v>
          </cell>
          <cell r="D675" t="str">
            <v>ST'L PLATE(SS400)</v>
          </cell>
          <cell r="E675" t="str">
            <v>T=11</v>
          </cell>
          <cell r="F675" t="str">
            <v>KG</v>
          </cell>
          <cell r="G675" t="str">
            <v>2828</v>
          </cell>
          <cell r="H675">
            <v>309</v>
          </cell>
          <cell r="I675">
            <v>0</v>
          </cell>
        </row>
        <row r="676">
          <cell r="A676" t="str">
            <v>010214</v>
          </cell>
          <cell r="B676" t="str">
            <v>112</v>
          </cell>
          <cell r="C676" t="str">
            <v>Z0000363</v>
          </cell>
          <cell r="D676" t="str">
            <v>ST'L PLATE(SS400)</v>
          </cell>
          <cell r="E676" t="str">
            <v>T=12</v>
          </cell>
          <cell r="F676" t="str">
            <v>KG</v>
          </cell>
          <cell r="G676" t="str">
            <v>4779</v>
          </cell>
          <cell r="H676">
            <v>309</v>
          </cell>
          <cell r="I676">
            <v>0</v>
          </cell>
        </row>
        <row r="677">
          <cell r="A677" t="str">
            <v>010214</v>
          </cell>
          <cell r="B677" t="str">
            <v>113</v>
          </cell>
          <cell r="C677" t="str">
            <v>Z0000364</v>
          </cell>
          <cell r="D677" t="str">
            <v>ST'L PLATE(SS400)</v>
          </cell>
          <cell r="E677" t="str">
            <v>T=13</v>
          </cell>
          <cell r="F677" t="str">
            <v>KG</v>
          </cell>
          <cell r="G677" t="str">
            <v>3061</v>
          </cell>
          <cell r="H677">
            <v>309</v>
          </cell>
          <cell r="I677">
            <v>0</v>
          </cell>
        </row>
        <row r="678">
          <cell r="A678" t="str">
            <v>010214</v>
          </cell>
          <cell r="B678" t="str">
            <v>114</v>
          </cell>
          <cell r="C678" t="str">
            <v>Z0000365</v>
          </cell>
          <cell r="D678" t="str">
            <v>ST'L PLATE(SS400)</v>
          </cell>
          <cell r="E678" t="str">
            <v>T=14</v>
          </cell>
          <cell r="F678" t="str">
            <v>KG</v>
          </cell>
          <cell r="G678" t="str">
            <v>9232</v>
          </cell>
          <cell r="H678">
            <v>309</v>
          </cell>
          <cell r="I678">
            <v>0</v>
          </cell>
        </row>
        <row r="679">
          <cell r="A679" t="str">
            <v>010214</v>
          </cell>
          <cell r="B679" t="str">
            <v>115</v>
          </cell>
          <cell r="C679" t="str">
            <v>Z0000366</v>
          </cell>
          <cell r="D679" t="str">
            <v>ST'L PLATE(SS400)</v>
          </cell>
          <cell r="E679" t="str">
            <v>T=15</v>
          </cell>
          <cell r="F679" t="str">
            <v>KG</v>
          </cell>
          <cell r="G679" t="str">
            <v>4930</v>
          </cell>
          <cell r="H679">
            <v>309</v>
          </cell>
          <cell r="I679">
            <v>0</v>
          </cell>
        </row>
        <row r="680">
          <cell r="A680" t="str">
            <v>010214</v>
          </cell>
          <cell r="B680" t="str">
            <v>116</v>
          </cell>
          <cell r="C680" t="str">
            <v>Z0000367</v>
          </cell>
          <cell r="D680" t="str">
            <v>ST'L PLATE(SS400)</v>
          </cell>
          <cell r="E680" t="str">
            <v>T=16</v>
          </cell>
          <cell r="F680" t="str">
            <v>KG</v>
          </cell>
          <cell r="G680" t="str">
            <v>2939</v>
          </cell>
          <cell r="H680">
            <v>309</v>
          </cell>
          <cell r="I680">
            <v>0</v>
          </cell>
        </row>
        <row r="681">
          <cell r="A681" t="str">
            <v>010214</v>
          </cell>
          <cell r="B681" t="str">
            <v>117</v>
          </cell>
          <cell r="C681" t="str">
            <v>Z0000368</v>
          </cell>
          <cell r="D681" t="str">
            <v>ST'L PLATE(SS400)</v>
          </cell>
          <cell r="E681" t="str">
            <v>T=17</v>
          </cell>
          <cell r="F681" t="str">
            <v>KG</v>
          </cell>
          <cell r="G681" t="str">
            <v>833</v>
          </cell>
          <cell r="H681">
            <v>309</v>
          </cell>
          <cell r="I681">
            <v>0</v>
          </cell>
        </row>
        <row r="682">
          <cell r="A682" t="str">
            <v>010214</v>
          </cell>
          <cell r="B682" t="str">
            <v>118</v>
          </cell>
          <cell r="C682" t="str">
            <v>Z0000369</v>
          </cell>
          <cell r="D682" t="str">
            <v>ST'L PLATE(SS400)</v>
          </cell>
          <cell r="E682" t="str">
            <v>T=18</v>
          </cell>
          <cell r="F682" t="str">
            <v>KG</v>
          </cell>
          <cell r="G682" t="str">
            <v>3621</v>
          </cell>
          <cell r="H682">
            <v>309</v>
          </cell>
          <cell r="I682">
            <v>0</v>
          </cell>
        </row>
        <row r="683">
          <cell r="A683" t="str">
            <v>010214</v>
          </cell>
          <cell r="B683" t="str">
            <v>119</v>
          </cell>
          <cell r="C683" t="str">
            <v>Z0000370</v>
          </cell>
          <cell r="D683" t="str">
            <v>ST'L PLATE(SS400)</v>
          </cell>
          <cell r="E683" t="str">
            <v>T=19</v>
          </cell>
          <cell r="F683" t="str">
            <v>KG</v>
          </cell>
          <cell r="G683" t="str">
            <v>2872</v>
          </cell>
          <cell r="H683">
            <v>309</v>
          </cell>
          <cell r="I683">
            <v>0</v>
          </cell>
        </row>
        <row r="684">
          <cell r="A684" t="str">
            <v>010214</v>
          </cell>
          <cell r="B684" t="str">
            <v>120</v>
          </cell>
          <cell r="C684" t="str">
            <v>Z0000371</v>
          </cell>
          <cell r="D684" t="str">
            <v>ST'L PLATE(SS400)</v>
          </cell>
          <cell r="E684" t="str">
            <v>T=20</v>
          </cell>
          <cell r="F684" t="str">
            <v>KG</v>
          </cell>
          <cell r="G684" t="str">
            <v>4397</v>
          </cell>
          <cell r="H684">
            <v>309</v>
          </cell>
          <cell r="I684">
            <v>0</v>
          </cell>
        </row>
        <row r="685">
          <cell r="A685" t="str">
            <v>010214</v>
          </cell>
          <cell r="B685" t="str">
            <v>121</v>
          </cell>
          <cell r="C685" t="str">
            <v>Z0000372</v>
          </cell>
          <cell r="D685" t="str">
            <v>ST'L PLATE(SS400)</v>
          </cell>
          <cell r="E685" t="str">
            <v>T=22</v>
          </cell>
          <cell r="F685" t="str">
            <v>KG</v>
          </cell>
          <cell r="G685" t="str">
            <v>1568</v>
          </cell>
          <cell r="H685">
            <v>334</v>
          </cell>
          <cell r="I685">
            <v>0</v>
          </cell>
        </row>
        <row r="686">
          <cell r="A686" t="str">
            <v>010214</v>
          </cell>
          <cell r="B686" t="str">
            <v>122</v>
          </cell>
          <cell r="C686" t="str">
            <v>Z0000373</v>
          </cell>
          <cell r="D686" t="str">
            <v>ST'L PLATE(SS400)</v>
          </cell>
          <cell r="E686" t="str">
            <v>T=23</v>
          </cell>
          <cell r="F686" t="str">
            <v>KG</v>
          </cell>
          <cell r="G686" t="str">
            <v>4646</v>
          </cell>
          <cell r="H686">
            <v>313</v>
          </cell>
          <cell r="I686">
            <v>0</v>
          </cell>
        </row>
        <row r="687">
          <cell r="A687" t="str">
            <v>010214</v>
          </cell>
          <cell r="B687" t="str">
            <v>123</v>
          </cell>
          <cell r="C687" t="str">
            <v>Z0000374</v>
          </cell>
          <cell r="D687" t="str">
            <v>ST'L PLATE(SS400)</v>
          </cell>
          <cell r="E687" t="str">
            <v>T=24</v>
          </cell>
          <cell r="F687" t="str">
            <v>KG</v>
          </cell>
          <cell r="G687" t="str">
            <v>1833</v>
          </cell>
          <cell r="H687">
            <v>313</v>
          </cell>
          <cell r="I687">
            <v>0</v>
          </cell>
        </row>
        <row r="688">
          <cell r="A688" t="str">
            <v>010214</v>
          </cell>
          <cell r="B688" t="str">
            <v>124</v>
          </cell>
          <cell r="C688" t="str">
            <v>Z0000375</v>
          </cell>
          <cell r="D688" t="str">
            <v>ST'L PLATE(SS400)</v>
          </cell>
          <cell r="E688" t="str">
            <v>T=25</v>
          </cell>
          <cell r="F688" t="str">
            <v>KG</v>
          </cell>
          <cell r="G688" t="str">
            <v>2104</v>
          </cell>
          <cell r="H688">
            <v>313</v>
          </cell>
          <cell r="I688">
            <v>0</v>
          </cell>
        </row>
        <row r="689">
          <cell r="A689" t="str">
            <v>010214</v>
          </cell>
          <cell r="B689" t="str">
            <v>125</v>
          </cell>
          <cell r="C689" t="str">
            <v>Z0000376</v>
          </cell>
          <cell r="D689" t="str">
            <v>ST'L PLATE(SS400)</v>
          </cell>
          <cell r="E689" t="str">
            <v>T=28</v>
          </cell>
          <cell r="F689" t="str">
            <v>KG</v>
          </cell>
          <cell r="G689" t="str">
            <v>1527</v>
          </cell>
          <cell r="H689">
            <v>334</v>
          </cell>
          <cell r="I689">
            <v>0</v>
          </cell>
        </row>
        <row r="690">
          <cell r="A690" t="str">
            <v>010214</v>
          </cell>
          <cell r="B690" t="str">
            <v>126</v>
          </cell>
          <cell r="C690" t="str">
            <v>Z0000377</v>
          </cell>
          <cell r="D690" t="str">
            <v>ST'L PLATE(SS400)</v>
          </cell>
          <cell r="E690" t="str">
            <v>T=30</v>
          </cell>
          <cell r="F690" t="str">
            <v>KG</v>
          </cell>
          <cell r="G690" t="str">
            <v>5281</v>
          </cell>
          <cell r="H690">
            <v>334</v>
          </cell>
          <cell r="I690">
            <v>0</v>
          </cell>
        </row>
        <row r="691">
          <cell r="A691" t="str">
            <v>010214</v>
          </cell>
          <cell r="B691" t="str">
            <v>127</v>
          </cell>
          <cell r="C691" t="str">
            <v>Z0000378</v>
          </cell>
          <cell r="D691" t="str">
            <v>ST'L PLATE(SS400)</v>
          </cell>
          <cell r="E691" t="str">
            <v>T=32</v>
          </cell>
          <cell r="F691" t="str">
            <v>KG</v>
          </cell>
          <cell r="G691" t="str">
            <v>859</v>
          </cell>
          <cell r="H691">
            <v>334</v>
          </cell>
          <cell r="I691">
            <v>0</v>
          </cell>
        </row>
        <row r="692">
          <cell r="A692" t="str">
            <v>010214</v>
          </cell>
          <cell r="B692" t="str">
            <v>128</v>
          </cell>
          <cell r="C692" t="str">
            <v>Z0000379</v>
          </cell>
          <cell r="D692" t="str">
            <v>ST'L PLATE(SS400)</v>
          </cell>
          <cell r="E692" t="str">
            <v>T=34</v>
          </cell>
          <cell r="F692" t="str">
            <v>KG</v>
          </cell>
          <cell r="G692" t="str">
            <v>704</v>
          </cell>
          <cell r="H692">
            <v>334</v>
          </cell>
          <cell r="I692">
            <v>0</v>
          </cell>
        </row>
        <row r="693">
          <cell r="A693" t="str">
            <v>010214</v>
          </cell>
          <cell r="B693" t="str">
            <v>129</v>
          </cell>
          <cell r="C693" t="str">
            <v>Z0000167</v>
          </cell>
          <cell r="D693" t="str">
            <v>산소</v>
          </cell>
          <cell r="E693" t="str">
            <v>99.9%</v>
          </cell>
          <cell r="F693" t="str">
            <v>M3</v>
          </cell>
          <cell r="G693" t="str">
            <v>1726.17</v>
          </cell>
          <cell r="H693">
            <v>571</v>
          </cell>
          <cell r="I693">
            <v>0</v>
          </cell>
        </row>
        <row r="694">
          <cell r="A694" t="str">
            <v>010214</v>
          </cell>
          <cell r="B694" t="str">
            <v>130</v>
          </cell>
          <cell r="C694" t="str">
            <v>Z0000168</v>
          </cell>
          <cell r="D694" t="str">
            <v>아세틸렌</v>
          </cell>
          <cell r="E694" t="str">
            <v>65.8*3.3</v>
          </cell>
          <cell r="F694" t="str">
            <v>KG</v>
          </cell>
          <cell r="G694" t="str">
            <v>844.82</v>
          </cell>
          <cell r="H694">
            <v>5390</v>
          </cell>
          <cell r="I694">
            <v>0</v>
          </cell>
        </row>
        <row r="695">
          <cell r="A695" t="str">
            <v>010214</v>
          </cell>
          <cell r="B695" t="str">
            <v>131</v>
          </cell>
          <cell r="C695" t="str">
            <v>Z0000169</v>
          </cell>
          <cell r="D695" t="str">
            <v>서비스볼트</v>
          </cell>
          <cell r="E695" t="str">
            <v>M16*125</v>
          </cell>
          <cell r="F695" t="str">
            <v>EA</v>
          </cell>
          <cell r="G695" t="str">
            <v>493.19</v>
          </cell>
          <cell r="H695">
            <v>376</v>
          </cell>
          <cell r="I695">
            <v>0</v>
          </cell>
        </row>
        <row r="696">
          <cell r="A696" t="str">
            <v>010214</v>
          </cell>
          <cell r="B696" t="str">
            <v>132</v>
          </cell>
          <cell r="C696" t="str">
            <v>Z0000170</v>
          </cell>
          <cell r="D696" t="str">
            <v>보조강재(L-90*90*7)</v>
          </cell>
          <cell r="E696" t="str">
            <v>SS41</v>
          </cell>
          <cell r="F696" t="str">
            <v>KG</v>
          </cell>
          <cell r="G696" t="str">
            <v>1114.36</v>
          </cell>
          <cell r="H696">
            <v>301</v>
          </cell>
          <cell r="I696">
            <v>0</v>
          </cell>
        </row>
        <row r="697">
          <cell r="A697" t="str">
            <v>010214</v>
          </cell>
          <cell r="B697" t="str">
            <v>133</v>
          </cell>
          <cell r="C697" t="str">
            <v>Z0000171</v>
          </cell>
          <cell r="D697" t="str">
            <v>용접공</v>
          </cell>
          <cell r="E697">
            <v>0</v>
          </cell>
          <cell r="F697" t="str">
            <v>인</v>
          </cell>
          <cell r="G697" t="str">
            <v>290.33</v>
          </cell>
          <cell r="H697">
            <v>0</v>
          </cell>
          <cell r="I697">
            <v>63205</v>
          </cell>
        </row>
        <row r="698">
          <cell r="A698" t="str">
            <v>010214</v>
          </cell>
          <cell r="B698" t="str">
            <v>134</v>
          </cell>
          <cell r="C698" t="str">
            <v>Z0000172</v>
          </cell>
          <cell r="D698" t="str">
            <v>수동용접봉</v>
          </cell>
          <cell r="E698" t="str">
            <v>1.8*2.1</v>
          </cell>
          <cell r="F698" t="str">
            <v>KG</v>
          </cell>
          <cell r="G698" t="str">
            <v>3063.9</v>
          </cell>
          <cell r="H698">
            <v>646</v>
          </cell>
          <cell r="I698">
            <v>0</v>
          </cell>
        </row>
        <row r="699">
          <cell r="A699" t="str">
            <v>010214</v>
          </cell>
          <cell r="B699" t="str">
            <v>135</v>
          </cell>
          <cell r="C699" t="str">
            <v>91E00090</v>
          </cell>
          <cell r="D699" t="str">
            <v>철골가공조립</v>
          </cell>
          <cell r="E699">
            <v>0</v>
          </cell>
          <cell r="F699" t="str">
            <v>TON</v>
          </cell>
          <cell r="G699" t="str">
            <v>429.203</v>
          </cell>
          <cell r="H699">
            <v>0</v>
          </cell>
          <cell r="I699">
            <v>310726</v>
          </cell>
          <cell r="J699">
            <v>0</v>
          </cell>
        </row>
        <row r="700">
          <cell r="A700" t="str">
            <v>010214</v>
          </cell>
          <cell r="B700" t="str">
            <v>136</v>
          </cell>
          <cell r="C700" t="str">
            <v>Z0000162</v>
          </cell>
          <cell r="D700" t="str">
            <v>T.C BOLT</v>
          </cell>
          <cell r="E700" t="str">
            <v>각종</v>
          </cell>
          <cell r="F700" t="str">
            <v>KG</v>
          </cell>
          <cell r="G700" t="str">
            <v>6657</v>
          </cell>
          <cell r="H700">
            <v>1068</v>
          </cell>
          <cell r="I700">
            <v>0</v>
          </cell>
        </row>
        <row r="701">
          <cell r="A701" t="str">
            <v>010214</v>
          </cell>
          <cell r="B701" t="str">
            <v>137</v>
          </cell>
          <cell r="C701" t="str">
            <v>Z0000164</v>
          </cell>
          <cell r="D701" t="str">
            <v>ANCHOR BOLT</v>
          </cell>
          <cell r="E701" t="str">
            <v>M24*900</v>
          </cell>
          <cell r="F701" t="str">
            <v>EA</v>
          </cell>
          <cell r="G701" t="str">
            <v>181</v>
          </cell>
          <cell r="H701">
            <v>1764</v>
          </cell>
          <cell r="I701">
            <v>0</v>
          </cell>
        </row>
        <row r="702">
          <cell r="A702" t="str">
            <v>010214</v>
          </cell>
          <cell r="B702" t="str">
            <v>138</v>
          </cell>
          <cell r="C702" t="str">
            <v>Z0000166</v>
          </cell>
          <cell r="D702" t="str">
            <v>앙카볼트설치</v>
          </cell>
          <cell r="E702" t="str">
            <v>주기둥Φ19-25</v>
          </cell>
          <cell r="F702" t="str">
            <v>개소</v>
          </cell>
          <cell r="G702" t="str">
            <v>181</v>
          </cell>
          <cell r="H702">
            <v>0</v>
          </cell>
          <cell r="I702">
            <v>15109</v>
          </cell>
          <cell r="J702">
            <v>0</v>
          </cell>
        </row>
        <row r="703">
          <cell r="A703" t="str">
            <v>010214</v>
          </cell>
          <cell r="B703" t="str">
            <v>139</v>
          </cell>
          <cell r="C703" t="str">
            <v>Z0000165</v>
          </cell>
          <cell r="D703" t="str">
            <v>TURN BUCKLE</v>
          </cell>
          <cell r="E703" t="str">
            <v>D30*300</v>
          </cell>
          <cell r="F703" t="str">
            <v>EA</v>
          </cell>
          <cell r="G703" t="str">
            <v>16</v>
          </cell>
          <cell r="H703">
            <v>39249</v>
          </cell>
          <cell r="I703">
            <v>0</v>
          </cell>
        </row>
        <row r="704">
          <cell r="A704" t="str">
            <v>010214</v>
          </cell>
          <cell r="B704" t="str">
            <v>140</v>
          </cell>
          <cell r="C704" t="str">
            <v>Z0000173</v>
          </cell>
          <cell r="D704" t="str">
            <v>그라우팅몰탈</v>
          </cell>
          <cell r="E704">
            <v>0</v>
          </cell>
          <cell r="F704" t="str">
            <v>M3</v>
          </cell>
          <cell r="G704" t="str">
            <v>0.585</v>
          </cell>
          <cell r="H704">
            <v>224186</v>
          </cell>
          <cell r="I704">
            <v>64677</v>
          </cell>
        </row>
        <row r="705">
          <cell r="A705" t="str">
            <v>010214</v>
          </cell>
          <cell r="B705" t="str">
            <v>141</v>
          </cell>
          <cell r="C705" t="str">
            <v>Z0000174</v>
          </cell>
          <cell r="D705" t="str">
            <v>조합페인트</v>
          </cell>
          <cell r="E705" t="str">
            <v>철재면2회,벽뿜칠</v>
          </cell>
          <cell r="F705" t="str">
            <v>M2</v>
          </cell>
          <cell r="G705" t="str">
            <v>6185.31</v>
          </cell>
          <cell r="H705">
            <v>556</v>
          </cell>
          <cell r="I705">
            <v>2495</v>
          </cell>
        </row>
        <row r="706">
          <cell r="A706" t="str">
            <v>010214</v>
          </cell>
          <cell r="B706" t="str">
            <v>142</v>
          </cell>
          <cell r="C706" t="str">
            <v>Z0000175</v>
          </cell>
          <cell r="D706" t="str">
            <v>방청페인트</v>
          </cell>
          <cell r="E706" t="str">
            <v>철부1회</v>
          </cell>
          <cell r="F706" t="str">
            <v>M2</v>
          </cell>
          <cell r="G706" t="str">
            <v>6185.31</v>
          </cell>
          <cell r="H706">
            <v>369</v>
          </cell>
          <cell r="I706">
            <v>1030</v>
          </cell>
        </row>
        <row r="707">
          <cell r="A707" t="str">
            <v>010214</v>
          </cell>
          <cell r="B707" t="str">
            <v>143</v>
          </cell>
          <cell r="C707" t="str">
            <v>91E00420</v>
          </cell>
          <cell r="D707" t="str">
            <v>철골세우기</v>
          </cell>
          <cell r="E707" t="str">
            <v>중층</v>
          </cell>
          <cell r="F707" t="str">
            <v>TON</v>
          </cell>
          <cell r="G707" t="str">
            <v>429.203</v>
          </cell>
          <cell r="H707">
            <v>124</v>
          </cell>
          <cell r="I707">
            <v>45438</v>
          </cell>
          <cell r="J707">
            <v>0</v>
          </cell>
        </row>
        <row r="708">
          <cell r="A708" t="str">
            <v>010214</v>
          </cell>
          <cell r="B708" t="str">
            <v>144</v>
          </cell>
          <cell r="C708" t="str">
            <v>91E00710</v>
          </cell>
          <cell r="D708" t="str">
            <v>고장력볼트본조임</v>
          </cell>
          <cell r="E708">
            <v>0</v>
          </cell>
          <cell r="F708" t="str">
            <v>톤</v>
          </cell>
          <cell r="G708" t="str">
            <v>429.203</v>
          </cell>
          <cell r="H708">
            <v>687</v>
          </cell>
          <cell r="I708">
            <v>43435</v>
          </cell>
          <cell r="J708">
            <v>0</v>
          </cell>
        </row>
        <row r="709">
          <cell r="A709" t="str">
            <v>010214</v>
          </cell>
          <cell r="B709" t="str">
            <v>145</v>
          </cell>
          <cell r="C709" t="str">
            <v>Z0000233</v>
          </cell>
          <cell r="D709" t="str">
            <v>트럭크레인</v>
          </cell>
          <cell r="E709" t="str">
            <v>30톤</v>
          </cell>
          <cell r="F709" t="str">
            <v>HR</v>
          </cell>
          <cell r="G709" t="str">
            <v>229</v>
          </cell>
          <cell r="H709">
            <v>4900</v>
          </cell>
          <cell r="I709">
            <v>36000</v>
          </cell>
          <cell r="J709">
            <v>31500</v>
          </cell>
        </row>
        <row r="710">
          <cell r="A710" t="str">
            <v>010214</v>
          </cell>
          <cell r="B710" t="str">
            <v>146</v>
          </cell>
          <cell r="C710" t="str">
            <v>Z0000179</v>
          </cell>
          <cell r="D710" t="str">
            <v>데크프레이트(G.I)</v>
          </cell>
          <cell r="E710" t="str">
            <v>T1.2MM</v>
          </cell>
          <cell r="F710" t="str">
            <v>M2</v>
          </cell>
          <cell r="G710" t="str">
            <v>3734.64</v>
          </cell>
          <cell r="H710">
            <v>9980</v>
          </cell>
          <cell r="I710">
            <v>0</v>
          </cell>
        </row>
        <row r="711">
          <cell r="A711" t="str">
            <v>010214</v>
          </cell>
          <cell r="B711" t="str">
            <v>147</v>
          </cell>
          <cell r="C711" t="str">
            <v>Z0000180</v>
          </cell>
          <cell r="D711" t="str">
            <v>데크프레이트설치</v>
          </cell>
          <cell r="E711">
            <v>0</v>
          </cell>
          <cell r="F711" t="str">
            <v>M2</v>
          </cell>
          <cell r="G711" t="str">
            <v>3734.64</v>
          </cell>
          <cell r="H711">
            <v>209</v>
          </cell>
          <cell r="I711">
            <v>6426</v>
          </cell>
          <cell r="J711">
            <v>0</v>
          </cell>
        </row>
        <row r="713">
          <cell r="D713" t="str">
            <v>소계</v>
          </cell>
        </row>
        <row r="715">
          <cell r="D715" t="str">
            <v>15. 지붕공사및 홈통공사</v>
          </cell>
        </row>
        <row r="716">
          <cell r="A716" t="str">
            <v>010215</v>
          </cell>
          <cell r="B716" t="str">
            <v>1</v>
          </cell>
          <cell r="C716" t="str">
            <v>Z0000181</v>
          </cell>
          <cell r="D716" t="str">
            <v>루프드레인</v>
          </cell>
          <cell r="E716" t="str">
            <v>주철Φ100</v>
          </cell>
          <cell r="F716" t="str">
            <v>EA</v>
          </cell>
          <cell r="G716" t="str">
            <v>44</v>
          </cell>
          <cell r="H716">
            <v>2450</v>
          </cell>
          <cell r="I716">
            <v>0</v>
          </cell>
        </row>
        <row r="717">
          <cell r="A717" t="str">
            <v>010215</v>
          </cell>
          <cell r="B717" t="str">
            <v>2</v>
          </cell>
          <cell r="C717" t="str">
            <v>Z0000182</v>
          </cell>
          <cell r="D717" t="str">
            <v>루프드레인</v>
          </cell>
          <cell r="E717" t="str">
            <v>주철Φ50</v>
          </cell>
          <cell r="F717" t="str">
            <v>EA</v>
          </cell>
          <cell r="G717" t="str">
            <v>4</v>
          </cell>
          <cell r="H717">
            <v>1960</v>
          </cell>
          <cell r="I717">
            <v>0</v>
          </cell>
        </row>
        <row r="718">
          <cell r="A718" t="str">
            <v>010215</v>
          </cell>
          <cell r="B718" t="str">
            <v>3</v>
          </cell>
          <cell r="C718" t="str">
            <v>91Q00110</v>
          </cell>
          <cell r="D718" t="str">
            <v>루프드레인설치</v>
          </cell>
          <cell r="E718" t="str">
            <v>D100MM 주철</v>
          </cell>
          <cell r="F718" t="str">
            <v>EA</v>
          </cell>
          <cell r="G718" t="str">
            <v>48</v>
          </cell>
          <cell r="H718">
            <v>0</v>
          </cell>
          <cell r="I718">
            <v>12753</v>
          </cell>
          <cell r="J718">
            <v>382</v>
          </cell>
        </row>
        <row r="719">
          <cell r="A719" t="str">
            <v>010215</v>
          </cell>
          <cell r="B719" t="str">
            <v>4</v>
          </cell>
          <cell r="C719" t="str">
            <v>Z0000234</v>
          </cell>
          <cell r="D719" t="str">
            <v>플로어드레인</v>
          </cell>
          <cell r="E719" t="str">
            <v>D150MM 주철</v>
          </cell>
          <cell r="F719" t="str">
            <v>EA</v>
          </cell>
          <cell r="G719" t="str">
            <v>6</v>
          </cell>
          <cell r="H719">
            <v>4606</v>
          </cell>
          <cell r="I719">
            <v>0</v>
          </cell>
        </row>
        <row r="720">
          <cell r="A720" t="str">
            <v>010215</v>
          </cell>
          <cell r="B720" t="str">
            <v>5</v>
          </cell>
          <cell r="C720" t="str">
            <v>Z0000183</v>
          </cell>
          <cell r="D720" t="str">
            <v>테크판넬</v>
          </cell>
          <cell r="E720" t="str">
            <v>T=75MM</v>
          </cell>
          <cell r="F720" t="str">
            <v>M2</v>
          </cell>
          <cell r="G720" t="str">
            <v>2201.14</v>
          </cell>
          <cell r="H720">
            <v>23912</v>
          </cell>
        </row>
        <row r="721">
          <cell r="A721" t="str">
            <v>010215</v>
          </cell>
          <cell r="B721" t="str">
            <v>6</v>
          </cell>
          <cell r="C721" t="str">
            <v>Z0000184</v>
          </cell>
          <cell r="D721" t="str">
            <v>아스팔트슁글깔기</v>
          </cell>
          <cell r="E721" t="str">
            <v>DECK 판넬위</v>
          </cell>
          <cell r="F721" t="str">
            <v>M2</v>
          </cell>
          <cell r="G721" t="str">
            <v>2254.2</v>
          </cell>
          <cell r="H721">
            <v>6281</v>
          </cell>
        </row>
        <row r="722">
          <cell r="A722" t="str">
            <v>010215</v>
          </cell>
          <cell r="B722" t="str">
            <v>7</v>
          </cell>
          <cell r="C722" t="str">
            <v>Z0000185</v>
          </cell>
          <cell r="D722" t="str">
            <v>샌드위치판넬(내벽)</v>
          </cell>
          <cell r="E722" t="str">
            <v>WALL T=50MM</v>
          </cell>
          <cell r="F722" t="str">
            <v>M2</v>
          </cell>
          <cell r="G722" t="str">
            <v>406.28</v>
          </cell>
          <cell r="H722">
            <v>21952</v>
          </cell>
        </row>
        <row r="723">
          <cell r="A723" t="str">
            <v>010215</v>
          </cell>
          <cell r="B723" t="str">
            <v>8</v>
          </cell>
          <cell r="C723" t="str">
            <v>Z0000186</v>
          </cell>
          <cell r="D723" t="str">
            <v>샌드위치판넬(외벽)</v>
          </cell>
          <cell r="E723" t="str">
            <v>WALL T=75MM</v>
          </cell>
          <cell r="F723" t="str">
            <v>M2</v>
          </cell>
          <cell r="G723" t="str">
            <v>2890.39</v>
          </cell>
          <cell r="H723">
            <v>33565</v>
          </cell>
        </row>
        <row r="724">
          <cell r="A724" t="str">
            <v>010215</v>
          </cell>
          <cell r="B724" t="str">
            <v>9</v>
          </cell>
          <cell r="C724" t="str">
            <v>Z0000188</v>
          </cell>
          <cell r="D724" t="str">
            <v>외벽판넬</v>
          </cell>
          <cell r="E724" t="str">
            <v>T=0.6,불소수지코팅</v>
          </cell>
          <cell r="F724" t="str">
            <v>M2</v>
          </cell>
          <cell r="G724" t="str">
            <v>2890.39</v>
          </cell>
          <cell r="H724">
            <v>25382</v>
          </cell>
        </row>
        <row r="725">
          <cell r="A725" t="str">
            <v>010215</v>
          </cell>
          <cell r="B725" t="str">
            <v>10</v>
          </cell>
          <cell r="C725" t="str">
            <v>Z0000189</v>
          </cell>
          <cell r="D725" t="str">
            <v>실리콘수지강판</v>
          </cell>
          <cell r="E725" t="str">
            <v>T=0.8</v>
          </cell>
          <cell r="F725" t="str">
            <v>M</v>
          </cell>
          <cell r="G725" t="str">
            <v>2146</v>
          </cell>
          <cell r="H725">
            <v>3949</v>
          </cell>
        </row>
        <row r="726">
          <cell r="A726" t="str">
            <v>010215</v>
          </cell>
          <cell r="B726" t="str">
            <v>11</v>
          </cell>
          <cell r="C726" t="str">
            <v>Z0000187</v>
          </cell>
          <cell r="D726" t="str">
            <v>성형비</v>
          </cell>
          <cell r="E726">
            <v>0</v>
          </cell>
          <cell r="F726" t="str">
            <v>M</v>
          </cell>
          <cell r="G726" t="str">
            <v>2146</v>
          </cell>
          <cell r="H726">
            <v>294</v>
          </cell>
        </row>
        <row r="727">
          <cell r="A727" t="str">
            <v>010215</v>
          </cell>
          <cell r="B727" t="str">
            <v>12</v>
          </cell>
          <cell r="C727" t="str">
            <v>Z0000190</v>
          </cell>
          <cell r="D727" t="str">
            <v>처마싸기</v>
          </cell>
          <cell r="E727">
            <v>0</v>
          </cell>
          <cell r="F727" t="str">
            <v>M</v>
          </cell>
          <cell r="G727" t="str">
            <v>83.8</v>
          </cell>
          <cell r="H727">
            <v>463</v>
          </cell>
          <cell r="I727">
            <v>12385</v>
          </cell>
        </row>
        <row r="728">
          <cell r="A728" t="str">
            <v>010215</v>
          </cell>
          <cell r="B728" t="str">
            <v>13</v>
          </cell>
          <cell r="C728" t="str">
            <v>Z0000191</v>
          </cell>
          <cell r="D728" t="str">
            <v>박공싸기</v>
          </cell>
          <cell r="E728">
            <v>0</v>
          </cell>
          <cell r="F728" t="str">
            <v>M</v>
          </cell>
          <cell r="G728" t="str">
            <v>192.2</v>
          </cell>
          <cell r="H728">
            <v>580</v>
          </cell>
          <cell r="I728">
            <v>9032</v>
          </cell>
        </row>
        <row r="729">
          <cell r="A729" t="str">
            <v>010215</v>
          </cell>
          <cell r="B729" t="str">
            <v>14</v>
          </cell>
          <cell r="C729" t="str">
            <v>Z0000192</v>
          </cell>
          <cell r="D729" t="str">
            <v>벽모서리싸기</v>
          </cell>
          <cell r="E729">
            <v>0</v>
          </cell>
          <cell r="F729" t="str">
            <v>M</v>
          </cell>
          <cell r="G729" t="str">
            <v>1165.8</v>
          </cell>
          <cell r="H729">
            <v>294</v>
          </cell>
          <cell r="I729">
            <v>12385</v>
          </cell>
        </row>
        <row r="730">
          <cell r="A730" t="str">
            <v>010215</v>
          </cell>
          <cell r="B730" t="str">
            <v>15</v>
          </cell>
          <cell r="C730" t="str">
            <v>Z0000193</v>
          </cell>
          <cell r="D730" t="str">
            <v>강관선홈통</v>
          </cell>
          <cell r="E730" t="str">
            <v>Φ125</v>
          </cell>
          <cell r="F730" t="str">
            <v>M</v>
          </cell>
          <cell r="G730" t="str">
            <v>291.2</v>
          </cell>
          <cell r="H730">
            <v>3999</v>
          </cell>
          <cell r="I730">
            <v>10152</v>
          </cell>
        </row>
        <row r="731">
          <cell r="A731" t="str">
            <v>010215</v>
          </cell>
          <cell r="B731" t="str">
            <v>18</v>
          </cell>
          <cell r="C731" t="str">
            <v>Z0000235</v>
          </cell>
          <cell r="D731" t="str">
            <v>스페이스 프레임</v>
          </cell>
          <cell r="E731">
            <v>0</v>
          </cell>
          <cell r="F731" t="str">
            <v>식</v>
          </cell>
          <cell r="G731" t="str">
            <v>1</v>
          </cell>
          <cell r="H731">
            <v>170358428</v>
          </cell>
          <cell r="I731">
            <v>0</v>
          </cell>
        </row>
        <row r="733">
          <cell r="D733" t="str">
            <v>소계</v>
          </cell>
        </row>
        <row r="735">
          <cell r="D735" t="str">
            <v>16. 작업부산물</v>
          </cell>
        </row>
        <row r="736">
          <cell r="A736" t="str">
            <v>010216</v>
          </cell>
          <cell r="B736" t="str">
            <v>1</v>
          </cell>
          <cell r="C736" t="str">
            <v>Z0000196</v>
          </cell>
          <cell r="D736" t="str">
            <v>고철</v>
          </cell>
          <cell r="E736">
            <v>0</v>
          </cell>
          <cell r="F736" t="str">
            <v>KG</v>
          </cell>
          <cell r="G736" t="str">
            <v>38150</v>
          </cell>
          <cell r="H736">
            <v>68</v>
          </cell>
          <cell r="I736">
            <v>0</v>
          </cell>
          <cell r="J736">
            <v>0</v>
          </cell>
        </row>
        <row r="738">
          <cell r="D738" t="str">
            <v>소계</v>
          </cell>
        </row>
        <row r="740">
          <cell r="D740" t="str">
            <v>17. 관급자재대</v>
          </cell>
        </row>
        <row r="741">
          <cell r="A741" t="str">
            <v>010217</v>
          </cell>
          <cell r="B741" t="str">
            <v>1</v>
          </cell>
          <cell r="C741" t="str">
            <v>Z0000197</v>
          </cell>
          <cell r="D741" t="str">
            <v>시멘트</v>
          </cell>
          <cell r="E741" t="str">
            <v>40KG</v>
          </cell>
          <cell r="F741" t="str">
            <v>포</v>
          </cell>
          <cell r="G741" t="str">
            <v>5909</v>
          </cell>
        </row>
        <row r="742">
          <cell r="A742" t="str">
            <v>010217</v>
          </cell>
          <cell r="B742" t="str">
            <v>2</v>
          </cell>
          <cell r="C742" t="str">
            <v>Z0000198</v>
          </cell>
          <cell r="D742" t="str">
            <v>조달수수료</v>
          </cell>
          <cell r="E742" t="str">
            <v>자재비의 1.4%</v>
          </cell>
          <cell r="F742" t="str">
            <v>식</v>
          </cell>
          <cell r="G742" t="str">
            <v>1</v>
          </cell>
        </row>
        <row r="743">
          <cell r="A743" t="str">
            <v>010217</v>
          </cell>
          <cell r="B743" t="str">
            <v>3</v>
          </cell>
          <cell r="C743" t="str">
            <v>Z0000199</v>
          </cell>
          <cell r="D743" t="str">
            <v>레미콘</v>
          </cell>
          <cell r="E743" t="str">
            <v>25-210-12</v>
          </cell>
          <cell r="F743" t="str">
            <v>M3</v>
          </cell>
          <cell r="G743" t="str">
            <v>5128.75</v>
          </cell>
        </row>
        <row r="744">
          <cell r="A744" t="str">
            <v>010217</v>
          </cell>
          <cell r="B744" t="str">
            <v>4</v>
          </cell>
          <cell r="C744" t="str">
            <v>Z0000200</v>
          </cell>
          <cell r="D744" t="str">
            <v>레미콘</v>
          </cell>
          <cell r="E744" t="str">
            <v>25-180-8</v>
          </cell>
          <cell r="F744" t="str">
            <v>M3</v>
          </cell>
          <cell r="G744" t="str">
            <v>1209.16</v>
          </cell>
        </row>
        <row r="745">
          <cell r="A745" t="str">
            <v>010217</v>
          </cell>
          <cell r="B745" t="str">
            <v>5</v>
          </cell>
          <cell r="C745" t="str">
            <v>Z0000201</v>
          </cell>
          <cell r="D745" t="str">
            <v>레미콘</v>
          </cell>
          <cell r="E745" t="str">
            <v>40-135-8</v>
          </cell>
          <cell r="F745" t="str">
            <v>M3</v>
          </cell>
          <cell r="G745" t="str">
            <v>162.12</v>
          </cell>
        </row>
        <row r="746">
          <cell r="A746" t="str">
            <v>010217</v>
          </cell>
          <cell r="B746" t="str">
            <v>6</v>
          </cell>
          <cell r="C746" t="str">
            <v>Z0000202</v>
          </cell>
          <cell r="D746" t="str">
            <v>조달수수료</v>
          </cell>
          <cell r="E746" t="str">
            <v>자재비의 0.8%</v>
          </cell>
          <cell r="F746" t="str">
            <v>식</v>
          </cell>
          <cell r="G746" t="str">
            <v>1</v>
          </cell>
        </row>
        <row r="747">
          <cell r="A747" t="str">
            <v>010217</v>
          </cell>
          <cell r="B747" t="str">
            <v>7</v>
          </cell>
          <cell r="C747" t="str">
            <v>Z0000203</v>
          </cell>
          <cell r="D747" t="str">
            <v>철   근(SD30)</v>
          </cell>
          <cell r="E747" t="str">
            <v>D 10</v>
          </cell>
          <cell r="F747" t="str">
            <v>톤</v>
          </cell>
          <cell r="G747" t="str">
            <v>58.59</v>
          </cell>
        </row>
        <row r="748">
          <cell r="A748" t="str">
            <v>010217</v>
          </cell>
          <cell r="B748" t="str">
            <v>8</v>
          </cell>
          <cell r="C748" t="str">
            <v>Z0000204</v>
          </cell>
          <cell r="D748" t="str">
            <v>철   근(SD30)</v>
          </cell>
          <cell r="E748" t="str">
            <v>D 13</v>
          </cell>
          <cell r="F748" t="str">
            <v>톤</v>
          </cell>
          <cell r="G748" t="str">
            <v>73.94</v>
          </cell>
        </row>
        <row r="749">
          <cell r="A749" t="str">
            <v>010217</v>
          </cell>
          <cell r="B749" t="str">
            <v>9</v>
          </cell>
          <cell r="C749" t="str">
            <v>Z0000205</v>
          </cell>
          <cell r="D749" t="str">
            <v>철   근(SD40)</v>
          </cell>
          <cell r="E749" t="str">
            <v>D 10</v>
          </cell>
          <cell r="F749" t="str">
            <v>톤</v>
          </cell>
          <cell r="G749" t="str">
            <v>5.94</v>
          </cell>
        </row>
        <row r="750">
          <cell r="A750" t="str">
            <v>010217</v>
          </cell>
          <cell r="B750" t="str">
            <v>10</v>
          </cell>
          <cell r="C750" t="str">
            <v>Z0000206</v>
          </cell>
          <cell r="D750" t="str">
            <v>철   근(SD40)</v>
          </cell>
          <cell r="E750" t="str">
            <v>D 13</v>
          </cell>
          <cell r="F750" t="str">
            <v>톤</v>
          </cell>
          <cell r="G750" t="str">
            <v>3.63</v>
          </cell>
        </row>
        <row r="751">
          <cell r="A751" t="str">
            <v>010217</v>
          </cell>
          <cell r="B751" t="str">
            <v>11</v>
          </cell>
          <cell r="C751" t="str">
            <v>Z0000207</v>
          </cell>
          <cell r="D751" t="str">
            <v>철   근(SD40)</v>
          </cell>
          <cell r="E751" t="str">
            <v>D 16</v>
          </cell>
          <cell r="F751" t="str">
            <v>톤</v>
          </cell>
          <cell r="G751" t="str">
            <v>191.28</v>
          </cell>
        </row>
        <row r="752">
          <cell r="A752" t="str">
            <v>010217</v>
          </cell>
          <cell r="B752" t="str">
            <v>12</v>
          </cell>
          <cell r="C752" t="str">
            <v>Z0000208</v>
          </cell>
          <cell r="D752" t="str">
            <v>철   근(SD40)</v>
          </cell>
          <cell r="E752" t="str">
            <v>D 19</v>
          </cell>
          <cell r="F752" t="str">
            <v>톤</v>
          </cell>
          <cell r="G752" t="str">
            <v>89.67</v>
          </cell>
        </row>
        <row r="753">
          <cell r="A753" t="str">
            <v>010217</v>
          </cell>
          <cell r="B753" t="str">
            <v>13</v>
          </cell>
          <cell r="C753" t="str">
            <v>Z0000209</v>
          </cell>
          <cell r="D753" t="str">
            <v>철   근(SD40)</v>
          </cell>
          <cell r="E753" t="str">
            <v>D 22</v>
          </cell>
          <cell r="F753" t="str">
            <v>톤</v>
          </cell>
          <cell r="G753" t="str">
            <v>192.9</v>
          </cell>
        </row>
        <row r="754">
          <cell r="A754" t="str">
            <v>010217</v>
          </cell>
          <cell r="B754" t="str">
            <v>14</v>
          </cell>
          <cell r="C754" t="str">
            <v>Z0000210</v>
          </cell>
          <cell r="D754" t="str">
            <v>조달수수료</v>
          </cell>
          <cell r="E754" t="str">
            <v>자재비의 1.4%</v>
          </cell>
          <cell r="F754" t="str">
            <v>식</v>
          </cell>
          <cell r="G754" t="str">
            <v>1</v>
          </cell>
        </row>
        <row r="756">
          <cell r="D756" t="str">
            <v>소계</v>
          </cell>
        </row>
        <row r="758">
          <cell r="D758" t="str">
            <v>합  계</v>
          </cell>
        </row>
        <row r="760">
          <cell r="D760" t="str">
            <v>*관리및 서비스동</v>
          </cell>
        </row>
        <row r="762">
          <cell r="D762" t="str">
            <v>1. 가설공사</v>
          </cell>
        </row>
        <row r="763">
          <cell r="A763" t="str">
            <v>010301</v>
          </cell>
          <cell r="B763" t="str">
            <v>1</v>
          </cell>
          <cell r="C763" t="str">
            <v>91B00010</v>
          </cell>
          <cell r="D763" t="str">
            <v>규준틀설치</v>
          </cell>
          <cell r="E763" t="str">
            <v>귀</v>
          </cell>
          <cell r="F763" t="str">
            <v>개소</v>
          </cell>
          <cell r="G763" t="str">
            <v>12</v>
          </cell>
          <cell r="H763">
            <v>3794</v>
          </cell>
          <cell r="I763">
            <v>33373</v>
          </cell>
          <cell r="J763">
            <v>0</v>
          </cell>
        </row>
        <row r="764">
          <cell r="A764" t="str">
            <v>010301</v>
          </cell>
          <cell r="B764" t="str">
            <v>2</v>
          </cell>
          <cell r="C764" t="str">
            <v>91B00020</v>
          </cell>
          <cell r="D764" t="str">
            <v>규준틀설치</v>
          </cell>
          <cell r="E764" t="str">
            <v>평</v>
          </cell>
          <cell r="F764" t="str">
            <v>개소</v>
          </cell>
          <cell r="G764" t="str">
            <v>6</v>
          </cell>
          <cell r="H764">
            <v>2410</v>
          </cell>
          <cell r="I764">
            <v>19112</v>
          </cell>
          <cell r="J764">
            <v>0</v>
          </cell>
        </row>
        <row r="765">
          <cell r="A765" t="str">
            <v>010301</v>
          </cell>
          <cell r="B765" t="str">
            <v>3</v>
          </cell>
          <cell r="C765" t="str">
            <v>91B00040</v>
          </cell>
          <cell r="D765" t="str">
            <v>내부수평비계</v>
          </cell>
          <cell r="E765" t="str">
            <v>3개월</v>
          </cell>
          <cell r="F765" t="str">
            <v>M2</v>
          </cell>
          <cell r="G765" t="str">
            <v>1512.09</v>
          </cell>
          <cell r="H765">
            <v>3187</v>
          </cell>
          <cell r="I765">
            <v>4177</v>
          </cell>
          <cell r="J765">
            <v>0</v>
          </cell>
        </row>
        <row r="766">
          <cell r="A766" t="str">
            <v>010301</v>
          </cell>
          <cell r="B766" t="str">
            <v>4</v>
          </cell>
          <cell r="C766" t="str">
            <v>91B00060</v>
          </cell>
          <cell r="D766" t="str">
            <v>강관동바리</v>
          </cell>
          <cell r="E766" t="str">
            <v>3개월</v>
          </cell>
          <cell r="F766" t="str">
            <v>M2</v>
          </cell>
          <cell r="G766" t="str">
            <v>1512.09</v>
          </cell>
          <cell r="H766">
            <v>620</v>
          </cell>
          <cell r="I766">
            <v>3257</v>
          </cell>
          <cell r="J766">
            <v>0</v>
          </cell>
        </row>
        <row r="767">
          <cell r="A767" t="str">
            <v>010301</v>
          </cell>
          <cell r="B767" t="str">
            <v>7</v>
          </cell>
          <cell r="C767" t="str">
            <v>Z0000236</v>
          </cell>
          <cell r="D767" t="str">
            <v>강관틀비계</v>
          </cell>
          <cell r="E767" t="str">
            <v>3개월</v>
          </cell>
          <cell r="F767" t="str">
            <v>M2</v>
          </cell>
          <cell r="G767" t="str">
            <v>1656.63</v>
          </cell>
          <cell r="H767">
            <v>529</v>
          </cell>
          <cell r="I767">
            <v>2102</v>
          </cell>
        </row>
        <row r="768">
          <cell r="A768" t="str">
            <v>010301</v>
          </cell>
          <cell r="B768" t="str">
            <v>8</v>
          </cell>
          <cell r="C768" t="str">
            <v>Z0000211</v>
          </cell>
          <cell r="D768" t="str">
            <v>강관비계다리</v>
          </cell>
          <cell r="E768" t="str">
            <v>H=30이하.3개월</v>
          </cell>
          <cell r="F768" t="str">
            <v>M2</v>
          </cell>
          <cell r="G768" t="str">
            <v>21.33</v>
          </cell>
          <cell r="H768">
            <v>5078</v>
          </cell>
          <cell r="I768">
            <v>19009</v>
          </cell>
        </row>
        <row r="769">
          <cell r="A769" t="str">
            <v>010301</v>
          </cell>
          <cell r="B769" t="str">
            <v>9</v>
          </cell>
          <cell r="C769" t="str">
            <v>91B00760</v>
          </cell>
          <cell r="D769" t="str">
            <v>콘크리트보양</v>
          </cell>
          <cell r="E769" t="str">
            <v>가마니</v>
          </cell>
          <cell r="F769" t="str">
            <v>M2</v>
          </cell>
          <cell r="G769" t="str">
            <v>2470.66</v>
          </cell>
          <cell r="H769">
            <v>176</v>
          </cell>
          <cell r="I769">
            <v>0</v>
          </cell>
          <cell r="J769">
            <v>0</v>
          </cell>
        </row>
        <row r="770">
          <cell r="A770" t="str">
            <v>010301</v>
          </cell>
          <cell r="B770" t="str">
            <v>10</v>
          </cell>
          <cell r="C770" t="str">
            <v>91B00790</v>
          </cell>
          <cell r="D770" t="str">
            <v>타일석재면보양</v>
          </cell>
          <cell r="E770">
            <v>0</v>
          </cell>
          <cell r="F770" t="str">
            <v>M2</v>
          </cell>
          <cell r="G770" t="str">
            <v>661.71</v>
          </cell>
          <cell r="H770">
            <v>97</v>
          </cell>
          <cell r="I770">
            <v>63</v>
          </cell>
          <cell r="J770">
            <v>0</v>
          </cell>
        </row>
        <row r="771">
          <cell r="A771" t="str">
            <v>010301</v>
          </cell>
          <cell r="B771" t="str">
            <v>12</v>
          </cell>
          <cell r="C771" t="str">
            <v>Z0000272</v>
          </cell>
          <cell r="D771" t="str">
            <v>현 장 정 리</v>
          </cell>
          <cell r="E771" t="str">
            <v>RC조</v>
          </cell>
          <cell r="F771" t="str">
            <v>M2</v>
          </cell>
          <cell r="G771" t="str">
            <v>906.56</v>
          </cell>
          <cell r="H771">
            <v>0</v>
          </cell>
          <cell r="I771">
            <v>4850</v>
          </cell>
        </row>
        <row r="773">
          <cell r="D773" t="str">
            <v>소계</v>
          </cell>
        </row>
        <row r="775">
          <cell r="D775" t="str">
            <v>2. 토공사</v>
          </cell>
        </row>
        <row r="776">
          <cell r="A776" t="str">
            <v>010302</v>
          </cell>
          <cell r="B776" t="str">
            <v>1</v>
          </cell>
          <cell r="C776" t="str">
            <v>Z0000001</v>
          </cell>
          <cell r="D776" t="str">
            <v>터파기</v>
          </cell>
          <cell r="E776" t="str">
            <v>백호우,1.0M3</v>
          </cell>
          <cell r="F776" t="str">
            <v>M3</v>
          </cell>
          <cell r="G776" t="str">
            <v>1335.3</v>
          </cell>
          <cell r="H776">
            <v>98</v>
          </cell>
          <cell r="I776">
            <v>315</v>
          </cell>
          <cell r="J776">
            <v>225</v>
          </cell>
        </row>
        <row r="777">
          <cell r="A777" t="str">
            <v>010302</v>
          </cell>
          <cell r="B777" t="str">
            <v>2</v>
          </cell>
          <cell r="C777" t="str">
            <v>Z0000002</v>
          </cell>
          <cell r="D777" t="str">
            <v>되메우기</v>
          </cell>
          <cell r="E777" t="str">
            <v>백호우,1.0M3</v>
          </cell>
          <cell r="F777" t="str">
            <v>M3</v>
          </cell>
          <cell r="G777" t="str">
            <v>822.86</v>
          </cell>
          <cell r="H777">
            <v>59</v>
          </cell>
          <cell r="I777">
            <v>160</v>
          </cell>
          <cell r="J777">
            <v>135</v>
          </cell>
        </row>
        <row r="778">
          <cell r="A778" t="str">
            <v>010302</v>
          </cell>
          <cell r="B778" t="str">
            <v>3</v>
          </cell>
          <cell r="C778" t="str">
            <v>Z0000003</v>
          </cell>
          <cell r="D778" t="str">
            <v>잔토처리(장외 10.5KM)</v>
          </cell>
          <cell r="E778" t="str">
            <v>백호우0.7+덤프 15</v>
          </cell>
          <cell r="F778" t="str">
            <v>M3</v>
          </cell>
          <cell r="G778" t="str">
            <v>512.43</v>
          </cell>
          <cell r="H778">
            <v>980</v>
          </cell>
          <cell r="I778">
            <v>1080</v>
          </cell>
          <cell r="J778">
            <v>1260</v>
          </cell>
        </row>
        <row r="779">
          <cell r="A779" t="str">
            <v>010302</v>
          </cell>
          <cell r="B779" t="str">
            <v>4</v>
          </cell>
          <cell r="C779" t="str">
            <v>91C00411</v>
          </cell>
          <cell r="D779" t="str">
            <v>PE필름깔기</v>
          </cell>
          <cell r="E779" t="str">
            <v>바닥0.04MM*2겹</v>
          </cell>
          <cell r="F779" t="str">
            <v>M2</v>
          </cell>
          <cell r="G779" t="str">
            <v>744.93</v>
          </cell>
          <cell r="H779">
            <v>99</v>
          </cell>
          <cell r="I779">
            <v>360</v>
          </cell>
          <cell r="J779">
            <v>0</v>
          </cell>
        </row>
        <row r="781">
          <cell r="D781" t="str">
            <v>소계</v>
          </cell>
        </row>
        <row r="783">
          <cell r="D783" t="str">
            <v>3. 철근콘크리트공사</v>
          </cell>
        </row>
        <row r="784">
          <cell r="A784" t="str">
            <v>010303</v>
          </cell>
          <cell r="B784" t="str">
            <v>1</v>
          </cell>
          <cell r="C784" t="str">
            <v>Z0000004</v>
          </cell>
          <cell r="D784" t="str">
            <v>레미콘</v>
          </cell>
          <cell r="E784" t="str">
            <v>25-210-12</v>
          </cell>
          <cell r="F784" t="str">
            <v>M3</v>
          </cell>
          <cell r="G784" t="str">
            <v>1020.07</v>
          </cell>
          <cell r="H784">
            <v>0</v>
          </cell>
        </row>
        <row r="785">
          <cell r="A785" t="str">
            <v>010303</v>
          </cell>
          <cell r="B785" t="str">
            <v>2</v>
          </cell>
          <cell r="C785" t="str">
            <v>Z0000005</v>
          </cell>
          <cell r="D785" t="str">
            <v>레미콘</v>
          </cell>
          <cell r="E785" t="str">
            <v>25-180-8</v>
          </cell>
          <cell r="F785" t="str">
            <v>M3</v>
          </cell>
          <cell r="G785" t="str">
            <v>93.94</v>
          </cell>
          <cell r="H785">
            <v>0</v>
          </cell>
        </row>
        <row r="786">
          <cell r="A786" t="str">
            <v>010303</v>
          </cell>
          <cell r="B786" t="str">
            <v>3</v>
          </cell>
          <cell r="C786" t="str">
            <v>Z0000006</v>
          </cell>
          <cell r="D786" t="str">
            <v>레미콘</v>
          </cell>
          <cell r="E786" t="str">
            <v>40-135-8</v>
          </cell>
          <cell r="F786" t="str">
            <v>M3</v>
          </cell>
          <cell r="G786" t="str">
            <v>59.86</v>
          </cell>
          <cell r="H786">
            <v>0</v>
          </cell>
        </row>
        <row r="787">
          <cell r="A787" t="str">
            <v>010303</v>
          </cell>
          <cell r="B787" t="str">
            <v>4</v>
          </cell>
          <cell r="C787" t="str">
            <v>91D00010</v>
          </cell>
          <cell r="D787" t="str">
            <v>콘크리트 펌프카 타설</v>
          </cell>
          <cell r="E787" t="str">
            <v>80M3/HR,PUMP-CAR,철근</v>
          </cell>
          <cell r="F787" t="str">
            <v>M3</v>
          </cell>
          <cell r="G787" t="str">
            <v>1009.97</v>
          </cell>
          <cell r="H787">
            <v>264</v>
          </cell>
          <cell r="I787">
            <v>6232</v>
          </cell>
          <cell r="J787">
            <v>2235</v>
          </cell>
        </row>
        <row r="788">
          <cell r="A788" t="str">
            <v>010303</v>
          </cell>
          <cell r="B788" t="str">
            <v>5</v>
          </cell>
          <cell r="C788" t="str">
            <v>91D00020</v>
          </cell>
          <cell r="D788" t="str">
            <v>콘크리트 펌프카 타설</v>
          </cell>
          <cell r="E788" t="str">
            <v>80M3/HR,PUMP-CAR,무근</v>
          </cell>
          <cell r="F788" t="str">
            <v>M3</v>
          </cell>
          <cell r="G788" t="str">
            <v>150.79</v>
          </cell>
          <cell r="H788">
            <v>268</v>
          </cell>
          <cell r="I788">
            <v>5303</v>
          </cell>
          <cell r="J788">
            <v>2251</v>
          </cell>
        </row>
        <row r="789">
          <cell r="A789" t="str">
            <v>010303</v>
          </cell>
          <cell r="B789" t="str">
            <v>8</v>
          </cell>
          <cell r="C789" t="str">
            <v>Z0000009</v>
          </cell>
          <cell r="D789" t="str">
            <v>철   근(SD40)</v>
          </cell>
          <cell r="E789" t="str">
            <v>D 10</v>
          </cell>
          <cell r="F789" t="str">
            <v>톤</v>
          </cell>
          <cell r="G789" t="str">
            <v>41.894</v>
          </cell>
          <cell r="H789">
            <v>0</v>
          </cell>
          <cell r="I789">
            <v>0</v>
          </cell>
        </row>
        <row r="790">
          <cell r="A790" t="str">
            <v>010303</v>
          </cell>
          <cell r="B790" t="str">
            <v>9</v>
          </cell>
          <cell r="C790" t="str">
            <v>Z0000010</v>
          </cell>
          <cell r="D790" t="str">
            <v>철   근(SD40)</v>
          </cell>
          <cell r="E790" t="str">
            <v>D 13</v>
          </cell>
          <cell r="F790" t="str">
            <v>톤</v>
          </cell>
          <cell r="G790" t="str">
            <v>6.274</v>
          </cell>
          <cell r="H790">
            <v>0</v>
          </cell>
          <cell r="I790">
            <v>0</v>
          </cell>
        </row>
        <row r="791">
          <cell r="A791" t="str">
            <v>010303</v>
          </cell>
          <cell r="B791" t="str">
            <v>10</v>
          </cell>
          <cell r="C791" t="str">
            <v>Z0000011</v>
          </cell>
          <cell r="D791" t="str">
            <v>철   근(SD40)</v>
          </cell>
          <cell r="E791" t="str">
            <v>D 16</v>
          </cell>
          <cell r="F791" t="str">
            <v>톤</v>
          </cell>
          <cell r="G791" t="str">
            <v>6.083</v>
          </cell>
          <cell r="H791">
            <v>0</v>
          </cell>
          <cell r="I791">
            <v>0</v>
          </cell>
        </row>
        <row r="792">
          <cell r="A792" t="str">
            <v>010303</v>
          </cell>
          <cell r="B792" t="str">
            <v>12</v>
          </cell>
          <cell r="C792" t="str">
            <v>Z0000013</v>
          </cell>
          <cell r="D792" t="str">
            <v>철   근(SD40)</v>
          </cell>
          <cell r="E792" t="str">
            <v>D 22</v>
          </cell>
          <cell r="F792" t="str">
            <v>톤</v>
          </cell>
          <cell r="G792" t="str">
            <v>51.944</v>
          </cell>
          <cell r="H792">
            <v>0</v>
          </cell>
          <cell r="I792">
            <v>0</v>
          </cell>
        </row>
        <row r="793">
          <cell r="A793" t="str">
            <v>010303</v>
          </cell>
          <cell r="B793" t="str">
            <v>13</v>
          </cell>
          <cell r="C793" t="str">
            <v>91D00220</v>
          </cell>
          <cell r="D793" t="str">
            <v>철근가공조립</v>
          </cell>
          <cell r="E793" t="str">
            <v>보통</v>
          </cell>
          <cell r="F793" t="str">
            <v>TON</v>
          </cell>
          <cell r="G793" t="str">
            <v>103.102</v>
          </cell>
          <cell r="H793">
            <v>4248</v>
          </cell>
          <cell r="I793">
            <v>342977</v>
          </cell>
          <cell r="J793">
            <v>0</v>
          </cell>
        </row>
        <row r="794">
          <cell r="A794" t="str">
            <v>010303</v>
          </cell>
          <cell r="B794" t="str">
            <v>14</v>
          </cell>
          <cell r="C794" t="str">
            <v>91D00130</v>
          </cell>
          <cell r="D794" t="str">
            <v>합판거푸집</v>
          </cell>
          <cell r="E794" t="str">
            <v>3회</v>
          </cell>
          <cell r="F794" t="str">
            <v>M2</v>
          </cell>
          <cell r="G794" t="str">
            <v>4573.74</v>
          </cell>
          <cell r="H794">
            <v>4520</v>
          </cell>
          <cell r="I794">
            <v>13027</v>
          </cell>
          <cell r="J794">
            <v>0</v>
          </cell>
        </row>
        <row r="795">
          <cell r="A795" t="str">
            <v>010303</v>
          </cell>
          <cell r="B795" t="str">
            <v>15</v>
          </cell>
          <cell r="C795" t="str">
            <v>91D00140</v>
          </cell>
          <cell r="D795" t="str">
            <v>합판거푸집</v>
          </cell>
          <cell r="E795" t="str">
            <v>4회</v>
          </cell>
          <cell r="F795" t="str">
            <v>M2</v>
          </cell>
          <cell r="G795" t="str">
            <v>1005.12</v>
          </cell>
          <cell r="H795">
            <v>3835</v>
          </cell>
          <cell r="I795">
            <v>11065</v>
          </cell>
          <cell r="J795">
            <v>0</v>
          </cell>
        </row>
        <row r="796">
          <cell r="A796" t="str">
            <v>010303</v>
          </cell>
          <cell r="B796" t="str">
            <v>18</v>
          </cell>
          <cell r="C796" t="str">
            <v>Z0000014</v>
          </cell>
          <cell r="D796" t="str">
            <v>스페이샤</v>
          </cell>
          <cell r="E796">
            <v>0</v>
          </cell>
          <cell r="F796" t="str">
            <v>EA</v>
          </cell>
          <cell r="G796" t="str">
            <v>16737</v>
          </cell>
          <cell r="H796">
            <v>25</v>
          </cell>
        </row>
        <row r="798">
          <cell r="D798" t="str">
            <v>소계</v>
          </cell>
        </row>
        <row r="800">
          <cell r="D800" t="str">
            <v>4. 조적공사</v>
          </cell>
        </row>
        <row r="801">
          <cell r="A801" t="str">
            <v>010304</v>
          </cell>
          <cell r="B801" t="str">
            <v>3</v>
          </cell>
          <cell r="C801" t="str">
            <v>41A00010</v>
          </cell>
          <cell r="D801" t="str">
            <v>시멘트벽돌</v>
          </cell>
          <cell r="E801" t="str">
            <v>190*90*57</v>
          </cell>
          <cell r="F801" t="str">
            <v>매</v>
          </cell>
          <cell r="G801" t="str">
            <v>85710</v>
          </cell>
          <cell r="H801">
            <v>37</v>
          </cell>
          <cell r="I801">
            <v>0</v>
          </cell>
        </row>
        <row r="802">
          <cell r="A802" t="str">
            <v>010304</v>
          </cell>
          <cell r="B802" t="str">
            <v>4</v>
          </cell>
          <cell r="C802" t="str">
            <v>91F00010</v>
          </cell>
          <cell r="D802" t="str">
            <v>시멘트벽돌쌓기</v>
          </cell>
          <cell r="E802" t="str">
            <v>0.5B,10000매이상</v>
          </cell>
          <cell r="F802" t="str">
            <v>천매</v>
          </cell>
          <cell r="G802" t="str">
            <v>6.224</v>
          </cell>
          <cell r="H802">
            <v>3503</v>
          </cell>
          <cell r="I802">
            <v>139966</v>
          </cell>
          <cell r="J802">
            <v>0</v>
          </cell>
        </row>
        <row r="803">
          <cell r="A803" t="str">
            <v>010304</v>
          </cell>
          <cell r="B803" t="str">
            <v>5</v>
          </cell>
          <cell r="C803" t="str">
            <v>91F00030</v>
          </cell>
          <cell r="D803" t="str">
            <v>시멘트벽돌쌓기</v>
          </cell>
          <cell r="E803" t="str">
            <v>공간 0.5B,10000매이상</v>
          </cell>
          <cell r="F803" t="str">
            <v>천매</v>
          </cell>
          <cell r="G803" t="str">
            <v>1.485</v>
          </cell>
          <cell r="H803">
            <v>3503</v>
          </cell>
          <cell r="I803">
            <v>151925</v>
          </cell>
          <cell r="J803">
            <v>0</v>
          </cell>
        </row>
        <row r="804">
          <cell r="A804" t="str">
            <v>010304</v>
          </cell>
          <cell r="B804" t="str">
            <v>6</v>
          </cell>
          <cell r="C804" t="str">
            <v>91F00020</v>
          </cell>
          <cell r="D804" t="str">
            <v>시멘트벽돌쌓기</v>
          </cell>
          <cell r="E804" t="str">
            <v>1.0B,10000매이상</v>
          </cell>
          <cell r="F804" t="str">
            <v>천매</v>
          </cell>
          <cell r="G804">
            <v>73.921000000000006</v>
          </cell>
          <cell r="H804">
            <v>4624</v>
          </cell>
          <cell r="I804">
            <v>124774</v>
          </cell>
          <cell r="J804">
            <v>0</v>
          </cell>
        </row>
        <row r="805">
          <cell r="A805" t="str">
            <v>010304</v>
          </cell>
          <cell r="B805" t="str">
            <v>7</v>
          </cell>
          <cell r="C805" t="str">
            <v>91F00220</v>
          </cell>
          <cell r="D805" t="str">
            <v>벽돌소운반</v>
          </cell>
          <cell r="E805" t="str">
            <v>1층</v>
          </cell>
          <cell r="F805" t="str">
            <v>천매</v>
          </cell>
          <cell r="G805" t="str">
            <v>59.612</v>
          </cell>
          <cell r="H805">
            <v>0</v>
          </cell>
          <cell r="I805">
            <v>16169</v>
          </cell>
          <cell r="J805">
            <v>0</v>
          </cell>
        </row>
        <row r="806">
          <cell r="A806" t="str">
            <v>010304</v>
          </cell>
          <cell r="B806" t="str">
            <v>8</v>
          </cell>
          <cell r="C806" t="str">
            <v>91F00230</v>
          </cell>
          <cell r="D806" t="str">
            <v>벽돌소운반</v>
          </cell>
          <cell r="E806" t="str">
            <v>2층</v>
          </cell>
          <cell r="F806" t="str">
            <v>천매</v>
          </cell>
          <cell r="G806" t="str">
            <v>22.013</v>
          </cell>
          <cell r="H806">
            <v>0</v>
          </cell>
          <cell r="I806">
            <v>19403</v>
          </cell>
          <cell r="J806">
            <v>0</v>
          </cell>
        </row>
        <row r="808">
          <cell r="D808" t="str">
            <v>소계</v>
          </cell>
        </row>
        <row r="810">
          <cell r="D810" t="str">
            <v>5. 수장공사</v>
          </cell>
        </row>
        <row r="811">
          <cell r="A811" t="str">
            <v>010305</v>
          </cell>
          <cell r="B811" t="str">
            <v>3</v>
          </cell>
          <cell r="C811" t="str">
            <v>53A00010</v>
          </cell>
          <cell r="D811" t="str">
            <v>석 고 보 드</v>
          </cell>
          <cell r="E811" t="str">
            <v>9MM*3'*8'</v>
          </cell>
          <cell r="F811" t="str">
            <v>M2</v>
          </cell>
          <cell r="G811" t="str">
            <v>359.88</v>
          </cell>
          <cell r="H811">
            <v>1420</v>
          </cell>
          <cell r="I811">
            <v>0</v>
          </cell>
          <cell r="J811">
            <v>0</v>
          </cell>
        </row>
        <row r="812">
          <cell r="A812" t="str">
            <v>010305</v>
          </cell>
          <cell r="B812" t="str">
            <v>6</v>
          </cell>
          <cell r="C812" t="str">
            <v>53A00310</v>
          </cell>
          <cell r="D812" t="str">
            <v>천정텍스</v>
          </cell>
          <cell r="E812" t="str">
            <v>T=6*303*606</v>
          </cell>
          <cell r="F812" t="str">
            <v>M2</v>
          </cell>
          <cell r="G812" t="str">
            <v>1175.14</v>
          </cell>
          <cell r="H812">
            <v>2521</v>
          </cell>
          <cell r="I812">
            <v>0</v>
          </cell>
          <cell r="J812">
            <v>0</v>
          </cell>
        </row>
        <row r="813">
          <cell r="A813" t="str">
            <v>010305</v>
          </cell>
          <cell r="B813" t="str">
            <v>7</v>
          </cell>
          <cell r="C813" t="str">
            <v>Z0000021</v>
          </cell>
          <cell r="D813" t="str">
            <v>하이보드</v>
          </cell>
          <cell r="E813" t="str">
            <v>천정</v>
          </cell>
          <cell r="F813" t="str">
            <v>M2</v>
          </cell>
          <cell r="G813" t="str">
            <v>110.38</v>
          </cell>
          <cell r="H813">
            <v>36260</v>
          </cell>
          <cell r="I813">
            <v>0</v>
          </cell>
        </row>
        <row r="814">
          <cell r="A814" t="str">
            <v>010305</v>
          </cell>
          <cell r="B814" t="str">
            <v>8</v>
          </cell>
          <cell r="C814" t="str">
            <v>Z0000023</v>
          </cell>
          <cell r="D814" t="str">
            <v>경량칸막이</v>
          </cell>
          <cell r="E814" t="str">
            <v>A-TYPE(SGP)</v>
          </cell>
          <cell r="F814" t="str">
            <v>M2</v>
          </cell>
          <cell r="G814" t="str">
            <v>57</v>
          </cell>
          <cell r="H814">
            <v>51940</v>
          </cell>
          <cell r="I814">
            <v>0</v>
          </cell>
        </row>
        <row r="815">
          <cell r="A815" t="str">
            <v>010305</v>
          </cell>
          <cell r="B815" t="str">
            <v>9</v>
          </cell>
          <cell r="C815" t="str">
            <v>Z0000022</v>
          </cell>
          <cell r="D815" t="str">
            <v>화장실칸막이</v>
          </cell>
          <cell r="E815" t="str">
            <v>큐비클 20MM</v>
          </cell>
          <cell r="F815" t="str">
            <v>M2</v>
          </cell>
          <cell r="G815" t="str">
            <v>43.2</v>
          </cell>
          <cell r="H815">
            <v>44100</v>
          </cell>
          <cell r="I815">
            <v>0</v>
          </cell>
        </row>
        <row r="816">
          <cell r="A816" t="str">
            <v>010305</v>
          </cell>
          <cell r="B816" t="str">
            <v>10</v>
          </cell>
          <cell r="C816" t="str">
            <v>91P00030</v>
          </cell>
          <cell r="D816" t="str">
            <v>무석면타일붙이기</v>
          </cell>
          <cell r="E816" t="str">
            <v>3*300*300</v>
          </cell>
          <cell r="F816" t="str">
            <v>M2</v>
          </cell>
          <cell r="G816" t="str">
            <v>710.24</v>
          </cell>
          <cell r="H816">
            <v>3047</v>
          </cell>
          <cell r="I816">
            <v>4420</v>
          </cell>
          <cell r="J816">
            <v>0</v>
          </cell>
        </row>
        <row r="817">
          <cell r="A817" t="str">
            <v>010305</v>
          </cell>
          <cell r="B817" t="str">
            <v>11</v>
          </cell>
          <cell r="C817" t="str">
            <v>91P00130</v>
          </cell>
          <cell r="D817" t="str">
            <v>비닐시트깔기</v>
          </cell>
          <cell r="E817">
            <v>0</v>
          </cell>
          <cell r="F817" t="str">
            <v>M2</v>
          </cell>
          <cell r="G817" t="str">
            <v>326.64</v>
          </cell>
          <cell r="H817">
            <v>10476</v>
          </cell>
          <cell r="I817">
            <v>1581</v>
          </cell>
          <cell r="J817">
            <v>0</v>
          </cell>
        </row>
        <row r="818">
          <cell r="A818" t="str">
            <v>010305</v>
          </cell>
          <cell r="B818" t="str">
            <v>12</v>
          </cell>
          <cell r="C818" t="str">
            <v>91P00210</v>
          </cell>
          <cell r="D818" t="str">
            <v>라바베이스붙이기</v>
          </cell>
          <cell r="E818" t="str">
            <v>H:100</v>
          </cell>
          <cell r="F818" t="str">
            <v>M</v>
          </cell>
          <cell r="G818" t="str">
            <v>55.5</v>
          </cell>
          <cell r="H818">
            <v>397</v>
          </cell>
          <cell r="I818">
            <v>1572</v>
          </cell>
          <cell r="J818">
            <v>0</v>
          </cell>
        </row>
        <row r="819">
          <cell r="A819" t="str">
            <v>010305</v>
          </cell>
          <cell r="B819" t="str">
            <v>13</v>
          </cell>
          <cell r="C819" t="str">
            <v>Z0000237</v>
          </cell>
          <cell r="D819" t="str">
            <v>스치로폴깔기</v>
          </cell>
          <cell r="E819" t="str">
            <v>바닥20MM</v>
          </cell>
          <cell r="F819" t="str">
            <v>M2</v>
          </cell>
          <cell r="G819" t="str">
            <v>25.92</v>
          </cell>
          <cell r="H819">
            <v>1745</v>
          </cell>
          <cell r="I819">
            <v>503</v>
          </cell>
          <cell r="J819">
            <v>0</v>
          </cell>
        </row>
        <row r="820">
          <cell r="A820" t="str">
            <v>010305</v>
          </cell>
          <cell r="B820" t="str">
            <v>14</v>
          </cell>
          <cell r="C820" t="str">
            <v>91P00640</v>
          </cell>
          <cell r="D820" t="str">
            <v>스치로폴깔기</v>
          </cell>
          <cell r="E820" t="str">
            <v>바닥50MM</v>
          </cell>
          <cell r="F820" t="str">
            <v>M2</v>
          </cell>
          <cell r="G820" t="str">
            <v>858.42</v>
          </cell>
          <cell r="H820">
            <v>1745</v>
          </cell>
          <cell r="I820">
            <v>503</v>
          </cell>
          <cell r="J820">
            <v>0</v>
          </cell>
        </row>
        <row r="821">
          <cell r="A821" t="str">
            <v>010305</v>
          </cell>
          <cell r="B821" t="str">
            <v>15</v>
          </cell>
          <cell r="C821" t="str">
            <v>Z0000238</v>
          </cell>
          <cell r="D821" t="str">
            <v>스치로폴붙이기</v>
          </cell>
          <cell r="E821" t="str">
            <v>타설부착60MM</v>
          </cell>
          <cell r="F821" t="str">
            <v>M2</v>
          </cell>
          <cell r="G821" t="str">
            <v>931.27</v>
          </cell>
          <cell r="H821">
            <v>995</v>
          </cell>
          <cell r="I821">
            <v>5031</v>
          </cell>
          <cell r="J821">
            <v>0</v>
          </cell>
        </row>
        <row r="822">
          <cell r="A822" t="str">
            <v>010305</v>
          </cell>
          <cell r="B822" t="str">
            <v>16</v>
          </cell>
          <cell r="C822" t="str">
            <v>91P01160</v>
          </cell>
          <cell r="D822" t="str">
            <v>석고보드붙이기</v>
          </cell>
          <cell r="E822" t="str">
            <v>천정못9MM</v>
          </cell>
          <cell r="F822" t="str">
            <v>M2</v>
          </cell>
          <cell r="G822" t="str">
            <v>34.32</v>
          </cell>
          <cell r="H822">
            <v>1421</v>
          </cell>
          <cell r="I822">
            <v>1080</v>
          </cell>
          <cell r="J822">
            <v>0</v>
          </cell>
        </row>
        <row r="823">
          <cell r="A823" t="str">
            <v>010305</v>
          </cell>
          <cell r="B823" t="str">
            <v>17</v>
          </cell>
          <cell r="C823" t="str">
            <v>91P01010</v>
          </cell>
          <cell r="D823" t="str">
            <v>암면텍스붙이기</v>
          </cell>
          <cell r="E823" t="str">
            <v>천정12MM</v>
          </cell>
          <cell r="F823" t="str">
            <v>M2</v>
          </cell>
          <cell r="G823" t="str">
            <v>342.74</v>
          </cell>
          <cell r="H823">
            <v>6133</v>
          </cell>
          <cell r="I823">
            <v>8177</v>
          </cell>
          <cell r="J823">
            <v>0</v>
          </cell>
        </row>
        <row r="824">
          <cell r="A824" t="str">
            <v>010305</v>
          </cell>
          <cell r="B824" t="str">
            <v>18</v>
          </cell>
          <cell r="C824" t="str">
            <v>91J00510</v>
          </cell>
          <cell r="D824" t="str">
            <v>걸레받이설치</v>
          </cell>
          <cell r="E824" t="str">
            <v>합성목재,H=75</v>
          </cell>
          <cell r="F824" t="str">
            <v>M</v>
          </cell>
          <cell r="G824" t="str">
            <v>20.7</v>
          </cell>
          <cell r="H824">
            <v>509</v>
          </cell>
          <cell r="I824">
            <v>2187</v>
          </cell>
          <cell r="J824">
            <v>0</v>
          </cell>
        </row>
        <row r="826">
          <cell r="D826" t="str">
            <v>소계</v>
          </cell>
        </row>
        <row r="828">
          <cell r="D828" t="str">
            <v>6. 미장공사</v>
          </cell>
        </row>
        <row r="829">
          <cell r="A829" t="str">
            <v>010306</v>
          </cell>
          <cell r="B829" t="str">
            <v>1</v>
          </cell>
          <cell r="C829" t="str">
            <v>91L00040</v>
          </cell>
          <cell r="D829" t="str">
            <v>시멘트몰탈</v>
          </cell>
          <cell r="E829" t="str">
            <v>바닥24MM</v>
          </cell>
          <cell r="F829" t="str">
            <v>M2</v>
          </cell>
          <cell r="G829" t="str">
            <v>1337.97</v>
          </cell>
          <cell r="H829">
            <v>352</v>
          </cell>
          <cell r="I829">
            <v>5506</v>
          </cell>
          <cell r="J829">
            <v>0</v>
          </cell>
        </row>
        <row r="830">
          <cell r="A830" t="str">
            <v>010306</v>
          </cell>
          <cell r="B830" t="str">
            <v>2</v>
          </cell>
          <cell r="C830" t="str">
            <v>91L00250</v>
          </cell>
          <cell r="D830" t="str">
            <v>시멘트몰탈</v>
          </cell>
          <cell r="E830" t="str">
            <v>내벽18MM</v>
          </cell>
          <cell r="F830" t="str">
            <v>M2</v>
          </cell>
          <cell r="G830" t="str">
            <v>1340.81</v>
          </cell>
          <cell r="H830">
            <v>289</v>
          </cell>
          <cell r="I830">
            <v>12881</v>
          </cell>
          <cell r="J830">
            <v>0</v>
          </cell>
        </row>
        <row r="831">
          <cell r="A831" t="str">
            <v>010306</v>
          </cell>
          <cell r="B831" t="str">
            <v>3</v>
          </cell>
          <cell r="C831" t="str">
            <v>91L00090</v>
          </cell>
          <cell r="D831" t="str">
            <v>시멘트몰탈</v>
          </cell>
          <cell r="E831" t="str">
            <v>바닥50MM</v>
          </cell>
          <cell r="F831" t="str">
            <v>M2</v>
          </cell>
          <cell r="G831" t="str">
            <v>25.92</v>
          </cell>
          <cell r="H831">
            <v>735</v>
          </cell>
          <cell r="I831">
            <v>6346</v>
          </cell>
          <cell r="J831">
            <v>0</v>
          </cell>
        </row>
        <row r="832">
          <cell r="A832" t="str">
            <v>010306</v>
          </cell>
          <cell r="B832" t="str">
            <v>4</v>
          </cell>
          <cell r="C832" t="str">
            <v>91L00270</v>
          </cell>
          <cell r="D832" t="str">
            <v>시멘트몰탈</v>
          </cell>
          <cell r="E832" t="str">
            <v>외벽24MM</v>
          </cell>
          <cell r="F832" t="str">
            <v>M2</v>
          </cell>
          <cell r="G832" t="str">
            <v>71.4</v>
          </cell>
          <cell r="H832">
            <v>385</v>
          </cell>
          <cell r="I832">
            <v>13075</v>
          </cell>
          <cell r="J832">
            <v>0</v>
          </cell>
        </row>
        <row r="833">
          <cell r="A833" t="str">
            <v>010306</v>
          </cell>
          <cell r="B833" t="str">
            <v>5</v>
          </cell>
          <cell r="C833" t="str">
            <v>91L00810</v>
          </cell>
          <cell r="D833" t="str">
            <v>쇠흙손마감</v>
          </cell>
          <cell r="E833" t="str">
            <v>콘크리트면</v>
          </cell>
          <cell r="F833" t="str">
            <v>M2</v>
          </cell>
          <cell r="G833" t="str">
            <v>1020.91</v>
          </cell>
          <cell r="H833">
            <v>0</v>
          </cell>
          <cell r="I833">
            <v>3113</v>
          </cell>
          <cell r="J833">
            <v>0</v>
          </cell>
        </row>
        <row r="834">
          <cell r="D834" t="str">
            <v>콘크리트 면처리</v>
          </cell>
          <cell r="E834">
            <v>0</v>
          </cell>
          <cell r="F834" t="str">
            <v>M2</v>
          </cell>
          <cell r="G834">
            <v>19.079999999999998</v>
          </cell>
          <cell r="H834">
            <v>32</v>
          </cell>
          <cell r="I834">
            <v>3286</v>
          </cell>
        </row>
        <row r="835">
          <cell r="A835" t="str">
            <v>010306</v>
          </cell>
          <cell r="B835" t="str">
            <v>9</v>
          </cell>
          <cell r="C835" t="str">
            <v>Z0000239</v>
          </cell>
          <cell r="D835" t="str">
            <v>외벽단열시스템</v>
          </cell>
          <cell r="E835" t="str">
            <v>TOTAL SYSTEM T=50MM</v>
          </cell>
          <cell r="F835" t="str">
            <v>M2</v>
          </cell>
          <cell r="G835" t="str">
            <v>1136.26</v>
          </cell>
          <cell r="H835">
            <v>27048</v>
          </cell>
          <cell r="I835">
            <v>0</v>
          </cell>
        </row>
        <row r="836">
          <cell r="A836" t="str">
            <v>010306</v>
          </cell>
          <cell r="B836" t="str">
            <v>10</v>
          </cell>
          <cell r="C836" t="str">
            <v>Z0000240</v>
          </cell>
          <cell r="D836" t="str">
            <v>외벽단열시스템</v>
          </cell>
          <cell r="E836" t="str">
            <v>FINISH COAT</v>
          </cell>
          <cell r="F836" t="str">
            <v>M2</v>
          </cell>
          <cell r="G836" t="str">
            <v>236</v>
          </cell>
          <cell r="H836">
            <v>10256</v>
          </cell>
          <cell r="I836">
            <v>0</v>
          </cell>
        </row>
        <row r="838">
          <cell r="D838" t="str">
            <v>소계</v>
          </cell>
        </row>
        <row r="840">
          <cell r="D840" t="str">
            <v>7. 방수공사</v>
          </cell>
        </row>
        <row r="841">
          <cell r="A841" t="str">
            <v>010307</v>
          </cell>
          <cell r="B841" t="str">
            <v>2</v>
          </cell>
          <cell r="C841" t="str">
            <v>91G00230</v>
          </cell>
          <cell r="D841" t="str">
            <v>액체방수</v>
          </cell>
          <cell r="E841" t="str">
            <v>C종</v>
          </cell>
          <cell r="F841" t="str">
            <v>M2</v>
          </cell>
          <cell r="G841" t="str">
            <v>450.02</v>
          </cell>
          <cell r="H841">
            <v>376</v>
          </cell>
          <cell r="I841">
            <v>14979</v>
          </cell>
          <cell r="J841">
            <v>0</v>
          </cell>
        </row>
        <row r="842">
          <cell r="A842" t="str">
            <v>010307</v>
          </cell>
          <cell r="B842" t="str">
            <v>3</v>
          </cell>
          <cell r="C842" t="str">
            <v>91G00310</v>
          </cell>
          <cell r="D842" t="str">
            <v>방수몰탈</v>
          </cell>
          <cell r="E842" t="str">
            <v>바닥21MM</v>
          </cell>
          <cell r="F842" t="str">
            <v>M2</v>
          </cell>
          <cell r="G842" t="str">
            <v>61.92</v>
          </cell>
          <cell r="H842">
            <v>605</v>
          </cell>
          <cell r="I842">
            <v>8983</v>
          </cell>
          <cell r="J842">
            <v>0</v>
          </cell>
        </row>
        <row r="843">
          <cell r="A843" t="str">
            <v>010307</v>
          </cell>
          <cell r="B843" t="str">
            <v>4</v>
          </cell>
          <cell r="C843" t="str">
            <v>91G00370</v>
          </cell>
          <cell r="D843" t="str">
            <v>방수몰탈</v>
          </cell>
          <cell r="E843" t="str">
            <v>벽15MM</v>
          </cell>
          <cell r="F843" t="str">
            <v>M2</v>
          </cell>
          <cell r="G843" t="str">
            <v>105.82</v>
          </cell>
          <cell r="H843">
            <v>414</v>
          </cell>
          <cell r="I843">
            <v>6563</v>
          </cell>
          <cell r="J843">
            <v>0</v>
          </cell>
        </row>
        <row r="844">
          <cell r="A844" t="str">
            <v>010307</v>
          </cell>
          <cell r="B844" t="str">
            <v>5</v>
          </cell>
          <cell r="C844" t="str">
            <v>Z0000025</v>
          </cell>
          <cell r="D844" t="str">
            <v>도막방수(벽)</v>
          </cell>
          <cell r="E844" t="str">
            <v>우레탄탄성계</v>
          </cell>
          <cell r="F844" t="str">
            <v>M2</v>
          </cell>
          <cell r="G844" t="str">
            <v>1257.47</v>
          </cell>
          <cell r="H844">
            <v>13495</v>
          </cell>
          <cell r="I844">
            <v>8896</v>
          </cell>
          <cell r="J844">
            <v>266</v>
          </cell>
        </row>
        <row r="846">
          <cell r="D846" t="str">
            <v>소계</v>
          </cell>
        </row>
        <row r="848">
          <cell r="D848" t="str">
            <v>8. 도장공사</v>
          </cell>
        </row>
        <row r="849">
          <cell r="A849" t="str">
            <v>010308</v>
          </cell>
          <cell r="B849" t="str">
            <v>1</v>
          </cell>
          <cell r="C849" t="str">
            <v>91O00010</v>
          </cell>
          <cell r="D849" t="str">
            <v>수성페인트</v>
          </cell>
          <cell r="E849" t="str">
            <v>내벽3회,로울러칠</v>
          </cell>
          <cell r="F849" t="str">
            <v>M2</v>
          </cell>
          <cell r="G849" t="str">
            <v>825.24</v>
          </cell>
          <cell r="H849">
            <v>499</v>
          </cell>
          <cell r="I849">
            <v>3852</v>
          </cell>
          <cell r="J849">
            <v>0</v>
          </cell>
        </row>
        <row r="850">
          <cell r="A850" t="str">
            <v>010308</v>
          </cell>
          <cell r="B850" t="str">
            <v>2</v>
          </cell>
          <cell r="C850" t="str">
            <v>91O00020</v>
          </cell>
          <cell r="D850" t="str">
            <v>수성페인트</v>
          </cell>
          <cell r="E850" t="str">
            <v>내부천정3회,로울러칠</v>
          </cell>
          <cell r="F850" t="str">
            <v>M2</v>
          </cell>
          <cell r="G850" t="str">
            <v>74.96</v>
          </cell>
          <cell r="H850">
            <v>597</v>
          </cell>
          <cell r="I850">
            <v>4612</v>
          </cell>
          <cell r="J850">
            <v>0</v>
          </cell>
        </row>
        <row r="851">
          <cell r="A851" t="str">
            <v>010308</v>
          </cell>
          <cell r="B851" t="str">
            <v>3</v>
          </cell>
          <cell r="C851" t="str">
            <v>91O00030</v>
          </cell>
          <cell r="D851" t="str">
            <v>수성페인트</v>
          </cell>
          <cell r="E851" t="str">
            <v>외벽3회,로울러칠</v>
          </cell>
          <cell r="F851" t="str">
            <v>M2</v>
          </cell>
          <cell r="G851" t="str">
            <v>71.4</v>
          </cell>
          <cell r="H851">
            <v>421</v>
          </cell>
          <cell r="I851">
            <v>3852</v>
          </cell>
          <cell r="J851">
            <v>0</v>
          </cell>
        </row>
        <row r="852">
          <cell r="A852" t="str">
            <v>010308</v>
          </cell>
          <cell r="B852" t="str">
            <v>4</v>
          </cell>
          <cell r="C852" t="str">
            <v>91O00040</v>
          </cell>
          <cell r="D852" t="str">
            <v>수성페인트</v>
          </cell>
          <cell r="E852" t="str">
            <v>외부천정 3회,로울러칠</v>
          </cell>
          <cell r="F852" t="str">
            <v>M2</v>
          </cell>
          <cell r="G852" t="str">
            <v>15.12</v>
          </cell>
          <cell r="H852">
            <v>503</v>
          </cell>
          <cell r="I852">
            <v>4612</v>
          </cell>
          <cell r="J852">
            <v>0</v>
          </cell>
        </row>
        <row r="853">
          <cell r="A853" t="str">
            <v>010308</v>
          </cell>
          <cell r="B853" t="str">
            <v>5</v>
          </cell>
          <cell r="C853" t="str">
            <v>91O00210</v>
          </cell>
          <cell r="D853" t="str">
            <v>세라민페인트</v>
          </cell>
          <cell r="E853" t="str">
            <v>2회</v>
          </cell>
          <cell r="F853" t="str">
            <v>M2</v>
          </cell>
          <cell r="G853" t="str">
            <v>70.49</v>
          </cell>
          <cell r="H853">
            <v>719</v>
          </cell>
          <cell r="I853">
            <v>2984</v>
          </cell>
          <cell r="J853">
            <v>0</v>
          </cell>
        </row>
        <row r="854">
          <cell r="A854" t="str">
            <v>010308</v>
          </cell>
          <cell r="B854" t="str">
            <v>6</v>
          </cell>
          <cell r="C854" t="str">
            <v>91O00220</v>
          </cell>
          <cell r="D854" t="str">
            <v>낙서방지용페인트</v>
          </cell>
          <cell r="E854" t="str">
            <v>벽2회</v>
          </cell>
          <cell r="F854" t="str">
            <v>M2</v>
          </cell>
          <cell r="G854" t="str">
            <v>205.59</v>
          </cell>
          <cell r="H854">
            <v>567</v>
          </cell>
          <cell r="I854">
            <v>3255</v>
          </cell>
          <cell r="J854">
            <v>0</v>
          </cell>
        </row>
        <row r="855">
          <cell r="A855" t="str">
            <v>010308</v>
          </cell>
          <cell r="B855" t="str">
            <v>7</v>
          </cell>
          <cell r="C855" t="str">
            <v>Z0000027</v>
          </cell>
          <cell r="D855" t="str">
            <v>액상수지칼라코팅</v>
          </cell>
          <cell r="E855" t="str">
            <v>바닥</v>
          </cell>
          <cell r="F855" t="str">
            <v>M2</v>
          </cell>
          <cell r="G855" t="str">
            <v>38.88</v>
          </cell>
          <cell r="H855">
            <v>1423</v>
          </cell>
          <cell r="I855">
            <v>2495</v>
          </cell>
          <cell r="J855">
            <v>49</v>
          </cell>
        </row>
        <row r="856">
          <cell r="A856" t="str">
            <v>010308</v>
          </cell>
          <cell r="B856" t="str">
            <v>8</v>
          </cell>
          <cell r="C856" t="str">
            <v>Z0000242</v>
          </cell>
          <cell r="D856" t="str">
            <v>졸라톤</v>
          </cell>
          <cell r="E856" t="str">
            <v>내부</v>
          </cell>
          <cell r="F856" t="str">
            <v>M2</v>
          </cell>
          <cell r="G856" t="str">
            <v>377.92</v>
          </cell>
          <cell r="H856">
            <v>9700</v>
          </cell>
          <cell r="I856">
            <v>0</v>
          </cell>
        </row>
        <row r="858">
          <cell r="D858" t="str">
            <v>소계</v>
          </cell>
        </row>
        <row r="860">
          <cell r="D860" t="str">
            <v>9.타일공사</v>
          </cell>
        </row>
        <row r="861">
          <cell r="A861" t="str">
            <v>010309</v>
          </cell>
          <cell r="B861" t="str">
            <v>1</v>
          </cell>
          <cell r="C861" t="str">
            <v>43A00020</v>
          </cell>
          <cell r="D861" t="str">
            <v>자기질타일(무유)</v>
          </cell>
          <cell r="E861" t="str">
            <v>바닥 200*200*7</v>
          </cell>
          <cell r="F861" t="str">
            <v>M2</v>
          </cell>
          <cell r="G861" t="str">
            <v>95.05</v>
          </cell>
          <cell r="H861">
            <v>10192</v>
          </cell>
          <cell r="I861">
            <v>0</v>
          </cell>
          <cell r="J861">
            <v>0</v>
          </cell>
        </row>
        <row r="862">
          <cell r="A862" t="str">
            <v>010309</v>
          </cell>
          <cell r="B862" t="str">
            <v>2</v>
          </cell>
          <cell r="C862" t="str">
            <v>43A00010</v>
          </cell>
          <cell r="D862" t="str">
            <v>자기질타일</v>
          </cell>
          <cell r="E862" t="str">
            <v>150*150*7</v>
          </cell>
          <cell r="F862" t="str">
            <v>M2</v>
          </cell>
          <cell r="G862" t="str">
            <v>212.51</v>
          </cell>
          <cell r="H862">
            <v>7056</v>
          </cell>
          <cell r="I862">
            <v>0</v>
          </cell>
          <cell r="J862">
            <v>0</v>
          </cell>
        </row>
        <row r="863">
          <cell r="A863" t="str">
            <v>010309</v>
          </cell>
          <cell r="B863" t="str">
            <v>3</v>
          </cell>
          <cell r="C863" t="str">
            <v>Z0000243</v>
          </cell>
          <cell r="D863" t="str">
            <v>자기질타일</v>
          </cell>
          <cell r="E863" t="str">
            <v>300*300*8</v>
          </cell>
          <cell r="F863" t="str">
            <v>M2</v>
          </cell>
          <cell r="G863" t="str">
            <v>74.25</v>
          </cell>
          <cell r="H863">
            <v>13720</v>
          </cell>
          <cell r="I863">
            <v>0</v>
          </cell>
          <cell r="J863">
            <v>0</v>
          </cell>
        </row>
        <row r="864">
          <cell r="A864" t="str">
            <v>010309</v>
          </cell>
          <cell r="B864" t="str">
            <v>4</v>
          </cell>
          <cell r="C864" t="str">
            <v>Z0000029</v>
          </cell>
          <cell r="D864" t="str">
            <v>도기질타일</v>
          </cell>
          <cell r="E864" t="str">
            <v>200*250</v>
          </cell>
          <cell r="F864" t="str">
            <v>M2</v>
          </cell>
          <cell r="G864" t="str">
            <v>345.96</v>
          </cell>
          <cell r="H864">
            <v>7186</v>
          </cell>
          <cell r="I864">
            <v>0</v>
          </cell>
          <cell r="J864">
            <v>0</v>
          </cell>
        </row>
        <row r="865">
          <cell r="A865" t="str">
            <v>010309</v>
          </cell>
          <cell r="B865" t="str">
            <v>5</v>
          </cell>
          <cell r="C865" t="str">
            <v>91H00010</v>
          </cell>
          <cell r="D865" t="str">
            <v>타일붙이기(바닥)</v>
          </cell>
          <cell r="E865" t="str">
            <v>150*150(압착)</v>
          </cell>
          <cell r="F865" t="str">
            <v>M2</v>
          </cell>
          <cell r="G865" t="str">
            <v>403.72</v>
          </cell>
          <cell r="H865">
            <v>84</v>
          </cell>
          <cell r="I865">
            <v>14612</v>
          </cell>
          <cell r="J865">
            <v>438</v>
          </cell>
        </row>
        <row r="866">
          <cell r="A866" t="str">
            <v>010309</v>
          </cell>
          <cell r="B866" t="str">
            <v>6</v>
          </cell>
          <cell r="C866" t="str">
            <v>91H00110</v>
          </cell>
          <cell r="D866" t="str">
            <v>타일붙이기(벽)</v>
          </cell>
          <cell r="E866" t="str">
            <v>150*150(압착)</v>
          </cell>
          <cell r="F866" t="str">
            <v>M2</v>
          </cell>
          <cell r="G866" t="str">
            <v>302.85</v>
          </cell>
          <cell r="H866">
            <v>97</v>
          </cell>
          <cell r="I866">
            <v>18483</v>
          </cell>
          <cell r="J866">
            <v>554</v>
          </cell>
        </row>
        <row r="868">
          <cell r="D868" t="str">
            <v>소계</v>
          </cell>
        </row>
        <row r="870">
          <cell r="D870" t="str">
            <v>10. 석공사</v>
          </cell>
        </row>
        <row r="871">
          <cell r="A871" t="str">
            <v>010310</v>
          </cell>
          <cell r="B871" t="str">
            <v>1</v>
          </cell>
          <cell r="C871" t="str">
            <v>Z0000244</v>
          </cell>
          <cell r="D871" t="str">
            <v>화강석물갈기</v>
          </cell>
          <cell r="E871" t="str">
            <v>T=20MM</v>
          </cell>
          <cell r="F871" t="str">
            <v>M2</v>
          </cell>
          <cell r="G871" t="str">
            <v>283.78</v>
          </cell>
          <cell r="H871">
            <v>39200</v>
          </cell>
          <cell r="I871">
            <v>0</v>
          </cell>
        </row>
        <row r="872">
          <cell r="A872" t="str">
            <v>010310</v>
          </cell>
          <cell r="B872" t="str">
            <v>2</v>
          </cell>
          <cell r="C872" t="str">
            <v>Z0000245</v>
          </cell>
          <cell r="D872" t="str">
            <v>화강석바닥붙이기</v>
          </cell>
          <cell r="E872">
            <v>0</v>
          </cell>
          <cell r="F872" t="str">
            <v>M2</v>
          </cell>
          <cell r="G872" t="str">
            <v>257.99</v>
          </cell>
          <cell r="H872">
            <v>561</v>
          </cell>
          <cell r="I872">
            <v>41379</v>
          </cell>
          <cell r="J872">
            <v>0</v>
          </cell>
        </row>
        <row r="874">
          <cell r="D874" t="str">
            <v>소계</v>
          </cell>
        </row>
        <row r="876">
          <cell r="D876" t="str">
            <v>11. 창호공사</v>
          </cell>
        </row>
        <row r="877">
          <cell r="A877" t="str">
            <v>010311</v>
          </cell>
          <cell r="B877" t="str">
            <v>57</v>
          </cell>
          <cell r="C877" t="str">
            <v>Z0000416</v>
          </cell>
          <cell r="D877" t="str">
            <v>FSD-1</v>
          </cell>
          <cell r="E877" t="str">
            <v>1.8*2.1</v>
          </cell>
          <cell r="F877" t="str">
            <v>EA</v>
          </cell>
          <cell r="G877" t="str">
            <v>2</v>
          </cell>
          <cell r="H877">
            <v>349362</v>
          </cell>
          <cell r="I877">
            <v>0</v>
          </cell>
        </row>
        <row r="878">
          <cell r="A878" t="str">
            <v>010311</v>
          </cell>
          <cell r="B878" t="str">
            <v>58</v>
          </cell>
          <cell r="C878" t="str">
            <v>Z0000417</v>
          </cell>
          <cell r="D878" t="str">
            <v>FSD-2</v>
          </cell>
          <cell r="E878" t="str">
            <v>1.5*2.1</v>
          </cell>
          <cell r="F878" t="str">
            <v>EA</v>
          </cell>
          <cell r="G878" t="str">
            <v>1</v>
          </cell>
          <cell r="H878">
            <v>291135</v>
          </cell>
          <cell r="I878">
            <v>0</v>
          </cell>
        </row>
        <row r="879">
          <cell r="A879" t="str">
            <v>010311</v>
          </cell>
          <cell r="B879" t="str">
            <v>59</v>
          </cell>
          <cell r="C879" t="str">
            <v>Z0000418</v>
          </cell>
          <cell r="D879" t="str">
            <v>FSD-3</v>
          </cell>
          <cell r="E879" t="str">
            <v>0.9*2.1</v>
          </cell>
          <cell r="F879" t="str">
            <v>EA</v>
          </cell>
          <cell r="G879" t="str">
            <v>9</v>
          </cell>
          <cell r="H879">
            <v>174681</v>
          </cell>
          <cell r="I879">
            <v>0</v>
          </cell>
        </row>
        <row r="880">
          <cell r="A880" t="str">
            <v>010311</v>
          </cell>
          <cell r="B880" t="str">
            <v>60</v>
          </cell>
          <cell r="C880" t="str">
            <v>Z0000419</v>
          </cell>
          <cell r="D880" t="str">
            <v>FSD-4</v>
          </cell>
          <cell r="E880" t="str">
            <v>0.9*1.8</v>
          </cell>
          <cell r="F880" t="str">
            <v>EA</v>
          </cell>
          <cell r="G880" t="str">
            <v>1</v>
          </cell>
          <cell r="H880">
            <v>149726</v>
          </cell>
          <cell r="I880">
            <v>0</v>
          </cell>
        </row>
        <row r="881">
          <cell r="A881" t="str">
            <v>010311</v>
          </cell>
          <cell r="B881" t="str">
            <v>61</v>
          </cell>
          <cell r="C881" t="str">
            <v>Z0000420</v>
          </cell>
          <cell r="D881" t="str">
            <v>KAW-1</v>
          </cell>
          <cell r="E881" t="str">
            <v>0.6*9.0</v>
          </cell>
          <cell r="F881" t="str">
            <v>EA</v>
          </cell>
          <cell r="G881" t="str">
            <v>3</v>
          </cell>
          <cell r="H881">
            <v>18680</v>
          </cell>
        </row>
        <row r="882">
          <cell r="A882" t="str">
            <v>010311</v>
          </cell>
          <cell r="B882" t="str">
            <v>62</v>
          </cell>
          <cell r="C882" t="str">
            <v>Z0000421</v>
          </cell>
          <cell r="D882" t="str">
            <v>KAW-2</v>
          </cell>
          <cell r="E882" t="str">
            <v>11.65*2.25</v>
          </cell>
          <cell r="F882" t="str">
            <v>EA</v>
          </cell>
          <cell r="G882" t="str">
            <v>1</v>
          </cell>
          <cell r="H882">
            <v>904849</v>
          </cell>
          <cell r="I882">
            <v>0</v>
          </cell>
        </row>
        <row r="883">
          <cell r="A883" t="str">
            <v>010311</v>
          </cell>
          <cell r="B883" t="str">
            <v>63</v>
          </cell>
          <cell r="C883" t="str">
            <v>Z0000422</v>
          </cell>
          <cell r="D883" t="str">
            <v>KAW-3</v>
          </cell>
          <cell r="E883" t="str">
            <v>7.52*1.8</v>
          </cell>
          <cell r="F883" t="str">
            <v>EA</v>
          </cell>
          <cell r="G883" t="str">
            <v>2</v>
          </cell>
          <cell r="H883">
            <v>468264</v>
          </cell>
          <cell r="I883">
            <v>0</v>
          </cell>
        </row>
        <row r="884">
          <cell r="A884" t="str">
            <v>010311</v>
          </cell>
          <cell r="B884" t="str">
            <v>64</v>
          </cell>
          <cell r="C884" t="str">
            <v>Z0000423</v>
          </cell>
          <cell r="D884" t="str">
            <v>KAW-4</v>
          </cell>
          <cell r="E884" t="str">
            <v>6.8*1.8</v>
          </cell>
          <cell r="F884" t="str">
            <v>EA</v>
          </cell>
          <cell r="G884" t="str">
            <v>12</v>
          </cell>
          <cell r="H884">
            <v>423430</v>
          </cell>
          <cell r="I884">
            <v>0</v>
          </cell>
        </row>
        <row r="885">
          <cell r="A885" t="str">
            <v>010311</v>
          </cell>
          <cell r="B885" t="str">
            <v>65</v>
          </cell>
          <cell r="C885" t="str">
            <v>Z0000424</v>
          </cell>
          <cell r="D885" t="str">
            <v>KAW-5</v>
          </cell>
          <cell r="E885" t="str">
            <v>6.7*1.8</v>
          </cell>
          <cell r="F885" t="str">
            <v>EA</v>
          </cell>
          <cell r="G885" t="str">
            <v>6</v>
          </cell>
          <cell r="H885">
            <v>417203</v>
          </cell>
          <cell r="I885">
            <v>0</v>
          </cell>
        </row>
        <row r="886">
          <cell r="A886" t="str">
            <v>010311</v>
          </cell>
          <cell r="B886" t="str">
            <v>66</v>
          </cell>
          <cell r="C886" t="str">
            <v>Z0000425</v>
          </cell>
          <cell r="D886" t="str">
            <v>KAW-6</v>
          </cell>
          <cell r="E886" t="str">
            <v>6.68*1.8</v>
          </cell>
          <cell r="F886" t="str">
            <v>EA</v>
          </cell>
          <cell r="G886" t="str">
            <v>1</v>
          </cell>
          <cell r="H886">
            <v>415958</v>
          </cell>
          <cell r="I886">
            <v>0</v>
          </cell>
        </row>
        <row r="887">
          <cell r="A887" t="str">
            <v>010311</v>
          </cell>
          <cell r="B887" t="str">
            <v>67</v>
          </cell>
          <cell r="C887" t="str">
            <v>Z0000426</v>
          </cell>
          <cell r="D887" t="str">
            <v>KAW-7</v>
          </cell>
          <cell r="E887" t="str">
            <v>6.2*1.8</v>
          </cell>
          <cell r="F887" t="str">
            <v>EA</v>
          </cell>
          <cell r="G887" t="str">
            <v>1</v>
          </cell>
          <cell r="H887">
            <v>386069</v>
          </cell>
          <cell r="I887">
            <v>0</v>
          </cell>
        </row>
        <row r="888">
          <cell r="A888" t="str">
            <v>010311</v>
          </cell>
          <cell r="B888" t="str">
            <v>68</v>
          </cell>
          <cell r="C888" t="str">
            <v>Z0000427</v>
          </cell>
          <cell r="D888" t="str">
            <v>KAW-8</v>
          </cell>
          <cell r="E888" t="str">
            <v>3.0*1.8</v>
          </cell>
          <cell r="F888" t="str">
            <v>EA</v>
          </cell>
          <cell r="G888" t="str">
            <v>4</v>
          </cell>
          <cell r="H888">
            <v>186807</v>
          </cell>
          <cell r="I888">
            <v>0</v>
          </cell>
        </row>
        <row r="889">
          <cell r="A889" t="str">
            <v>010311</v>
          </cell>
          <cell r="B889" t="str">
            <v>69</v>
          </cell>
          <cell r="C889" t="str">
            <v>Z0000428</v>
          </cell>
          <cell r="D889" t="str">
            <v>KAW-9</v>
          </cell>
          <cell r="E889" t="str">
            <v>2.8*1.8</v>
          </cell>
          <cell r="F889" t="str">
            <v>EA</v>
          </cell>
          <cell r="G889" t="str">
            <v>2</v>
          </cell>
          <cell r="H889">
            <v>174353</v>
          </cell>
          <cell r="I889">
            <v>0</v>
          </cell>
        </row>
        <row r="890">
          <cell r="A890" t="str">
            <v>010311</v>
          </cell>
          <cell r="B890" t="str">
            <v>70</v>
          </cell>
          <cell r="C890" t="str">
            <v>Z0000429</v>
          </cell>
          <cell r="D890" t="str">
            <v>KAW-10</v>
          </cell>
          <cell r="E890" t="str">
            <v>1.75*1.8</v>
          </cell>
          <cell r="F890" t="str">
            <v>EA</v>
          </cell>
          <cell r="G890" t="str">
            <v>1</v>
          </cell>
          <cell r="H890">
            <v>108971</v>
          </cell>
          <cell r="I890">
            <v>0</v>
          </cell>
        </row>
        <row r="891">
          <cell r="A891" t="str">
            <v>010311</v>
          </cell>
          <cell r="B891" t="str">
            <v>71</v>
          </cell>
          <cell r="C891" t="str">
            <v>Z0000430</v>
          </cell>
          <cell r="D891" t="str">
            <v>KAW-11</v>
          </cell>
          <cell r="E891" t="str">
            <v>0.9*0.9</v>
          </cell>
          <cell r="F891" t="str">
            <v>EA</v>
          </cell>
          <cell r="G891" t="str">
            <v>4</v>
          </cell>
          <cell r="H891">
            <v>28021</v>
          </cell>
          <cell r="I891">
            <v>0</v>
          </cell>
        </row>
        <row r="892">
          <cell r="A892" t="str">
            <v>010311</v>
          </cell>
          <cell r="B892" t="str">
            <v>72</v>
          </cell>
          <cell r="C892" t="str">
            <v>Z0000431</v>
          </cell>
          <cell r="D892" t="str">
            <v>KAW-12</v>
          </cell>
          <cell r="E892" t="str">
            <v>2.1*2.1</v>
          </cell>
          <cell r="F892" t="str">
            <v>EA</v>
          </cell>
          <cell r="G892" t="str">
            <v>3</v>
          </cell>
          <cell r="H892">
            <v>152559</v>
          </cell>
          <cell r="I892">
            <v>0</v>
          </cell>
        </row>
        <row r="893">
          <cell r="A893" t="str">
            <v>010311</v>
          </cell>
          <cell r="B893" t="str">
            <v>73</v>
          </cell>
          <cell r="C893" t="str">
            <v>Z0000432</v>
          </cell>
          <cell r="D893" t="str">
            <v>SPD-1</v>
          </cell>
          <cell r="E893" t="str">
            <v>2.0*2.1</v>
          </cell>
          <cell r="F893" t="str">
            <v>EA</v>
          </cell>
          <cell r="G893" t="str">
            <v>1</v>
          </cell>
          <cell r="H893">
            <v>388179</v>
          </cell>
          <cell r="I893">
            <v>0</v>
          </cell>
        </row>
        <row r="894">
          <cell r="A894" t="str">
            <v>010311</v>
          </cell>
          <cell r="B894" t="str">
            <v>74</v>
          </cell>
          <cell r="C894" t="str">
            <v>Z0000433</v>
          </cell>
          <cell r="D894" t="str">
            <v>SPD-2</v>
          </cell>
          <cell r="E894" t="str">
            <v>1.0*2.1</v>
          </cell>
          <cell r="F894" t="str">
            <v>EA</v>
          </cell>
          <cell r="G894" t="str">
            <v>3</v>
          </cell>
          <cell r="H894">
            <v>194089</v>
          </cell>
          <cell r="I894">
            <v>0</v>
          </cell>
        </row>
        <row r="895">
          <cell r="A895" t="str">
            <v>010311</v>
          </cell>
          <cell r="B895" t="str">
            <v>75</v>
          </cell>
          <cell r="C895" t="str">
            <v>Z0000434</v>
          </cell>
          <cell r="D895" t="str">
            <v>SSD-1</v>
          </cell>
          <cell r="E895" t="str">
            <v>10.35*2.7</v>
          </cell>
          <cell r="F895" t="str">
            <v>EA</v>
          </cell>
          <cell r="G895" t="str">
            <v>1</v>
          </cell>
          <cell r="H895">
            <v>1917027</v>
          </cell>
          <cell r="I895">
            <v>0</v>
          </cell>
        </row>
        <row r="896">
          <cell r="A896" t="str">
            <v>010311</v>
          </cell>
          <cell r="B896" t="str">
            <v>76</v>
          </cell>
          <cell r="C896" t="str">
            <v>Z0000435</v>
          </cell>
          <cell r="D896" t="str">
            <v>SSD-2</v>
          </cell>
          <cell r="E896" t="str">
            <v>7.52*2.7</v>
          </cell>
          <cell r="F896" t="str">
            <v>EA</v>
          </cell>
          <cell r="G896" t="str">
            <v>1</v>
          </cell>
          <cell r="H896">
            <v>1392854</v>
          </cell>
          <cell r="I896">
            <v>0</v>
          </cell>
        </row>
        <row r="897">
          <cell r="A897" t="str">
            <v>010311</v>
          </cell>
          <cell r="B897" t="str">
            <v>77</v>
          </cell>
          <cell r="C897" t="str">
            <v>Z0000436</v>
          </cell>
          <cell r="D897" t="str">
            <v>SSD-3</v>
          </cell>
          <cell r="E897" t="str">
            <v>6.8*2.7</v>
          </cell>
          <cell r="F897" t="str">
            <v>EA</v>
          </cell>
          <cell r="G897" t="str">
            <v>2</v>
          </cell>
          <cell r="H897">
            <v>1259496</v>
          </cell>
          <cell r="I897">
            <v>0</v>
          </cell>
        </row>
        <row r="898">
          <cell r="A898" t="str">
            <v>010311</v>
          </cell>
          <cell r="B898" t="str">
            <v>78</v>
          </cell>
          <cell r="C898" t="str">
            <v>Z0000437</v>
          </cell>
          <cell r="D898" t="str">
            <v>SSD-4</v>
          </cell>
          <cell r="E898" t="str">
            <v>6.7*2.7</v>
          </cell>
          <cell r="F898" t="str">
            <v>EA</v>
          </cell>
          <cell r="G898" t="str">
            <v>1</v>
          </cell>
          <cell r="H898">
            <v>1240974</v>
          </cell>
          <cell r="I898">
            <v>0</v>
          </cell>
        </row>
        <row r="899">
          <cell r="A899" t="str">
            <v>010311</v>
          </cell>
          <cell r="B899" t="str">
            <v>79</v>
          </cell>
          <cell r="C899" t="str">
            <v>Z0000438</v>
          </cell>
          <cell r="D899" t="str">
            <v>SSD-5</v>
          </cell>
          <cell r="E899" t="str">
            <v>3.3*2.7</v>
          </cell>
          <cell r="F899" t="str">
            <v>EA</v>
          </cell>
          <cell r="G899" t="str">
            <v>1</v>
          </cell>
          <cell r="H899">
            <v>611226</v>
          </cell>
          <cell r="I899">
            <v>0</v>
          </cell>
        </row>
        <row r="900">
          <cell r="A900" t="str">
            <v>010311</v>
          </cell>
          <cell r="B900" t="str">
            <v>80</v>
          </cell>
          <cell r="C900" t="str">
            <v>Z0000439</v>
          </cell>
          <cell r="D900" t="str">
            <v>SSD-6</v>
          </cell>
          <cell r="E900" t="str">
            <v>3.25*2.7</v>
          </cell>
          <cell r="F900" t="str">
            <v>EA</v>
          </cell>
          <cell r="G900" t="str">
            <v>1</v>
          </cell>
          <cell r="H900">
            <v>601965</v>
          </cell>
          <cell r="I900">
            <v>0</v>
          </cell>
        </row>
        <row r="901">
          <cell r="A901" t="str">
            <v>010311</v>
          </cell>
          <cell r="B901" t="str">
            <v>81</v>
          </cell>
          <cell r="C901" t="str">
            <v>Z0000440</v>
          </cell>
          <cell r="D901" t="str">
            <v>SSD-7</v>
          </cell>
          <cell r="E901" t="str">
            <v>0.6*0.6</v>
          </cell>
          <cell r="F901" t="str">
            <v>EA</v>
          </cell>
          <cell r="G901" t="str">
            <v>4</v>
          </cell>
          <cell r="H901">
            <v>24696</v>
          </cell>
          <cell r="I901">
            <v>0</v>
          </cell>
        </row>
        <row r="902">
          <cell r="A902" t="str">
            <v>010311</v>
          </cell>
          <cell r="B902" t="str">
            <v>82</v>
          </cell>
          <cell r="C902" t="str">
            <v>Z0000441</v>
          </cell>
          <cell r="D902" t="str">
            <v>WD-1</v>
          </cell>
          <cell r="E902" t="str">
            <v>0.7*2.1</v>
          </cell>
          <cell r="F902" t="str">
            <v>EA</v>
          </cell>
          <cell r="G902" t="str">
            <v>4</v>
          </cell>
          <cell r="H902">
            <v>74860</v>
          </cell>
          <cell r="I902">
            <v>0</v>
          </cell>
        </row>
        <row r="903">
          <cell r="A903" t="str">
            <v>010311</v>
          </cell>
          <cell r="B903" t="str">
            <v>83</v>
          </cell>
          <cell r="C903" t="str">
            <v>Z0000076</v>
          </cell>
          <cell r="D903" t="str">
            <v>후로아힌지</v>
          </cell>
          <cell r="E903">
            <v>0</v>
          </cell>
          <cell r="F903" t="str">
            <v>EA</v>
          </cell>
          <cell r="G903" t="str">
            <v>17</v>
          </cell>
          <cell r="H903">
            <v>45080</v>
          </cell>
          <cell r="I903">
            <v>0</v>
          </cell>
        </row>
        <row r="904">
          <cell r="A904" t="str">
            <v>010311</v>
          </cell>
          <cell r="B904" t="str">
            <v>84</v>
          </cell>
          <cell r="C904" t="str">
            <v>Z0000077</v>
          </cell>
          <cell r="D904" t="str">
            <v>플로어 힌지설치</v>
          </cell>
          <cell r="E904">
            <v>0</v>
          </cell>
          <cell r="F904" t="str">
            <v>EA</v>
          </cell>
          <cell r="G904" t="str">
            <v>17</v>
          </cell>
          <cell r="H904">
            <v>0</v>
          </cell>
          <cell r="I904">
            <v>7345</v>
          </cell>
          <cell r="J904">
            <v>219</v>
          </cell>
        </row>
        <row r="905">
          <cell r="A905" t="str">
            <v>010311</v>
          </cell>
          <cell r="B905" t="str">
            <v>85</v>
          </cell>
          <cell r="C905" t="str">
            <v>Z0000078</v>
          </cell>
          <cell r="D905" t="str">
            <v>피보트힌지</v>
          </cell>
          <cell r="E905">
            <v>0</v>
          </cell>
          <cell r="F905" t="str">
            <v>EA</v>
          </cell>
          <cell r="G905" t="str">
            <v>25</v>
          </cell>
          <cell r="H905">
            <v>14700</v>
          </cell>
          <cell r="I905">
            <v>0</v>
          </cell>
        </row>
        <row r="906">
          <cell r="A906" t="str">
            <v>010311</v>
          </cell>
          <cell r="B906" t="str">
            <v>86</v>
          </cell>
          <cell r="C906" t="str">
            <v>Z0000079</v>
          </cell>
          <cell r="D906" t="str">
            <v>도아 체크</v>
          </cell>
          <cell r="E906">
            <v>0</v>
          </cell>
          <cell r="F906" t="str">
            <v>EA</v>
          </cell>
          <cell r="G906" t="str">
            <v>21</v>
          </cell>
          <cell r="H906">
            <v>24500</v>
          </cell>
          <cell r="I906">
            <v>0</v>
          </cell>
        </row>
        <row r="907">
          <cell r="A907" t="str">
            <v>010311</v>
          </cell>
          <cell r="B907" t="str">
            <v>87</v>
          </cell>
          <cell r="C907" t="str">
            <v>Z0000080</v>
          </cell>
          <cell r="D907" t="str">
            <v>도어체크설치</v>
          </cell>
          <cell r="E907">
            <v>0</v>
          </cell>
          <cell r="F907" t="str">
            <v>EA</v>
          </cell>
          <cell r="G907" t="str">
            <v>21</v>
          </cell>
          <cell r="H907">
            <v>0</v>
          </cell>
          <cell r="I907">
            <v>4788</v>
          </cell>
          <cell r="J907">
            <v>143</v>
          </cell>
        </row>
        <row r="908">
          <cell r="A908" t="str">
            <v>010311</v>
          </cell>
          <cell r="B908" t="str">
            <v>88</v>
          </cell>
          <cell r="C908" t="str">
            <v>Z0000081</v>
          </cell>
          <cell r="D908" t="str">
            <v>도아 로크</v>
          </cell>
          <cell r="E908" t="str">
            <v>현관용</v>
          </cell>
          <cell r="F908" t="str">
            <v>EA</v>
          </cell>
          <cell r="G908" t="str">
            <v>21</v>
          </cell>
          <cell r="H908">
            <v>9310</v>
          </cell>
          <cell r="I908">
            <v>0</v>
          </cell>
        </row>
        <row r="909">
          <cell r="A909" t="str">
            <v>010311</v>
          </cell>
          <cell r="B909" t="str">
            <v>89</v>
          </cell>
          <cell r="C909" t="str">
            <v>Z0000083</v>
          </cell>
          <cell r="D909" t="str">
            <v>공    정</v>
          </cell>
          <cell r="E909">
            <v>0</v>
          </cell>
          <cell r="F909" t="str">
            <v>EA</v>
          </cell>
          <cell r="G909" t="str">
            <v>4</v>
          </cell>
          <cell r="H909">
            <v>4410</v>
          </cell>
          <cell r="I909">
            <v>0</v>
          </cell>
        </row>
        <row r="910">
          <cell r="A910" t="str">
            <v>010311</v>
          </cell>
          <cell r="B910" t="str">
            <v>90</v>
          </cell>
          <cell r="C910" t="str">
            <v>Z0000082</v>
          </cell>
          <cell r="D910" t="str">
            <v>창호철물 설치</v>
          </cell>
          <cell r="E910" t="str">
            <v>도아록</v>
          </cell>
          <cell r="F910" t="str">
            <v>EA</v>
          </cell>
          <cell r="G910" t="str">
            <v>21</v>
          </cell>
          <cell r="H910">
            <v>0</v>
          </cell>
          <cell r="I910">
            <v>689</v>
          </cell>
          <cell r="J910">
            <v>0</v>
          </cell>
        </row>
        <row r="911">
          <cell r="A911" t="str">
            <v>010311</v>
          </cell>
          <cell r="B911" t="str">
            <v>91</v>
          </cell>
          <cell r="C911" t="str">
            <v>Z0000246</v>
          </cell>
          <cell r="D911" t="str">
            <v>정첩</v>
          </cell>
          <cell r="E911" t="str">
            <v>황동4"</v>
          </cell>
          <cell r="F911" t="str">
            <v>EA</v>
          </cell>
          <cell r="G911" t="str">
            <v>12</v>
          </cell>
          <cell r="H911">
            <v>1666</v>
          </cell>
          <cell r="I911">
            <v>0</v>
          </cell>
        </row>
        <row r="912">
          <cell r="A912" t="str">
            <v>010311</v>
          </cell>
          <cell r="B912" t="str">
            <v>92</v>
          </cell>
          <cell r="C912" t="str">
            <v>Z0000247</v>
          </cell>
          <cell r="D912" t="str">
            <v>방충망</v>
          </cell>
          <cell r="E912" t="str">
            <v>AL</v>
          </cell>
          <cell r="F912" t="str">
            <v>M2</v>
          </cell>
          <cell r="G912" t="str">
            <v>50.12</v>
          </cell>
          <cell r="H912">
            <v>14014</v>
          </cell>
          <cell r="I912">
            <v>0</v>
          </cell>
        </row>
        <row r="914">
          <cell r="D914" t="str">
            <v>소계</v>
          </cell>
        </row>
        <row r="916">
          <cell r="D916" t="str">
            <v>12. 유리공사</v>
          </cell>
        </row>
        <row r="917">
          <cell r="A917" t="str">
            <v>010312</v>
          </cell>
          <cell r="B917" t="str">
            <v>1</v>
          </cell>
          <cell r="C917" t="str">
            <v>49A00020</v>
          </cell>
          <cell r="D917" t="str">
            <v>투명유리</v>
          </cell>
          <cell r="E917" t="str">
            <v>T=5.0MM</v>
          </cell>
          <cell r="F917" t="str">
            <v>M2</v>
          </cell>
          <cell r="G917" t="str">
            <v>27.09</v>
          </cell>
          <cell r="H917">
            <v>3716</v>
          </cell>
          <cell r="I917">
            <v>0</v>
          </cell>
          <cell r="J917">
            <v>0</v>
          </cell>
        </row>
        <row r="918">
          <cell r="A918" t="str">
            <v>010312</v>
          </cell>
          <cell r="B918" t="str">
            <v>2</v>
          </cell>
          <cell r="C918" t="str">
            <v>49B00030</v>
          </cell>
          <cell r="D918" t="str">
            <v>강화유리</v>
          </cell>
          <cell r="E918" t="str">
            <v>투명 8MM</v>
          </cell>
          <cell r="F918" t="str">
            <v>M2</v>
          </cell>
          <cell r="G918" t="str">
            <v>62.397</v>
          </cell>
          <cell r="H918">
            <v>22151</v>
          </cell>
          <cell r="I918">
            <v>0</v>
          </cell>
          <cell r="J918">
            <v>0</v>
          </cell>
        </row>
        <row r="919">
          <cell r="A919" t="str">
            <v>010312</v>
          </cell>
          <cell r="B919" t="str">
            <v>3</v>
          </cell>
          <cell r="C919" t="str">
            <v>49C00010</v>
          </cell>
          <cell r="D919" t="str">
            <v>복층유리(투명)</v>
          </cell>
          <cell r="E919" t="str">
            <v>T12</v>
          </cell>
          <cell r="F919" t="str">
            <v>M2</v>
          </cell>
          <cell r="G919" t="str">
            <v>349.98</v>
          </cell>
          <cell r="H919">
            <v>13337</v>
          </cell>
          <cell r="I919">
            <v>0</v>
          </cell>
          <cell r="J919">
            <v>0</v>
          </cell>
        </row>
        <row r="920">
          <cell r="A920" t="str">
            <v>010312</v>
          </cell>
          <cell r="B920" t="str">
            <v>5</v>
          </cell>
          <cell r="C920" t="str">
            <v>49E00010</v>
          </cell>
          <cell r="D920" t="str">
            <v>강화유리도아</v>
          </cell>
          <cell r="E920" t="str">
            <v>900*2100 투명</v>
          </cell>
          <cell r="F920" t="str">
            <v>짝</v>
          </cell>
          <cell r="G920" t="str">
            <v>17</v>
          </cell>
          <cell r="H920">
            <v>88200</v>
          </cell>
          <cell r="I920">
            <v>0</v>
          </cell>
        </row>
        <row r="921">
          <cell r="A921" t="str">
            <v>010312</v>
          </cell>
          <cell r="B921" t="str">
            <v>7</v>
          </cell>
          <cell r="C921" t="str">
            <v>Z0000248</v>
          </cell>
          <cell r="D921" t="str">
            <v>유리끼우기</v>
          </cell>
          <cell r="E921" t="str">
            <v>두꺼운유리,10MM미만</v>
          </cell>
          <cell r="F921" t="str">
            <v>M2</v>
          </cell>
          <cell r="G921" t="str">
            <v>61.78</v>
          </cell>
          <cell r="H921">
            <v>0</v>
          </cell>
          <cell r="I921">
            <v>23736</v>
          </cell>
          <cell r="J921">
            <v>0</v>
          </cell>
        </row>
        <row r="922">
          <cell r="A922" t="str">
            <v>010312</v>
          </cell>
          <cell r="B922" t="str">
            <v>8</v>
          </cell>
          <cell r="C922" t="str">
            <v>91N00050</v>
          </cell>
          <cell r="D922" t="str">
            <v>유리끼우기</v>
          </cell>
          <cell r="E922" t="str">
            <v>복층유리,12MM</v>
          </cell>
          <cell r="F922" t="str">
            <v>M2</v>
          </cell>
          <cell r="G922" t="str">
            <v>348.36</v>
          </cell>
          <cell r="H922">
            <v>0</v>
          </cell>
          <cell r="I922">
            <v>15428</v>
          </cell>
          <cell r="J922">
            <v>0</v>
          </cell>
        </row>
        <row r="923">
          <cell r="A923" t="str">
            <v>010312</v>
          </cell>
          <cell r="B923" t="str">
            <v>10</v>
          </cell>
          <cell r="C923" t="str">
            <v>91N00510</v>
          </cell>
          <cell r="D923" t="str">
            <v>유리끼우기 코킹</v>
          </cell>
          <cell r="E923" t="str">
            <v>0.5CM각</v>
          </cell>
          <cell r="F923" t="str">
            <v>M</v>
          </cell>
          <cell r="G923" t="str">
            <v>3358.32</v>
          </cell>
          <cell r="H923">
            <v>189</v>
          </cell>
          <cell r="I923">
            <v>0</v>
          </cell>
          <cell r="J923">
            <v>0</v>
          </cell>
        </row>
        <row r="925">
          <cell r="D925" t="str">
            <v>소계</v>
          </cell>
        </row>
        <row r="927">
          <cell r="D927" t="str">
            <v>13. 금속공사</v>
          </cell>
        </row>
        <row r="928">
          <cell r="A928" t="str">
            <v>010313</v>
          </cell>
          <cell r="B928" t="str">
            <v>1</v>
          </cell>
          <cell r="C928" t="str">
            <v>51B00010</v>
          </cell>
          <cell r="D928" t="str">
            <v>AL 스펜드럴</v>
          </cell>
          <cell r="E928" t="str">
            <v>W-100 무공</v>
          </cell>
          <cell r="F928" t="str">
            <v>M2</v>
          </cell>
          <cell r="G928" t="str">
            <v>73.92</v>
          </cell>
          <cell r="H928">
            <v>17640</v>
          </cell>
          <cell r="I928">
            <v>0</v>
          </cell>
          <cell r="J928">
            <v>0</v>
          </cell>
        </row>
        <row r="929">
          <cell r="A929" t="str">
            <v>010313</v>
          </cell>
          <cell r="B929" t="str">
            <v>3</v>
          </cell>
          <cell r="C929" t="str">
            <v>51C00030</v>
          </cell>
          <cell r="D929" t="str">
            <v>악세스 후로아</v>
          </cell>
          <cell r="E929" t="str">
            <v>전도성타일마감</v>
          </cell>
          <cell r="F929" t="str">
            <v>M2</v>
          </cell>
          <cell r="G929" t="str">
            <v>90.72</v>
          </cell>
          <cell r="H929">
            <v>82320</v>
          </cell>
        </row>
        <row r="930">
          <cell r="A930" t="str">
            <v>010313</v>
          </cell>
          <cell r="B930" t="str">
            <v>4</v>
          </cell>
          <cell r="C930" t="str">
            <v>91K00310</v>
          </cell>
          <cell r="D930" t="str">
            <v>커텐박스</v>
          </cell>
          <cell r="E930" t="str">
            <v>철제(분체도강)120*120</v>
          </cell>
          <cell r="F930" t="str">
            <v>M</v>
          </cell>
          <cell r="G930" t="str">
            <v>171.8</v>
          </cell>
          <cell r="H930">
            <v>7840</v>
          </cell>
          <cell r="I930">
            <v>0</v>
          </cell>
          <cell r="J930">
            <v>0</v>
          </cell>
        </row>
        <row r="931">
          <cell r="A931" t="str">
            <v>010313</v>
          </cell>
          <cell r="B931" t="str">
            <v>5</v>
          </cell>
          <cell r="C931" t="str">
            <v>91K00520</v>
          </cell>
          <cell r="D931" t="str">
            <v>점검구</v>
          </cell>
          <cell r="E931" t="str">
            <v>600*600</v>
          </cell>
          <cell r="F931" t="str">
            <v>EA</v>
          </cell>
          <cell r="G931" t="str">
            <v>2</v>
          </cell>
          <cell r="H931">
            <v>43580</v>
          </cell>
          <cell r="I931">
            <v>0</v>
          </cell>
          <cell r="J931">
            <v>0</v>
          </cell>
        </row>
        <row r="932">
          <cell r="A932" t="str">
            <v>010313</v>
          </cell>
          <cell r="B932" t="str">
            <v>6</v>
          </cell>
          <cell r="C932" t="str">
            <v>51G00060</v>
          </cell>
          <cell r="D932" t="str">
            <v>재료분리대(스텐)</v>
          </cell>
          <cell r="E932" t="str">
            <v>T1.5*W25</v>
          </cell>
          <cell r="F932" t="str">
            <v>M</v>
          </cell>
          <cell r="G932" t="str">
            <v>29.7</v>
          </cell>
          <cell r="H932">
            <v>11760</v>
          </cell>
          <cell r="I932">
            <v>0</v>
          </cell>
        </row>
        <row r="933">
          <cell r="A933" t="str">
            <v>010313</v>
          </cell>
          <cell r="B933" t="str">
            <v>7</v>
          </cell>
          <cell r="C933" t="str">
            <v>51G00090</v>
          </cell>
          <cell r="D933" t="str">
            <v>스텐레스 코너후레임</v>
          </cell>
          <cell r="E933">
            <v>0</v>
          </cell>
          <cell r="F933" t="str">
            <v>M</v>
          </cell>
          <cell r="G933" t="str">
            <v>14.4</v>
          </cell>
          <cell r="H933">
            <v>32340</v>
          </cell>
          <cell r="I933">
            <v>0</v>
          </cell>
        </row>
        <row r="934">
          <cell r="A934" t="str">
            <v>010313</v>
          </cell>
          <cell r="B934" t="str">
            <v>8</v>
          </cell>
          <cell r="C934" t="str">
            <v>Z0000084</v>
          </cell>
          <cell r="D934" t="str">
            <v>스텐레스 핸드레일</v>
          </cell>
          <cell r="E934" t="str">
            <v>D=50.8,H=900</v>
          </cell>
          <cell r="F934" t="str">
            <v>M</v>
          </cell>
          <cell r="G934" t="str">
            <v>20.9</v>
          </cell>
          <cell r="H934">
            <v>24500</v>
          </cell>
          <cell r="I934">
            <v>0</v>
          </cell>
        </row>
        <row r="935">
          <cell r="A935" t="str">
            <v>010313</v>
          </cell>
          <cell r="B935" t="str">
            <v>9</v>
          </cell>
          <cell r="C935" t="str">
            <v>Z0000249</v>
          </cell>
          <cell r="D935" t="str">
            <v>스텐레스 핸드레일</v>
          </cell>
          <cell r="E935" t="str">
            <v>D=75.4*1.2T,H=200</v>
          </cell>
          <cell r="F935" t="str">
            <v>M</v>
          </cell>
          <cell r="G935" t="str">
            <v>21.9</v>
          </cell>
          <cell r="H935">
            <v>25480</v>
          </cell>
          <cell r="I935">
            <v>0</v>
          </cell>
        </row>
        <row r="936">
          <cell r="A936" t="str">
            <v>010313</v>
          </cell>
          <cell r="B936" t="str">
            <v>10</v>
          </cell>
          <cell r="C936" t="str">
            <v>Z0000250</v>
          </cell>
          <cell r="D936" t="str">
            <v>스텐레스 핸드레일</v>
          </cell>
          <cell r="E936" t="str">
            <v>D=50.8,벽</v>
          </cell>
          <cell r="F936" t="str">
            <v>M</v>
          </cell>
          <cell r="G936" t="str">
            <v>28</v>
          </cell>
          <cell r="H936">
            <v>20580</v>
          </cell>
          <cell r="I936">
            <v>0</v>
          </cell>
        </row>
        <row r="937">
          <cell r="A937" t="str">
            <v>010313</v>
          </cell>
          <cell r="B937" t="str">
            <v>11</v>
          </cell>
          <cell r="C937" t="str">
            <v>91K00010</v>
          </cell>
          <cell r="D937" t="str">
            <v>경량철골천정틀</v>
          </cell>
          <cell r="E937" t="str">
            <v>M-BAR</v>
          </cell>
          <cell r="F937" t="str">
            <v>M2</v>
          </cell>
          <cell r="G937" t="str">
            <v>1669.76</v>
          </cell>
          <cell r="H937">
            <v>5390</v>
          </cell>
          <cell r="I937">
            <v>0</v>
          </cell>
          <cell r="J937">
            <v>0</v>
          </cell>
        </row>
        <row r="938">
          <cell r="A938" t="str">
            <v>010313</v>
          </cell>
          <cell r="B938" t="str">
            <v>12</v>
          </cell>
          <cell r="C938" t="str">
            <v>91K00040</v>
          </cell>
          <cell r="D938" t="str">
            <v>AL몰딩설치</v>
          </cell>
          <cell r="E938">
            <v>0</v>
          </cell>
          <cell r="F938" t="str">
            <v>M</v>
          </cell>
          <cell r="G938" t="str">
            <v>900.53</v>
          </cell>
          <cell r="H938">
            <v>705</v>
          </cell>
          <cell r="I938">
            <v>0</v>
          </cell>
          <cell r="J938">
            <v>0</v>
          </cell>
        </row>
        <row r="939">
          <cell r="A939" t="str">
            <v>010313</v>
          </cell>
          <cell r="B939" t="str">
            <v>14</v>
          </cell>
          <cell r="C939" t="str">
            <v>91K00130</v>
          </cell>
          <cell r="D939" t="str">
            <v>논스립설치</v>
          </cell>
          <cell r="E939" t="str">
            <v>PVC50MM</v>
          </cell>
          <cell r="F939" t="str">
            <v>M</v>
          </cell>
          <cell r="G939" t="str">
            <v>138</v>
          </cell>
          <cell r="H939">
            <v>882</v>
          </cell>
          <cell r="I939">
            <v>6227</v>
          </cell>
          <cell r="J939">
            <v>0</v>
          </cell>
        </row>
        <row r="940">
          <cell r="A940" t="str">
            <v>010313</v>
          </cell>
          <cell r="B940" t="str">
            <v>15</v>
          </cell>
          <cell r="C940" t="str">
            <v>91K00215</v>
          </cell>
          <cell r="D940" t="str">
            <v>각종비드설치</v>
          </cell>
          <cell r="E940">
            <v>0</v>
          </cell>
          <cell r="F940" t="str">
            <v>M</v>
          </cell>
          <cell r="G940" t="str">
            <v>1696.96</v>
          </cell>
          <cell r="H940">
            <v>0</v>
          </cell>
          <cell r="I940">
            <v>2178</v>
          </cell>
          <cell r="J940">
            <v>0</v>
          </cell>
        </row>
        <row r="941">
          <cell r="A941" t="str">
            <v>010313</v>
          </cell>
          <cell r="B941" t="str">
            <v>16</v>
          </cell>
          <cell r="C941" t="str">
            <v>51F00010</v>
          </cell>
          <cell r="D941" t="str">
            <v>코너 비드</v>
          </cell>
          <cell r="E941">
            <v>0</v>
          </cell>
          <cell r="F941" t="str">
            <v>M</v>
          </cell>
          <cell r="G941" t="str">
            <v>238.2</v>
          </cell>
          <cell r="H941">
            <v>470</v>
          </cell>
          <cell r="I941">
            <v>0</v>
          </cell>
          <cell r="J941">
            <v>0</v>
          </cell>
        </row>
        <row r="942">
          <cell r="A942" t="str">
            <v>010313</v>
          </cell>
          <cell r="B942" t="str">
            <v>17</v>
          </cell>
          <cell r="C942" t="str">
            <v>51F00040</v>
          </cell>
          <cell r="D942" t="str">
            <v>조인트비드</v>
          </cell>
          <cell r="E942">
            <v>0</v>
          </cell>
          <cell r="F942" t="str">
            <v>M</v>
          </cell>
          <cell r="G942" t="str">
            <v>236.4</v>
          </cell>
          <cell r="H942">
            <v>411</v>
          </cell>
          <cell r="I942">
            <v>0</v>
          </cell>
          <cell r="J942">
            <v>0</v>
          </cell>
        </row>
        <row r="943">
          <cell r="A943" t="str">
            <v>010313</v>
          </cell>
          <cell r="B943" t="str">
            <v>18</v>
          </cell>
          <cell r="C943" t="str">
            <v>Z0000085</v>
          </cell>
          <cell r="D943" t="str">
            <v>문틀비드</v>
          </cell>
          <cell r="E943">
            <v>0</v>
          </cell>
          <cell r="F943" t="str">
            <v>M</v>
          </cell>
          <cell r="G943" t="str">
            <v>90.1</v>
          </cell>
          <cell r="H943">
            <v>470</v>
          </cell>
        </row>
        <row r="944">
          <cell r="A944" t="str">
            <v>010313</v>
          </cell>
          <cell r="B944" t="str">
            <v>19</v>
          </cell>
          <cell r="C944" t="str">
            <v>Z0000086</v>
          </cell>
          <cell r="D944" t="str">
            <v>창틀비드</v>
          </cell>
          <cell r="E944">
            <v>0</v>
          </cell>
          <cell r="F944" t="str">
            <v>M</v>
          </cell>
          <cell r="G944" t="str">
            <v>507.18</v>
          </cell>
          <cell r="H944">
            <v>470</v>
          </cell>
        </row>
        <row r="945">
          <cell r="A945" t="str">
            <v>010313</v>
          </cell>
          <cell r="B945" t="str">
            <v>20</v>
          </cell>
          <cell r="C945" t="str">
            <v>Z0000087</v>
          </cell>
          <cell r="D945" t="str">
            <v>걸레받이비드</v>
          </cell>
          <cell r="E945">
            <v>0</v>
          </cell>
          <cell r="F945" t="str">
            <v>M</v>
          </cell>
          <cell r="G945" t="str">
            <v>625.08</v>
          </cell>
          <cell r="H945">
            <v>372</v>
          </cell>
        </row>
        <row r="946">
          <cell r="A946" t="str">
            <v>010313</v>
          </cell>
          <cell r="B946" t="str">
            <v>21</v>
          </cell>
          <cell r="C946" t="str">
            <v>Z0000251</v>
          </cell>
          <cell r="D946" t="str">
            <v>트렌치카바(W:200)</v>
          </cell>
          <cell r="E946" t="str">
            <v>I-25*25*3(그레이팅)</v>
          </cell>
          <cell r="F946" t="str">
            <v>M2</v>
          </cell>
          <cell r="G946" t="str">
            <v>2.92</v>
          </cell>
          <cell r="H946">
            <v>76823</v>
          </cell>
          <cell r="I946">
            <v>0</v>
          </cell>
        </row>
        <row r="947">
          <cell r="A947" t="str">
            <v>010313</v>
          </cell>
          <cell r="B947" t="str">
            <v>22</v>
          </cell>
          <cell r="C947" t="str">
            <v>Z0000252</v>
          </cell>
          <cell r="D947" t="str">
            <v>트렌치카바(W:300)</v>
          </cell>
          <cell r="E947" t="str">
            <v>I-25*25*3(그레이팅)</v>
          </cell>
          <cell r="F947" t="str">
            <v>M2</v>
          </cell>
          <cell r="G947" t="str">
            <v>1.08</v>
          </cell>
          <cell r="H947">
            <v>76823</v>
          </cell>
          <cell r="I947">
            <v>0</v>
          </cell>
        </row>
        <row r="948">
          <cell r="A948" t="str">
            <v>010313</v>
          </cell>
          <cell r="B948" t="str">
            <v>23</v>
          </cell>
          <cell r="C948" t="str">
            <v>Z0000254</v>
          </cell>
          <cell r="D948" t="str">
            <v>우편물수취함</v>
          </cell>
          <cell r="E948" t="str">
            <v>SST 320*250*160</v>
          </cell>
          <cell r="F948" t="str">
            <v>EA</v>
          </cell>
          <cell r="G948" t="str">
            <v>5</v>
          </cell>
          <cell r="H948">
            <v>25970</v>
          </cell>
          <cell r="I948">
            <v>0</v>
          </cell>
        </row>
        <row r="950">
          <cell r="D950" t="str">
            <v>소계</v>
          </cell>
        </row>
        <row r="952">
          <cell r="D952" t="str">
            <v>14. 지붕공사및 홈통공사</v>
          </cell>
        </row>
        <row r="953">
          <cell r="A953" t="str">
            <v>010314</v>
          </cell>
          <cell r="B953" t="str">
            <v>1</v>
          </cell>
          <cell r="C953" t="str">
            <v>Z0000181</v>
          </cell>
          <cell r="D953" t="str">
            <v>루프드레인</v>
          </cell>
          <cell r="E953" t="str">
            <v>주철Φ100</v>
          </cell>
          <cell r="F953" t="str">
            <v>EA</v>
          </cell>
          <cell r="G953" t="str">
            <v>12</v>
          </cell>
          <cell r="H953">
            <v>2450</v>
          </cell>
          <cell r="I953">
            <v>0</v>
          </cell>
        </row>
        <row r="954">
          <cell r="A954" t="str">
            <v>010314</v>
          </cell>
          <cell r="B954" t="str">
            <v>3</v>
          </cell>
          <cell r="C954" t="str">
            <v>91Q00110</v>
          </cell>
          <cell r="D954" t="str">
            <v>루프드레인설치</v>
          </cell>
          <cell r="E954" t="str">
            <v>D100MM 주철</v>
          </cell>
          <cell r="F954" t="str">
            <v>EA</v>
          </cell>
          <cell r="G954" t="str">
            <v>12</v>
          </cell>
          <cell r="H954">
            <v>0</v>
          </cell>
          <cell r="I954">
            <v>12753</v>
          </cell>
          <cell r="J954">
            <v>382</v>
          </cell>
        </row>
        <row r="955">
          <cell r="A955" t="str">
            <v>010314</v>
          </cell>
          <cell r="B955" t="str">
            <v>4</v>
          </cell>
          <cell r="C955" t="str">
            <v>Z0000255</v>
          </cell>
          <cell r="D955" t="str">
            <v>플로어드레인</v>
          </cell>
          <cell r="E955" t="str">
            <v>D150MM 주철</v>
          </cell>
          <cell r="F955" t="str">
            <v>EA</v>
          </cell>
          <cell r="G955" t="str">
            <v>1</v>
          </cell>
          <cell r="H955">
            <v>4606</v>
          </cell>
          <cell r="I955">
            <v>0</v>
          </cell>
        </row>
        <row r="956">
          <cell r="A956" t="str">
            <v>010314</v>
          </cell>
          <cell r="B956" t="str">
            <v>10</v>
          </cell>
          <cell r="C956" t="str">
            <v>Z0000256</v>
          </cell>
          <cell r="D956" t="str">
            <v>강관선홈통</v>
          </cell>
          <cell r="E956" t="str">
            <v>Φ100</v>
          </cell>
          <cell r="F956" t="str">
            <v>M</v>
          </cell>
          <cell r="G956" t="str">
            <v>129.5</v>
          </cell>
          <cell r="H956">
            <v>2516</v>
          </cell>
          <cell r="I956">
            <v>9136</v>
          </cell>
        </row>
        <row r="957">
          <cell r="A957" t="str">
            <v>010314</v>
          </cell>
          <cell r="B957" t="str">
            <v>11</v>
          </cell>
          <cell r="C957" t="str">
            <v>Z0000257</v>
          </cell>
          <cell r="D957" t="str">
            <v>TOP LIGHT설치</v>
          </cell>
          <cell r="E957">
            <v>0</v>
          </cell>
          <cell r="F957" t="str">
            <v>EA</v>
          </cell>
          <cell r="G957" t="str">
            <v>3</v>
          </cell>
          <cell r="H957">
            <v>352800</v>
          </cell>
          <cell r="I957">
            <v>0</v>
          </cell>
        </row>
        <row r="959">
          <cell r="D959" t="str">
            <v>소계</v>
          </cell>
        </row>
        <row r="961">
          <cell r="D961" t="str">
            <v>15. 작업부산물</v>
          </cell>
        </row>
        <row r="962">
          <cell r="A962" t="str">
            <v>010315</v>
          </cell>
          <cell r="B962" t="str">
            <v>1</v>
          </cell>
          <cell r="C962" t="str">
            <v>Z0000196</v>
          </cell>
          <cell r="D962" t="str">
            <v>고철</v>
          </cell>
          <cell r="E962">
            <v>0</v>
          </cell>
          <cell r="F962" t="str">
            <v>KG</v>
          </cell>
          <cell r="G962" t="str">
            <v>2165.1</v>
          </cell>
          <cell r="H962">
            <v>68</v>
          </cell>
          <cell r="I962">
            <v>0</v>
          </cell>
          <cell r="J962">
            <v>0</v>
          </cell>
        </row>
        <row r="964">
          <cell r="D964" t="str">
            <v>소계</v>
          </cell>
        </row>
        <row r="966">
          <cell r="D966" t="str">
            <v>16.관급자재대</v>
          </cell>
        </row>
        <row r="967">
          <cell r="A967" t="str">
            <v>010316</v>
          </cell>
          <cell r="B967" t="str">
            <v>1</v>
          </cell>
          <cell r="C967" t="str">
            <v>Z0000197</v>
          </cell>
          <cell r="D967" t="str">
            <v>시멘트</v>
          </cell>
          <cell r="E967" t="str">
            <v>40KG</v>
          </cell>
          <cell r="F967" t="str">
            <v>포</v>
          </cell>
          <cell r="G967" t="str">
            <v>1933</v>
          </cell>
        </row>
        <row r="968">
          <cell r="A968" t="str">
            <v>010316</v>
          </cell>
          <cell r="B968" t="str">
            <v>2</v>
          </cell>
          <cell r="C968" t="str">
            <v>Z0000198</v>
          </cell>
          <cell r="D968" t="str">
            <v>조달수수료</v>
          </cell>
          <cell r="E968" t="str">
            <v>자재비의 1.4%</v>
          </cell>
          <cell r="F968" t="str">
            <v>식</v>
          </cell>
          <cell r="G968" t="str">
            <v>1</v>
          </cell>
        </row>
        <row r="969">
          <cell r="A969" t="str">
            <v>010316</v>
          </cell>
          <cell r="B969" t="str">
            <v>3</v>
          </cell>
          <cell r="C969" t="str">
            <v>Z0000199</v>
          </cell>
          <cell r="D969" t="str">
            <v>레미콘</v>
          </cell>
          <cell r="E969" t="str">
            <v>25-210-12</v>
          </cell>
          <cell r="F969" t="str">
            <v>M3</v>
          </cell>
          <cell r="G969" t="str">
            <v>1020.07</v>
          </cell>
        </row>
        <row r="970">
          <cell r="A970" t="str">
            <v>010316</v>
          </cell>
          <cell r="B970" t="str">
            <v>4</v>
          </cell>
          <cell r="C970" t="str">
            <v>Z0000200</v>
          </cell>
          <cell r="D970" t="str">
            <v>레미콘</v>
          </cell>
          <cell r="E970" t="str">
            <v>25-180-8</v>
          </cell>
          <cell r="F970" t="str">
            <v>M3</v>
          </cell>
          <cell r="G970" t="str">
            <v>93.94</v>
          </cell>
        </row>
        <row r="971">
          <cell r="A971" t="str">
            <v>010316</v>
          </cell>
          <cell r="B971" t="str">
            <v>5</v>
          </cell>
          <cell r="C971" t="str">
            <v>Z0000201</v>
          </cell>
          <cell r="D971" t="str">
            <v>레미콘</v>
          </cell>
          <cell r="E971" t="str">
            <v>40-135-8</v>
          </cell>
          <cell r="F971" t="str">
            <v>M3</v>
          </cell>
          <cell r="G971" t="str">
            <v>59.86</v>
          </cell>
        </row>
        <row r="972">
          <cell r="A972" t="str">
            <v>010316</v>
          </cell>
          <cell r="B972" t="str">
            <v>6</v>
          </cell>
          <cell r="C972" t="str">
            <v>Z0000202</v>
          </cell>
          <cell r="D972" t="str">
            <v>조달수수료</v>
          </cell>
          <cell r="E972" t="str">
            <v>자재비의 0.8%</v>
          </cell>
          <cell r="F972" t="str">
            <v>식</v>
          </cell>
          <cell r="G972" t="str">
            <v>1</v>
          </cell>
        </row>
        <row r="973">
          <cell r="A973" t="str">
            <v>010316</v>
          </cell>
          <cell r="B973" t="str">
            <v>9</v>
          </cell>
          <cell r="C973" t="str">
            <v>Z0000205</v>
          </cell>
          <cell r="D973" t="str">
            <v>철   근(SD40)</v>
          </cell>
          <cell r="E973" t="str">
            <v>D 10</v>
          </cell>
          <cell r="F973" t="str">
            <v>톤</v>
          </cell>
          <cell r="G973" t="str">
            <v>41.89</v>
          </cell>
        </row>
        <row r="974">
          <cell r="A974" t="str">
            <v>010316</v>
          </cell>
          <cell r="B974" t="str">
            <v>10</v>
          </cell>
          <cell r="C974" t="str">
            <v>Z0000206</v>
          </cell>
          <cell r="D974" t="str">
            <v>철   근(SD40)</v>
          </cell>
          <cell r="E974" t="str">
            <v>D 13</v>
          </cell>
          <cell r="F974" t="str">
            <v>톤</v>
          </cell>
          <cell r="G974" t="str">
            <v>6.27</v>
          </cell>
        </row>
        <row r="975">
          <cell r="A975" t="str">
            <v>010316</v>
          </cell>
          <cell r="B975" t="str">
            <v>11</v>
          </cell>
          <cell r="C975" t="str">
            <v>Z0000207</v>
          </cell>
          <cell r="D975" t="str">
            <v>철   근(SD40)</v>
          </cell>
          <cell r="E975" t="str">
            <v>D 16</v>
          </cell>
          <cell r="F975" t="str">
            <v>톤</v>
          </cell>
          <cell r="G975" t="str">
            <v>6.08</v>
          </cell>
        </row>
        <row r="976">
          <cell r="A976" t="str">
            <v>010316</v>
          </cell>
          <cell r="B976" t="str">
            <v>13</v>
          </cell>
          <cell r="C976" t="str">
            <v>Z0000209</v>
          </cell>
          <cell r="D976" t="str">
            <v>철   근(SD40)</v>
          </cell>
          <cell r="E976" t="str">
            <v>D 22</v>
          </cell>
          <cell r="F976" t="str">
            <v>톤</v>
          </cell>
          <cell r="G976" t="str">
            <v>51.94</v>
          </cell>
        </row>
        <row r="977">
          <cell r="A977" t="str">
            <v>010316</v>
          </cell>
          <cell r="B977" t="str">
            <v>14</v>
          </cell>
          <cell r="C977" t="str">
            <v>Z0000210</v>
          </cell>
          <cell r="D977" t="str">
            <v>조달수수료</v>
          </cell>
          <cell r="E977" t="str">
            <v>자재비의 1.4%</v>
          </cell>
          <cell r="F977" t="str">
            <v>식</v>
          </cell>
          <cell r="G977" t="str">
            <v>1</v>
          </cell>
        </row>
        <row r="979">
          <cell r="D979" t="str">
            <v>소계</v>
          </cell>
        </row>
        <row r="981">
          <cell r="D981" t="str">
            <v>합  계</v>
          </cell>
        </row>
        <row r="983">
          <cell r="D983" t="str">
            <v>* 트럭 판매장동</v>
          </cell>
        </row>
        <row r="985">
          <cell r="D985" t="str">
            <v>1. 가설공사</v>
          </cell>
        </row>
        <row r="986">
          <cell r="A986" t="str">
            <v>010401</v>
          </cell>
          <cell r="B986" t="str">
            <v>7</v>
          </cell>
          <cell r="C986" t="str">
            <v>Z0000258</v>
          </cell>
          <cell r="D986" t="str">
            <v>강관틀비계</v>
          </cell>
          <cell r="E986" t="str">
            <v>3개월</v>
          </cell>
          <cell r="F986" t="str">
            <v>M2</v>
          </cell>
          <cell r="G986" t="str">
            <v>210</v>
          </cell>
          <cell r="H986">
            <v>529</v>
          </cell>
          <cell r="I986">
            <v>2102</v>
          </cell>
        </row>
        <row r="987">
          <cell r="A987" t="str">
            <v>010401</v>
          </cell>
          <cell r="B987" t="str">
            <v>9</v>
          </cell>
          <cell r="C987" t="str">
            <v>91B00610</v>
          </cell>
          <cell r="D987" t="str">
            <v>강관비계다리</v>
          </cell>
          <cell r="E987" t="str">
            <v>H=30이하.3개월</v>
          </cell>
          <cell r="F987" t="str">
            <v>M2</v>
          </cell>
          <cell r="G987" t="str">
            <v>25.2</v>
          </cell>
          <cell r="H987">
            <v>5078</v>
          </cell>
          <cell r="I987">
            <v>19009</v>
          </cell>
          <cell r="J987">
            <v>0</v>
          </cell>
        </row>
        <row r="988">
          <cell r="A988" t="str">
            <v>010401</v>
          </cell>
          <cell r="B988" t="str">
            <v>10</v>
          </cell>
          <cell r="C988" t="str">
            <v>91B00760</v>
          </cell>
          <cell r="D988" t="str">
            <v>콘크리트보양</v>
          </cell>
          <cell r="E988" t="str">
            <v>가마니</v>
          </cell>
          <cell r="F988" t="str">
            <v>M2</v>
          </cell>
          <cell r="G988" t="str">
            <v>411.48</v>
          </cell>
          <cell r="H988">
            <v>176</v>
          </cell>
          <cell r="I988">
            <v>0</v>
          </cell>
          <cell r="J988">
            <v>0</v>
          </cell>
        </row>
        <row r="989">
          <cell r="A989" t="str">
            <v>010401</v>
          </cell>
          <cell r="B989" t="str">
            <v>11</v>
          </cell>
          <cell r="C989" t="str">
            <v>91B00820</v>
          </cell>
          <cell r="D989" t="str">
            <v>현 장 정 리</v>
          </cell>
          <cell r="E989" t="str">
            <v>철골조</v>
          </cell>
          <cell r="F989" t="str">
            <v>M2</v>
          </cell>
          <cell r="G989" t="str">
            <v>1451.52</v>
          </cell>
          <cell r="H989">
            <v>0</v>
          </cell>
          <cell r="I989">
            <v>2263</v>
          </cell>
          <cell r="J989">
            <v>0</v>
          </cell>
        </row>
        <row r="991">
          <cell r="D991" t="str">
            <v>소계</v>
          </cell>
        </row>
        <row r="993">
          <cell r="D993" t="str">
            <v>2. 토공사</v>
          </cell>
        </row>
        <row r="994">
          <cell r="A994" t="str">
            <v>010402</v>
          </cell>
          <cell r="B994" t="str">
            <v>1</v>
          </cell>
          <cell r="C994" t="str">
            <v>Z0000001</v>
          </cell>
          <cell r="D994" t="str">
            <v>터파기</v>
          </cell>
          <cell r="E994" t="str">
            <v>백호우,1.0M3</v>
          </cell>
          <cell r="F994" t="str">
            <v>M3</v>
          </cell>
          <cell r="G994" t="str">
            <v>538.18</v>
          </cell>
          <cell r="H994">
            <v>98</v>
          </cell>
          <cell r="I994">
            <v>315</v>
          </cell>
          <cell r="J994">
            <v>225</v>
          </cell>
        </row>
        <row r="995">
          <cell r="A995" t="str">
            <v>010402</v>
          </cell>
          <cell r="B995" t="str">
            <v>2</v>
          </cell>
          <cell r="C995" t="str">
            <v>Z0000002</v>
          </cell>
          <cell r="D995" t="str">
            <v>되메우기</v>
          </cell>
          <cell r="E995" t="str">
            <v>백호우,1.0M3</v>
          </cell>
          <cell r="F995" t="str">
            <v>M3</v>
          </cell>
          <cell r="G995" t="str">
            <v>85.555</v>
          </cell>
          <cell r="H995">
            <v>59</v>
          </cell>
          <cell r="I995">
            <v>160</v>
          </cell>
          <cell r="J995">
            <v>135</v>
          </cell>
        </row>
        <row r="996">
          <cell r="A996" t="str">
            <v>010402</v>
          </cell>
          <cell r="B996" t="str">
            <v>3</v>
          </cell>
          <cell r="C996" t="str">
            <v>Z0000003</v>
          </cell>
          <cell r="D996" t="str">
            <v>잔토처리(장외 10.5KM)</v>
          </cell>
          <cell r="E996" t="str">
            <v>백호우0.7+덤프 15</v>
          </cell>
          <cell r="F996" t="str">
            <v>M3</v>
          </cell>
          <cell r="G996" t="str">
            <v>452.63</v>
          </cell>
          <cell r="H996">
            <v>980</v>
          </cell>
          <cell r="I996">
            <v>1080</v>
          </cell>
          <cell r="J996">
            <v>1260</v>
          </cell>
        </row>
        <row r="998">
          <cell r="D998" t="str">
            <v>소계</v>
          </cell>
        </row>
        <row r="1000">
          <cell r="D1000" t="str">
            <v>3. 철근콘크리트공사</v>
          </cell>
        </row>
        <row r="1001">
          <cell r="A1001" t="str">
            <v>010403</v>
          </cell>
          <cell r="B1001" t="str">
            <v>1</v>
          </cell>
          <cell r="C1001" t="str">
            <v>Z0000004</v>
          </cell>
          <cell r="D1001" t="str">
            <v>레미콘</v>
          </cell>
          <cell r="E1001" t="str">
            <v>25-210-12</v>
          </cell>
          <cell r="F1001" t="str">
            <v>M3</v>
          </cell>
          <cell r="G1001" t="str">
            <v>387.89</v>
          </cell>
          <cell r="H1001">
            <v>0</v>
          </cell>
        </row>
        <row r="1002">
          <cell r="A1002" t="str">
            <v>010403</v>
          </cell>
          <cell r="B1002" t="str">
            <v>3</v>
          </cell>
          <cell r="C1002" t="str">
            <v>Z0000006</v>
          </cell>
          <cell r="D1002" t="str">
            <v>레미콘</v>
          </cell>
          <cell r="E1002" t="str">
            <v>40-135-8</v>
          </cell>
          <cell r="F1002" t="str">
            <v>M3</v>
          </cell>
          <cell r="G1002" t="str">
            <v>21.82</v>
          </cell>
          <cell r="H1002">
            <v>0</v>
          </cell>
        </row>
        <row r="1003">
          <cell r="A1003" t="str">
            <v>010403</v>
          </cell>
          <cell r="B1003" t="str">
            <v>4</v>
          </cell>
          <cell r="C1003" t="str">
            <v>91D00010</v>
          </cell>
          <cell r="D1003" t="str">
            <v>콘크리트 펌프카 타설</v>
          </cell>
          <cell r="E1003" t="str">
            <v>80M3/HR,PUMP-CAR,철근</v>
          </cell>
          <cell r="F1003" t="str">
            <v>M3</v>
          </cell>
          <cell r="G1003" t="str">
            <v>384.05</v>
          </cell>
          <cell r="H1003">
            <v>264</v>
          </cell>
          <cell r="I1003">
            <v>6232</v>
          </cell>
          <cell r="J1003">
            <v>2235</v>
          </cell>
        </row>
        <row r="1004">
          <cell r="A1004" t="str">
            <v>010403</v>
          </cell>
          <cell r="B1004" t="str">
            <v>5</v>
          </cell>
          <cell r="C1004" t="str">
            <v>91D00020</v>
          </cell>
          <cell r="D1004" t="str">
            <v>콘크리트 펌프카 타설</v>
          </cell>
          <cell r="E1004" t="str">
            <v>80M3/HR,PUMP-CAR,무근</v>
          </cell>
          <cell r="F1004" t="str">
            <v>M3</v>
          </cell>
          <cell r="G1004" t="str">
            <v>21.39</v>
          </cell>
          <cell r="H1004">
            <v>268</v>
          </cell>
          <cell r="I1004">
            <v>5303</v>
          </cell>
          <cell r="J1004">
            <v>2251</v>
          </cell>
        </row>
        <row r="1005">
          <cell r="A1005" t="str">
            <v>010403</v>
          </cell>
          <cell r="B1005" t="str">
            <v>9</v>
          </cell>
          <cell r="C1005" t="str">
            <v>Z0000010</v>
          </cell>
          <cell r="D1005" t="str">
            <v>철   근(SD40)</v>
          </cell>
          <cell r="E1005" t="str">
            <v>D 13</v>
          </cell>
          <cell r="F1005" t="str">
            <v>톤</v>
          </cell>
          <cell r="G1005" t="str">
            <v>0.161</v>
          </cell>
          <cell r="H1005">
            <v>0</v>
          </cell>
          <cell r="I1005">
            <v>0</v>
          </cell>
        </row>
        <row r="1006">
          <cell r="A1006" t="str">
            <v>010403</v>
          </cell>
          <cell r="B1006" t="str">
            <v>11</v>
          </cell>
          <cell r="C1006" t="str">
            <v>Z0000012</v>
          </cell>
          <cell r="D1006" t="str">
            <v>철   근(SD40)</v>
          </cell>
          <cell r="E1006" t="str">
            <v>D 19</v>
          </cell>
          <cell r="F1006" t="str">
            <v>톤</v>
          </cell>
          <cell r="G1006" t="str">
            <v>18.174</v>
          </cell>
          <cell r="H1006">
            <v>0</v>
          </cell>
          <cell r="I1006">
            <v>0</v>
          </cell>
        </row>
        <row r="1007">
          <cell r="A1007" t="str">
            <v>010403</v>
          </cell>
          <cell r="B1007" t="str">
            <v>13</v>
          </cell>
          <cell r="C1007" t="str">
            <v>91D00220</v>
          </cell>
          <cell r="D1007" t="str">
            <v>철근가공조립</v>
          </cell>
          <cell r="E1007" t="str">
            <v>보통</v>
          </cell>
          <cell r="F1007" t="str">
            <v>TON</v>
          </cell>
          <cell r="G1007" t="str">
            <v>17.801</v>
          </cell>
          <cell r="H1007">
            <v>4248</v>
          </cell>
          <cell r="I1007">
            <v>342977</v>
          </cell>
          <cell r="J1007">
            <v>0</v>
          </cell>
        </row>
        <row r="1008">
          <cell r="A1008" t="str">
            <v>010403</v>
          </cell>
          <cell r="B1008" t="str">
            <v>15</v>
          </cell>
          <cell r="C1008" t="str">
            <v>91D00140</v>
          </cell>
          <cell r="D1008" t="str">
            <v>합판거푸집</v>
          </cell>
          <cell r="E1008" t="str">
            <v>4회</v>
          </cell>
          <cell r="F1008" t="str">
            <v>M2</v>
          </cell>
          <cell r="G1008" t="str">
            <v>147.24</v>
          </cell>
          <cell r="H1008">
            <v>3835</v>
          </cell>
          <cell r="I1008">
            <v>11065</v>
          </cell>
          <cell r="J1008">
            <v>0</v>
          </cell>
        </row>
        <row r="1009">
          <cell r="A1009" t="str">
            <v>010403</v>
          </cell>
          <cell r="B1009" t="str">
            <v>18</v>
          </cell>
          <cell r="C1009" t="str">
            <v>Z0000014</v>
          </cell>
          <cell r="D1009" t="str">
            <v>스페이샤</v>
          </cell>
          <cell r="E1009">
            <v>0</v>
          </cell>
          <cell r="F1009" t="str">
            <v>EA</v>
          </cell>
          <cell r="G1009" t="str">
            <v>442</v>
          </cell>
          <cell r="H1009">
            <v>25</v>
          </cell>
        </row>
        <row r="1011">
          <cell r="D1011" t="str">
            <v>소계</v>
          </cell>
        </row>
        <row r="1013">
          <cell r="D1013" t="str">
            <v>4. 미장및 수장공사</v>
          </cell>
        </row>
        <row r="1014">
          <cell r="A1014" t="str">
            <v>010404</v>
          </cell>
          <cell r="B1014" t="str">
            <v>1</v>
          </cell>
          <cell r="C1014" t="str">
            <v>91L00040</v>
          </cell>
          <cell r="D1014" t="str">
            <v>시멘트몰탈</v>
          </cell>
          <cell r="E1014" t="str">
            <v>바닥24MM</v>
          </cell>
          <cell r="F1014" t="str">
            <v>M2</v>
          </cell>
          <cell r="G1014">
            <v>411.48</v>
          </cell>
          <cell r="H1014">
            <v>352</v>
          </cell>
          <cell r="I1014">
            <v>5506</v>
          </cell>
          <cell r="J1014">
            <v>0</v>
          </cell>
        </row>
        <row r="1015">
          <cell r="A1015" t="str">
            <v>010404</v>
          </cell>
          <cell r="B1015" t="str">
            <v>2</v>
          </cell>
          <cell r="C1015" t="str">
            <v>91L00920</v>
          </cell>
          <cell r="D1015" t="str">
            <v>후로아하드너</v>
          </cell>
          <cell r="E1015" t="str">
            <v>미장동시</v>
          </cell>
          <cell r="F1015" t="str">
            <v>M2</v>
          </cell>
          <cell r="G1015">
            <v>238.68</v>
          </cell>
          <cell r="H1015">
            <v>1470</v>
          </cell>
          <cell r="I1015">
            <v>8514</v>
          </cell>
          <cell r="J1015">
            <v>0</v>
          </cell>
        </row>
        <row r="1016">
          <cell r="A1016" t="str">
            <v>010404</v>
          </cell>
          <cell r="B1016" t="str">
            <v>3</v>
          </cell>
          <cell r="C1016" t="str">
            <v>91P00040</v>
          </cell>
          <cell r="D1016" t="str">
            <v>디럭스타일붙이기</v>
          </cell>
          <cell r="E1016" t="str">
            <v>3*300*300</v>
          </cell>
          <cell r="F1016" t="str">
            <v>M2</v>
          </cell>
          <cell r="G1016">
            <v>172.8</v>
          </cell>
          <cell r="H1016">
            <v>4488</v>
          </cell>
          <cell r="I1016">
            <v>5391</v>
          </cell>
          <cell r="J1016">
            <v>0</v>
          </cell>
        </row>
        <row r="1018">
          <cell r="D1018" t="str">
            <v>소계</v>
          </cell>
        </row>
        <row r="1020">
          <cell r="D1020" t="str">
            <v>5. 도장공사</v>
          </cell>
        </row>
        <row r="1021">
          <cell r="A1021" t="str">
            <v>010405</v>
          </cell>
          <cell r="B1021" t="str">
            <v>6</v>
          </cell>
          <cell r="C1021" t="str">
            <v>91O00115</v>
          </cell>
          <cell r="D1021" t="str">
            <v>조합페인트</v>
          </cell>
          <cell r="E1021" t="str">
            <v>철재면2회,벽 뿜칠</v>
          </cell>
          <cell r="F1021" t="str">
            <v>M2</v>
          </cell>
          <cell r="G1021" t="str">
            <v>71.58</v>
          </cell>
          <cell r="H1021">
            <v>556</v>
          </cell>
          <cell r="I1021">
            <v>2495</v>
          </cell>
          <cell r="J1021">
            <v>0</v>
          </cell>
        </row>
        <row r="1022">
          <cell r="A1022" t="str">
            <v>010405</v>
          </cell>
          <cell r="B1022" t="str">
            <v>7</v>
          </cell>
          <cell r="C1022" t="str">
            <v>91O00155</v>
          </cell>
          <cell r="D1022" t="str">
            <v>방청페인트</v>
          </cell>
          <cell r="E1022" t="str">
            <v>철부1회</v>
          </cell>
          <cell r="F1022" t="str">
            <v>M2</v>
          </cell>
          <cell r="G1022" t="str">
            <v>71.58</v>
          </cell>
          <cell r="H1022">
            <v>369</v>
          </cell>
          <cell r="I1022">
            <v>1030</v>
          </cell>
          <cell r="J1022">
            <v>0</v>
          </cell>
        </row>
        <row r="1023">
          <cell r="A1023" t="str">
            <v>010405</v>
          </cell>
          <cell r="B1023" t="str">
            <v>8</v>
          </cell>
          <cell r="C1023" t="str">
            <v>Z0000259</v>
          </cell>
          <cell r="D1023" t="str">
            <v>에폭시 프라이머</v>
          </cell>
          <cell r="E1023" t="str">
            <v>1회</v>
          </cell>
          <cell r="F1023" t="str">
            <v>M2</v>
          </cell>
          <cell r="G1023" t="str">
            <v>61.02</v>
          </cell>
          <cell r="H1023">
            <v>359</v>
          </cell>
          <cell r="I1023">
            <v>270</v>
          </cell>
          <cell r="J1023">
            <v>17</v>
          </cell>
        </row>
        <row r="1025">
          <cell r="D1025" t="str">
            <v>소계</v>
          </cell>
        </row>
        <row r="1027">
          <cell r="D1027" t="str">
            <v>6. 창호공사</v>
          </cell>
        </row>
        <row r="1028">
          <cell r="A1028" t="str">
            <v>010406</v>
          </cell>
          <cell r="B1028" t="str">
            <v>53</v>
          </cell>
          <cell r="C1028" t="str">
            <v>Z0000260</v>
          </cell>
          <cell r="D1028" t="str">
            <v>AW-1</v>
          </cell>
          <cell r="E1028" t="str">
            <v>1.35*0.9</v>
          </cell>
          <cell r="F1028" t="str">
            <v>EA</v>
          </cell>
          <cell r="G1028" t="str">
            <v>40</v>
          </cell>
          <cell r="H1028">
            <v>42032</v>
          </cell>
          <cell r="I1028">
            <v>0</v>
          </cell>
        </row>
        <row r="1029">
          <cell r="A1029" t="str">
            <v>010406</v>
          </cell>
          <cell r="B1029" t="str">
            <v>54</v>
          </cell>
          <cell r="C1029" t="str">
            <v>Z0000261</v>
          </cell>
          <cell r="D1029" t="str">
            <v>SPD-1</v>
          </cell>
          <cell r="E1029" t="str">
            <v>0.9*2.1</v>
          </cell>
          <cell r="F1029" t="str">
            <v>EA</v>
          </cell>
          <cell r="G1029" t="str">
            <v>20</v>
          </cell>
          <cell r="H1029">
            <v>174681</v>
          </cell>
          <cell r="I1029">
            <v>0</v>
          </cell>
        </row>
        <row r="1030">
          <cell r="A1030" t="str">
            <v>010406</v>
          </cell>
          <cell r="B1030" t="str">
            <v>55</v>
          </cell>
          <cell r="C1030" t="str">
            <v>91N00510</v>
          </cell>
          <cell r="D1030" t="str">
            <v>유리끼우기 코킹</v>
          </cell>
          <cell r="E1030" t="str">
            <v>0.5CM각</v>
          </cell>
          <cell r="F1030" t="str">
            <v>M</v>
          </cell>
          <cell r="G1030" t="str">
            <v>504</v>
          </cell>
          <cell r="H1030">
            <v>189</v>
          </cell>
          <cell r="I1030">
            <v>0</v>
          </cell>
          <cell r="J1030">
            <v>0</v>
          </cell>
        </row>
        <row r="1031">
          <cell r="A1031" t="str">
            <v>010406</v>
          </cell>
          <cell r="B1031" t="str">
            <v>56</v>
          </cell>
          <cell r="C1031" t="str">
            <v>Z0000081</v>
          </cell>
          <cell r="D1031" t="str">
            <v>도아 로크</v>
          </cell>
          <cell r="E1031" t="str">
            <v>현관용</v>
          </cell>
          <cell r="F1031" t="str">
            <v>EA</v>
          </cell>
          <cell r="G1031" t="str">
            <v>20</v>
          </cell>
          <cell r="H1031">
            <v>9310</v>
          </cell>
          <cell r="I1031">
            <v>0</v>
          </cell>
        </row>
        <row r="1032">
          <cell r="A1032" t="str">
            <v>010406</v>
          </cell>
          <cell r="B1032" t="str">
            <v>57</v>
          </cell>
          <cell r="C1032" t="str">
            <v>49A00020</v>
          </cell>
          <cell r="D1032" t="str">
            <v>투명유리</v>
          </cell>
          <cell r="E1032" t="str">
            <v>T=5.0MM</v>
          </cell>
          <cell r="F1032" t="str">
            <v>M2</v>
          </cell>
          <cell r="G1032" t="str">
            <v>49.086</v>
          </cell>
          <cell r="H1032">
            <v>3716</v>
          </cell>
          <cell r="I1032">
            <v>0</v>
          </cell>
          <cell r="J1032">
            <v>0</v>
          </cell>
        </row>
        <row r="1033">
          <cell r="A1033" t="str">
            <v>010406</v>
          </cell>
          <cell r="B1033" t="str">
            <v>58</v>
          </cell>
          <cell r="C1033" t="str">
            <v>Z0000263</v>
          </cell>
          <cell r="D1033" t="str">
            <v>유리끼우기</v>
          </cell>
          <cell r="E1033" t="str">
            <v>AL 및 플라스틱,5MM 이하</v>
          </cell>
          <cell r="F1033" t="str">
            <v>M2</v>
          </cell>
          <cell r="G1033" t="str">
            <v>48.06</v>
          </cell>
          <cell r="H1033">
            <v>0</v>
          </cell>
          <cell r="I1033">
            <v>10681</v>
          </cell>
        </row>
        <row r="1035">
          <cell r="D1035" t="str">
            <v>소계</v>
          </cell>
        </row>
        <row r="1037">
          <cell r="D1037" t="str">
            <v>7. 금속공사</v>
          </cell>
        </row>
        <row r="1038">
          <cell r="A1038" t="str">
            <v>010408</v>
          </cell>
          <cell r="B1038" t="str">
            <v>18</v>
          </cell>
          <cell r="C1038" t="str">
            <v>Z0000088</v>
          </cell>
          <cell r="D1038" t="str">
            <v>ST'L PLATE</v>
          </cell>
          <cell r="E1038" t="str">
            <v>T=1.2</v>
          </cell>
          <cell r="F1038" t="str">
            <v>KG</v>
          </cell>
          <cell r="G1038" t="str">
            <v>632</v>
          </cell>
          <cell r="H1038">
            <v>309</v>
          </cell>
          <cell r="I1038">
            <v>0</v>
          </cell>
        </row>
        <row r="1039">
          <cell r="A1039" t="str">
            <v>010408</v>
          </cell>
          <cell r="B1039" t="str">
            <v>45</v>
          </cell>
          <cell r="C1039" t="str">
            <v>Z0000264</v>
          </cell>
          <cell r="D1039" t="str">
            <v>ANGLE</v>
          </cell>
          <cell r="E1039" t="str">
            <v>L-50*50*4</v>
          </cell>
          <cell r="F1039" t="str">
            <v>KG</v>
          </cell>
          <cell r="G1039" t="str">
            <v>169</v>
          </cell>
          <cell r="H1039">
            <v>298</v>
          </cell>
          <cell r="I1039">
            <v>0</v>
          </cell>
        </row>
        <row r="1040">
          <cell r="A1040" t="str">
            <v>010408</v>
          </cell>
          <cell r="B1040" t="str">
            <v>46</v>
          </cell>
          <cell r="C1040" t="str">
            <v>91K01460</v>
          </cell>
          <cell r="D1040" t="str">
            <v>잡철물설치비</v>
          </cell>
          <cell r="E1040" t="str">
            <v>간단</v>
          </cell>
          <cell r="F1040" t="str">
            <v>TON</v>
          </cell>
          <cell r="G1040" t="str">
            <v>0.735</v>
          </cell>
          <cell r="H1040">
            <v>18896</v>
          </cell>
          <cell r="I1040">
            <v>418202</v>
          </cell>
          <cell r="J1040">
            <v>982</v>
          </cell>
        </row>
        <row r="1042">
          <cell r="D1042" t="str">
            <v>소계</v>
          </cell>
        </row>
        <row r="1044">
          <cell r="D1044" t="str">
            <v>8. 철골공사</v>
          </cell>
        </row>
        <row r="1045">
          <cell r="A1045" t="str">
            <v>010409</v>
          </cell>
          <cell r="B1045" t="str">
            <v>72</v>
          </cell>
          <cell r="C1045" t="str">
            <v>Z0000442</v>
          </cell>
          <cell r="D1045" t="str">
            <v>H-SHAPE(SWS490B)</v>
          </cell>
          <cell r="E1045" t="str">
            <v>H-294*302*12*12</v>
          </cell>
          <cell r="F1045" t="str">
            <v>KG</v>
          </cell>
          <cell r="G1045" t="str">
            <v>18227</v>
          </cell>
          <cell r="H1045">
            <v>347</v>
          </cell>
          <cell r="I1045">
            <v>0</v>
          </cell>
        </row>
        <row r="1046">
          <cell r="A1046" t="str">
            <v>010409</v>
          </cell>
          <cell r="B1046" t="str">
            <v>73</v>
          </cell>
          <cell r="C1046" t="str">
            <v>Z0000443</v>
          </cell>
          <cell r="D1046" t="str">
            <v>ST'L PIPE</v>
          </cell>
          <cell r="E1046" t="str">
            <v>D21.7*2.0T</v>
          </cell>
          <cell r="F1046" t="str">
            <v>M</v>
          </cell>
          <cell r="G1046">
            <v>818.78</v>
          </cell>
          <cell r="H1046">
            <v>609</v>
          </cell>
          <cell r="I1046">
            <v>0</v>
          </cell>
        </row>
        <row r="1047">
          <cell r="A1047" t="str">
            <v>010409</v>
          </cell>
          <cell r="B1047" t="str">
            <v>74</v>
          </cell>
          <cell r="C1047" t="str">
            <v>Z0000444</v>
          </cell>
          <cell r="D1047" t="str">
            <v>ST'L PIPE</v>
          </cell>
          <cell r="E1047" t="str">
            <v>D27.2*2.0T</v>
          </cell>
          <cell r="F1047" t="str">
            <v>M</v>
          </cell>
          <cell r="G1047" t="str">
            <v>246.8</v>
          </cell>
          <cell r="H1047">
            <v>743</v>
          </cell>
          <cell r="I1047">
            <v>0</v>
          </cell>
        </row>
        <row r="1048">
          <cell r="A1048" t="str">
            <v>010409</v>
          </cell>
          <cell r="B1048" t="str">
            <v>75</v>
          </cell>
          <cell r="C1048" t="str">
            <v>Z0000445</v>
          </cell>
          <cell r="D1048" t="str">
            <v>ST'L PIPE</v>
          </cell>
          <cell r="E1048" t="str">
            <v>D27.2*2.3T</v>
          </cell>
          <cell r="F1048" t="str">
            <v>M</v>
          </cell>
          <cell r="G1048" t="str">
            <v>298.26</v>
          </cell>
          <cell r="H1048">
            <v>743</v>
          </cell>
          <cell r="I1048">
            <v>0</v>
          </cell>
        </row>
        <row r="1049">
          <cell r="A1049" t="str">
            <v>010409</v>
          </cell>
          <cell r="B1049" t="str">
            <v>76</v>
          </cell>
          <cell r="C1049" t="str">
            <v>Z0000446</v>
          </cell>
          <cell r="D1049" t="str">
            <v>ST'L PIPE</v>
          </cell>
          <cell r="E1049" t="str">
            <v>D34.0*2.3T</v>
          </cell>
          <cell r="F1049" t="str">
            <v>M</v>
          </cell>
          <cell r="G1049" t="str">
            <v>584.96</v>
          </cell>
          <cell r="H1049">
            <v>1117</v>
          </cell>
          <cell r="I1049">
            <v>0</v>
          </cell>
        </row>
        <row r="1050">
          <cell r="A1050" t="str">
            <v>010409</v>
          </cell>
          <cell r="B1050" t="str">
            <v>77</v>
          </cell>
          <cell r="C1050" t="str">
            <v>Z0000447</v>
          </cell>
          <cell r="D1050" t="str">
            <v>ST'L PIPE</v>
          </cell>
          <cell r="E1050" t="str">
            <v>D42.7*2.8T</v>
          </cell>
          <cell r="F1050" t="str">
            <v>M</v>
          </cell>
          <cell r="G1050" t="str">
            <v>267.2</v>
          </cell>
          <cell r="H1050">
            <v>1372</v>
          </cell>
          <cell r="I1050">
            <v>0</v>
          </cell>
        </row>
        <row r="1051">
          <cell r="A1051" t="str">
            <v>010409</v>
          </cell>
          <cell r="B1051" t="str">
            <v>78</v>
          </cell>
          <cell r="C1051" t="str">
            <v>Z0000448</v>
          </cell>
          <cell r="D1051" t="str">
            <v>ST'L PIPE</v>
          </cell>
          <cell r="E1051" t="str">
            <v>D48.6*2.8T</v>
          </cell>
          <cell r="F1051" t="str">
            <v>M</v>
          </cell>
          <cell r="G1051" t="str">
            <v>24</v>
          </cell>
          <cell r="H1051">
            <v>1589</v>
          </cell>
          <cell r="I1051">
            <v>0</v>
          </cell>
        </row>
        <row r="1052">
          <cell r="A1052" t="str">
            <v>010409</v>
          </cell>
          <cell r="B1052" t="str">
            <v>79</v>
          </cell>
          <cell r="C1052" t="str">
            <v>Z0000449</v>
          </cell>
          <cell r="D1052" t="str">
            <v>ST'L PIPE</v>
          </cell>
          <cell r="E1052" t="str">
            <v>D114.3*3.6T</v>
          </cell>
          <cell r="F1052" t="str">
            <v>M</v>
          </cell>
          <cell r="G1052" t="str">
            <v>486.12</v>
          </cell>
          <cell r="H1052">
            <v>5392</v>
          </cell>
          <cell r="I1052">
            <v>0</v>
          </cell>
        </row>
        <row r="1053">
          <cell r="A1053" t="str">
            <v>010409</v>
          </cell>
          <cell r="B1053" t="str">
            <v>80</v>
          </cell>
          <cell r="C1053" t="str">
            <v>Z0000450</v>
          </cell>
          <cell r="D1053" t="str">
            <v>ROUND BAR</v>
          </cell>
          <cell r="E1053" t="str">
            <v>D=30MM</v>
          </cell>
          <cell r="F1053" t="str">
            <v>KG</v>
          </cell>
          <cell r="G1053" t="str">
            <v>2751</v>
          </cell>
          <cell r="H1053">
            <v>313</v>
          </cell>
          <cell r="I1053">
            <v>0</v>
          </cell>
        </row>
        <row r="1054">
          <cell r="A1054" t="str">
            <v>010409</v>
          </cell>
          <cell r="B1054" t="str">
            <v>81</v>
          </cell>
          <cell r="C1054" t="str">
            <v>Z0000451</v>
          </cell>
          <cell r="D1054" t="str">
            <v>FLAT BAR</v>
          </cell>
          <cell r="E1054" t="str">
            <v>FB-90*6</v>
          </cell>
          <cell r="F1054" t="str">
            <v>KG</v>
          </cell>
          <cell r="G1054" t="str">
            <v>479</v>
          </cell>
          <cell r="H1054">
            <v>367</v>
          </cell>
          <cell r="I1054">
            <v>0</v>
          </cell>
        </row>
        <row r="1055">
          <cell r="A1055" t="str">
            <v>010409</v>
          </cell>
          <cell r="B1055" t="str">
            <v>82</v>
          </cell>
          <cell r="C1055" t="str">
            <v>Z0000452</v>
          </cell>
          <cell r="D1055" t="str">
            <v>ST'L PIPE</v>
          </cell>
          <cell r="E1055" t="str">
            <v>T=6</v>
          </cell>
          <cell r="F1055" t="str">
            <v>KG</v>
          </cell>
          <cell r="G1055" t="str">
            <v>16560</v>
          </cell>
          <cell r="H1055">
            <v>281</v>
          </cell>
          <cell r="I1055">
            <v>0</v>
          </cell>
        </row>
        <row r="1056">
          <cell r="A1056" t="str">
            <v>010409</v>
          </cell>
          <cell r="B1056" t="str">
            <v>83</v>
          </cell>
          <cell r="C1056" t="str">
            <v>Z0000453</v>
          </cell>
          <cell r="D1056" t="str">
            <v>ST'L PIPE</v>
          </cell>
          <cell r="E1056" t="str">
            <v>T=9</v>
          </cell>
          <cell r="F1056" t="str">
            <v>KG</v>
          </cell>
          <cell r="G1056" t="str">
            <v>9501</v>
          </cell>
          <cell r="H1056">
            <v>284</v>
          </cell>
          <cell r="I1056">
            <v>0</v>
          </cell>
        </row>
        <row r="1057">
          <cell r="A1057" t="str">
            <v>010409</v>
          </cell>
          <cell r="B1057" t="str">
            <v>84</v>
          </cell>
          <cell r="C1057" t="str">
            <v>Z0000454</v>
          </cell>
          <cell r="D1057" t="str">
            <v>ST'L PIPE</v>
          </cell>
          <cell r="E1057" t="str">
            <v>T=18</v>
          </cell>
          <cell r="F1057" t="str">
            <v>KG</v>
          </cell>
          <cell r="G1057" t="str">
            <v>894</v>
          </cell>
          <cell r="H1057">
            <v>328</v>
          </cell>
          <cell r="I1057">
            <v>0</v>
          </cell>
        </row>
        <row r="1058">
          <cell r="A1058" t="str">
            <v>010409</v>
          </cell>
          <cell r="B1058" t="str">
            <v>85</v>
          </cell>
          <cell r="C1058" t="str">
            <v>Z0000455</v>
          </cell>
          <cell r="D1058" t="str">
            <v>CHANNEL</v>
          </cell>
          <cell r="E1058" t="str">
            <v>C-150*50*20*3.2</v>
          </cell>
          <cell r="F1058" t="str">
            <v>KG</v>
          </cell>
          <cell r="G1058" t="str">
            <v>9888</v>
          </cell>
          <cell r="H1058">
            <v>303</v>
          </cell>
          <cell r="I1058">
            <v>0</v>
          </cell>
        </row>
        <row r="1059">
          <cell r="A1059" t="str">
            <v>010409</v>
          </cell>
          <cell r="B1059" t="str">
            <v>86</v>
          </cell>
          <cell r="C1059" t="str">
            <v>Z0000167</v>
          </cell>
          <cell r="D1059" t="str">
            <v>산소</v>
          </cell>
          <cell r="E1059" t="str">
            <v>99.9%</v>
          </cell>
          <cell r="F1059" t="str">
            <v>M3</v>
          </cell>
          <cell r="G1059" t="str">
            <v>303.47</v>
          </cell>
          <cell r="H1059">
            <v>571</v>
          </cell>
          <cell r="I1059">
            <v>0</v>
          </cell>
        </row>
        <row r="1060">
          <cell r="A1060" t="str">
            <v>010409</v>
          </cell>
          <cell r="B1060" t="str">
            <v>87</v>
          </cell>
          <cell r="C1060" t="str">
            <v>Z0000168</v>
          </cell>
          <cell r="D1060" t="str">
            <v>아세틸렌</v>
          </cell>
          <cell r="E1060" t="str">
            <v>65.8*3.3</v>
          </cell>
          <cell r="F1060" t="str">
            <v>KG</v>
          </cell>
          <cell r="G1060" t="str">
            <v>149.85</v>
          </cell>
          <cell r="H1060">
            <v>5390</v>
          </cell>
          <cell r="I1060">
            <v>0</v>
          </cell>
        </row>
        <row r="1061">
          <cell r="A1061" t="str">
            <v>010409</v>
          </cell>
          <cell r="B1061" t="str">
            <v>88</v>
          </cell>
          <cell r="C1061" t="str">
            <v>Z0000169</v>
          </cell>
          <cell r="D1061" t="str">
            <v>서비스볼트</v>
          </cell>
          <cell r="E1061" t="str">
            <v>M16*125</v>
          </cell>
          <cell r="F1061" t="str">
            <v>EA</v>
          </cell>
          <cell r="G1061" t="str">
            <v>86.71</v>
          </cell>
          <cell r="H1061">
            <v>376</v>
          </cell>
          <cell r="I1061">
            <v>0</v>
          </cell>
        </row>
        <row r="1062">
          <cell r="A1062" t="str">
            <v>010409</v>
          </cell>
          <cell r="B1062" t="str">
            <v>89</v>
          </cell>
          <cell r="C1062" t="str">
            <v>Z0000170</v>
          </cell>
          <cell r="D1062" t="str">
            <v>보조강재(L-90*90*7)</v>
          </cell>
          <cell r="E1062" t="str">
            <v>SS41</v>
          </cell>
          <cell r="F1062" t="str">
            <v>KG</v>
          </cell>
          <cell r="G1062" t="str">
            <v>222.42</v>
          </cell>
          <cell r="H1062">
            <v>301</v>
          </cell>
          <cell r="I1062">
            <v>0</v>
          </cell>
        </row>
        <row r="1063">
          <cell r="A1063" t="str">
            <v>010409</v>
          </cell>
          <cell r="B1063" t="str">
            <v>90</v>
          </cell>
          <cell r="C1063" t="str">
            <v>Z0000171</v>
          </cell>
          <cell r="D1063" t="str">
            <v>용접공</v>
          </cell>
          <cell r="E1063">
            <v>0</v>
          </cell>
          <cell r="F1063" t="str">
            <v>인</v>
          </cell>
          <cell r="G1063" t="str">
            <v>135.82</v>
          </cell>
          <cell r="H1063">
            <v>0</v>
          </cell>
          <cell r="I1063">
            <v>63205</v>
          </cell>
        </row>
        <row r="1064">
          <cell r="A1064" t="str">
            <v>010409</v>
          </cell>
          <cell r="B1064" t="str">
            <v>91</v>
          </cell>
          <cell r="C1064" t="str">
            <v>Z0000172</v>
          </cell>
          <cell r="D1064" t="str">
            <v>수동용접봉</v>
          </cell>
          <cell r="E1064" t="str">
            <v>1.8*2.1</v>
          </cell>
          <cell r="F1064" t="str">
            <v>KG</v>
          </cell>
          <cell r="G1064" t="str">
            <v>1069.74</v>
          </cell>
          <cell r="H1064">
            <v>646</v>
          </cell>
          <cell r="I1064">
            <v>0</v>
          </cell>
        </row>
        <row r="1065">
          <cell r="A1065" t="str">
            <v>010409</v>
          </cell>
          <cell r="B1065" t="str">
            <v>92</v>
          </cell>
          <cell r="C1065" t="str">
            <v>91E00090</v>
          </cell>
          <cell r="D1065" t="str">
            <v>철골가공조립</v>
          </cell>
          <cell r="E1065">
            <v>0</v>
          </cell>
          <cell r="F1065" t="str">
            <v>TON</v>
          </cell>
          <cell r="G1065" t="str">
            <v>62.199</v>
          </cell>
          <cell r="H1065">
            <v>0</v>
          </cell>
          <cell r="I1065">
            <v>375105</v>
          </cell>
          <cell r="J1065">
            <v>0</v>
          </cell>
        </row>
        <row r="1066">
          <cell r="A1066" t="str">
            <v>010409</v>
          </cell>
          <cell r="B1066" t="str">
            <v>93</v>
          </cell>
          <cell r="C1066" t="str">
            <v>Z0000162</v>
          </cell>
          <cell r="D1066" t="str">
            <v>T.C BOLT</v>
          </cell>
          <cell r="E1066" t="str">
            <v>각종</v>
          </cell>
          <cell r="F1066" t="str">
            <v>KG</v>
          </cell>
          <cell r="G1066" t="str">
            <v>1639</v>
          </cell>
          <cell r="H1066">
            <v>1068</v>
          </cell>
          <cell r="I1066">
            <v>0</v>
          </cell>
          <cell r="J1066">
            <v>0</v>
          </cell>
        </row>
        <row r="1067">
          <cell r="A1067" t="str">
            <v>010409</v>
          </cell>
          <cell r="B1067" t="str">
            <v>94</v>
          </cell>
          <cell r="C1067" t="str">
            <v>Z0000165</v>
          </cell>
          <cell r="D1067" t="str">
            <v>TURN BUCKLE</v>
          </cell>
          <cell r="E1067" t="str">
            <v>D30*300</v>
          </cell>
          <cell r="F1067" t="str">
            <v>EA</v>
          </cell>
          <cell r="G1067" t="str">
            <v>105</v>
          </cell>
          <cell r="H1067">
            <v>39249</v>
          </cell>
          <cell r="I1067">
            <v>0</v>
          </cell>
          <cell r="J1067">
            <v>0</v>
          </cell>
        </row>
        <row r="1068">
          <cell r="A1068" t="str">
            <v>010409</v>
          </cell>
          <cell r="B1068" t="str">
            <v>95</v>
          </cell>
          <cell r="C1068" t="str">
            <v>Z0000164</v>
          </cell>
          <cell r="D1068" t="str">
            <v>ANCHOR BOLT</v>
          </cell>
          <cell r="E1068" t="str">
            <v>M24*900</v>
          </cell>
          <cell r="F1068" t="str">
            <v>EA</v>
          </cell>
          <cell r="G1068" t="str">
            <v>151</v>
          </cell>
          <cell r="H1068">
            <v>1764</v>
          </cell>
          <cell r="I1068">
            <v>0</v>
          </cell>
          <cell r="J1068">
            <v>0</v>
          </cell>
        </row>
        <row r="1069">
          <cell r="A1069" t="str">
            <v>010409</v>
          </cell>
          <cell r="B1069" t="str">
            <v>96</v>
          </cell>
          <cell r="C1069" t="str">
            <v>Z0000173</v>
          </cell>
          <cell r="D1069" t="str">
            <v>그라우팅몰탈</v>
          </cell>
          <cell r="E1069">
            <v>0</v>
          </cell>
          <cell r="F1069" t="str">
            <v>M3</v>
          </cell>
          <cell r="G1069" t="str">
            <v>0.288</v>
          </cell>
          <cell r="H1069">
            <v>224186</v>
          </cell>
          <cell r="I1069">
            <v>64677</v>
          </cell>
        </row>
        <row r="1070">
          <cell r="A1070" t="str">
            <v>010409</v>
          </cell>
          <cell r="B1070" t="str">
            <v>97</v>
          </cell>
          <cell r="C1070" t="str">
            <v>91E00420</v>
          </cell>
          <cell r="D1070" t="str">
            <v>철골세우기</v>
          </cell>
          <cell r="E1070" t="str">
            <v>중층</v>
          </cell>
          <cell r="F1070" t="str">
            <v>TON</v>
          </cell>
          <cell r="G1070" t="str">
            <v>62.199</v>
          </cell>
          <cell r="H1070">
            <v>124</v>
          </cell>
          <cell r="I1070">
            <v>47802</v>
          </cell>
          <cell r="J1070">
            <v>0</v>
          </cell>
        </row>
        <row r="1071">
          <cell r="A1071" t="str">
            <v>010409</v>
          </cell>
          <cell r="B1071" t="str">
            <v>98</v>
          </cell>
          <cell r="C1071" t="str">
            <v>91E00710</v>
          </cell>
          <cell r="D1071" t="str">
            <v>고장력볼트본조임</v>
          </cell>
          <cell r="E1071">
            <v>0</v>
          </cell>
          <cell r="F1071" t="str">
            <v>톤</v>
          </cell>
          <cell r="G1071" t="str">
            <v>62.199</v>
          </cell>
          <cell r="H1071">
            <v>1834</v>
          </cell>
          <cell r="I1071">
            <v>72918</v>
          </cell>
          <cell r="J1071">
            <v>0</v>
          </cell>
        </row>
        <row r="1072">
          <cell r="A1072" t="str">
            <v>010409</v>
          </cell>
          <cell r="B1072" t="str">
            <v>99</v>
          </cell>
          <cell r="C1072" t="str">
            <v>Z0000177</v>
          </cell>
          <cell r="D1072" t="str">
            <v>트럭크레인</v>
          </cell>
          <cell r="E1072" t="str">
            <v>20 톤</v>
          </cell>
          <cell r="F1072" t="str">
            <v>HR</v>
          </cell>
          <cell r="G1072" t="str">
            <v>49.76</v>
          </cell>
          <cell r="H1072">
            <v>2694</v>
          </cell>
          <cell r="I1072">
            <v>19997</v>
          </cell>
          <cell r="J1072">
            <v>17964</v>
          </cell>
        </row>
        <row r="1073">
          <cell r="A1073" t="str">
            <v>010409</v>
          </cell>
          <cell r="B1073" t="str">
            <v>100</v>
          </cell>
          <cell r="C1073" t="str">
            <v>Z0000174</v>
          </cell>
          <cell r="D1073" t="str">
            <v>조합페인트</v>
          </cell>
          <cell r="E1073" t="str">
            <v>철재면2회,벽뿜칠</v>
          </cell>
          <cell r="F1073" t="str">
            <v>M2</v>
          </cell>
          <cell r="G1073" t="str">
            <v>1698.16</v>
          </cell>
          <cell r="H1073">
            <v>556</v>
          </cell>
          <cell r="I1073">
            <v>2495</v>
          </cell>
        </row>
        <row r="1074">
          <cell r="A1074" t="str">
            <v>010409</v>
          </cell>
          <cell r="B1074" t="str">
            <v>101</v>
          </cell>
          <cell r="C1074" t="str">
            <v>Z0000175</v>
          </cell>
          <cell r="D1074" t="str">
            <v>방청페인트</v>
          </cell>
          <cell r="E1074" t="str">
            <v>철부1회</v>
          </cell>
          <cell r="F1074" t="str">
            <v>M2</v>
          </cell>
          <cell r="G1074" t="str">
            <v>1698.16</v>
          </cell>
          <cell r="H1074">
            <v>369</v>
          </cell>
          <cell r="I1074">
            <v>1030</v>
          </cell>
        </row>
        <row r="1076">
          <cell r="D1076" t="str">
            <v>소계</v>
          </cell>
        </row>
        <row r="1078">
          <cell r="D1078" t="str">
            <v>10. 지붕공사및 홈통공사</v>
          </cell>
        </row>
        <row r="1079">
          <cell r="A1079" t="str">
            <v>010410</v>
          </cell>
          <cell r="B1079" t="str">
            <v>7</v>
          </cell>
          <cell r="C1079" t="str">
            <v>Z0000265</v>
          </cell>
          <cell r="D1079" t="str">
            <v>강관선홈통</v>
          </cell>
          <cell r="E1079" t="str">
            <v>Φ100</v>
          </cell>
          <cell r="F1079" t="str">
            <v>M</v>
          </cell>
          <cell r="G1079" t="str">
            <v>34.2</v>
          </cell>
          <cell r="H1079">
            <v>2718</v>
          </cell>
          <cell r="I1079">
            <v>9136</v>
          </cell>
        </row>
        <row r="1080">
          <cell r="A1080" t="str">
            <v>010410</v>
          </cell>
          <cell r="B1080" t="str">
            <v>8</v>
          </cell>
          <cell r="C1080" t="str">
            <v>Z0000185</v>
          </cell>
          <cell r="D1080" t="str">
            <v>샌드위치판넬(내벽)</v>
          </cell>
          <cell r="E1080" t="str">
            <v>WALL T=50MM</v>
          </cell>
          <cell r="F1080" t="str">
            <v>M2</v>
          </cell>
          <cell r="G1080" t="str">
            <v>312.96</v>
          </cell>
          <cell r="H1080">
            <v>21952</v>
          </cell>
          <cell r="I1080">
            <v>0</v>
          </cell>
          <cell r="J1080">
            <v>0</v>
          </cell>
        </row>
        <row r="1081">
          <cell r="A1081" t="str">
            <v>010410</v>
          </cell>
          <cell r="B1081" t="str">
            <v>10</v>
          </cell>
          <cell r="C1081" t="str">
            <v>Z0000266</v>
          </cell>
          <cell r="D1081" t="str">
            <v>샌드위치판넬(지붕)</v>
          </cell>
          <cell r="E1081" t="str">
            <v>ROOF T=75MM</v>
          </cell>
          <cell r="F1081" t="str">
            <v>M2</v>
          </cell>
          <cell r="G1081" t="str">
            <v>172.8</v>
          </cell>
          <cell r="H1081">
            <v>37761</v>
          </cell>
          <cell r="I1081">
            <v>0</v>
          </cell>
        </row>
        <row r="1082">
          <cell r="A1082" t="str">
            <v>010410</v>
          </cell>
          <cell r="B1082" t="str">
            <v>11</v>
          </cell>
          <cell r="C1082" t="str">
            <v>Z0000189</v>
          </cell>
          <cell r="D1082" t="str">
            <v>실리콘수지강판</v>
          </cell>
          <cell r="E1082" t="str">
            <v>T=0.8</v>
          </cell>
          <cell r="F1082" t="str">
            <v>M</v>
          </cell>
          <cell r="G1082" t="str">
            <v>267</v>
          </cell>
          <cell r="H1082">
            <v>3949</v>
          </cell>
          <cell r="I1082">
            <v>0</v>
          </cell>
        </row>
        <row r="1083">
          <cell r="A1083" t="str">
            <v>010410</v>
          </cell>
          <cell r="B1083" t="str">
            <v>12</v>
          </cell>
          <cell r="C1083" t="str">
            <v>Z0000187</v>
          </cell>
          <cell r="D1083" t="str">
            <v>성형비</v>
          </cell>
          <cell r="E1083">
            <v>0</v>
          </cell>
          <cell r="F1083" t="str">
            <v>M</v>
          </cell>
          <cell r="G1083" t="str">
            <v>267</v>
          </cell>
          <cell r="H1083">
            <v>294</v>
          </cell>
          <cell r="I1083">
            <v>0</v>
          </cell>
        </row>
        <row r="1084">
          <cell r="A1084" t="str">
            <v>010410</v>
          </cell>
          <cell r="B1084" t="str">
            <v>13</v>
          </cell>
          <cell r="C1084" t="str">
            <v>Z0000190</v>
          </cell>
          <cell r="D1084" t="str">
            <v>처마싸기</v>
          </cell>
          <cell r="E1084">
            <v>0</v>
          </cell>
          <cell r="F1084" t="str">
            <v>M</v>
          </cell>
          <cell r="G1084" t="str">
            <v>309.6</v>
          </cell>
          <cell r="H1084">
            <v>463</v>
          </cell>
          <cell r="I1084">
            <v>12385</v>
          </cell>
        </row>
        <row r="1085">
          <cell r="A1085" t="str">
            <v>010410</v>
          </cell>
          <cell r="B1085" t="str">
            <v>14</v>
          </cell>
          <cell r="C1085" t="str">
            <v>Z0000267</v>
          </cell>
          <cell r="D1085" t="str">
            <v>벽지붕싸기</v>
          </cell>
          <cell r="E1085">
            <v>0</v>
          </cell>
          <cell r="F1085" t="str">
            <v>M</v>
          </cell>
          <cell r="G1085" t="str">
            <v>307.2</v>
          </cell>
          <cell r="H1085">
            <v>294</v>
          </cell>
          <cell r="I1085">
            <v>12385</v>
          </cell>
        </row>
        <row r="1086">
          <cell r="A1086" t="str">
            <v>010410</v>
          </cell>
          <cell r="B1086" t="str">
            <v>15</v>
          </cell>
          <cell r="C1086" t="str">
            <v>Z0000191</v>
          </cell>
          <cell r="D1086" t="str">
            <v>박공싸기</v>
          </cell>
          <cell r="E1086">
            <v>0</v>
          </cell>
          <cell r="F1086" t="str">
            <v>M</v>
          </cell>
          <cell r="G1086" t="str">
            <v>45.2</v>
          </cell>
          <cell r="H1086">
            <v>580</v>
          </cell>
          <cell r="I1086">
            <v>9032</v>
          </cell>
        </row>
        <row r="1088">
          <cell r="D1088" t="str">
            <v>소계</v>
          </cell>
        </row>
        <row r="1090">
          <cell r="D1090" t="str">
            <v>11. 작업부산물</v>
          </cell>
        </row>
        <row r="1091">
          <cell r="A1091" t="str">
            <v>010411</v>
          </cell>
          <cell r="B1091" t="str">
            <v>1</v>
          </cell>
          <cell r="C1091" t="str">
            <v>Z0000196</v>
          </cell>
          <cell r="D1091" t="str">
            <v>고철</v>
          </cell>
          <cell r="E1091">
            <v>0</v>
          </cell>
          <cell r="F1091" t="str">
            <v>KG</v>
          </cell>
          <cell r="G1091" t="str">
            <v>3687.6</v>
          </cell>
          <cell r="H1091">
            <v>68</v>
          </cell>
          <cell r="I1091">
            <v>0</v>
          </cell>
          <cell r="J1091">
            <v>0</v>
          </cell>
        </row>
        <row r="1093">
          <cell r="D1093" t="str">
            <v>소계</v>
          </cell>
        </row>
        <row r="1095">
          <cell r="D1095" t="str">
            <v>12. 관급자재대</v>
          </cell>
        </row>
        <row r="1096">
          <cell r="A1096" t="str">
            <v>010412</v>
          </cell>
          <cell r="B1096" t="str">
            <v>1</v>
          </cell>
          <cell r="C1096" t="str">
            <v>Z0000197</v>
          </cell>
          <cell r="D1096" t="str">
            <v>시멘트</v>
          </cell>
          <cell r="E1096" t="str">
            <v>40KG</v>
          </cell>
          <cell r="F1096" t="str">
            <v>포</v>
          </cell>
          <cell r="G1096" t="str">
            <v>133</v>
          </cell>
        </row>
        <row r="1097">
          <cell r="A1097" t="str">
            <v>010412</v>
          </cell>
          <cell r="B1097" t="str">
            <v>2</v>
          </cell>
          <cell r="C1097" t="str">
            <v>Z0000198</v>
          </cell>
          <cell r="D1097" t="str">
            <v>조달수수료</v>
          </cell>
          <cell r="E1097" t="str">
            <v>자재비의 1.4%</v>
          </cell>
          <cell r="F1097" t="str">
            <v>식</v>
          </cell>
          <cell r="G1097" t="str">
            <v>1</v>
          </cell>
        </row>
        <row r="1098">
          <cell r="A1098" t="str">
            <v>010412</v>
          </cell>
          <cell r="B1098" t="str">
            <v>3</v>
          </cell>
          <cell r="C1098" t="str">
            <v>Z0000199</v>
          </cell>
          <cell r="D1098" t="str">
            <v>레미콘</v>
          </cell>
          <cell r="E1098" t="str">
            <v>25-210-12</v>
          </cell>
          <cell r="F1098" t="str">
            <v>M3</v>
          </cell>
          <cell r="G1098" t="str">
            <v>387.89</v>
          </cell>
        </row>
        <row r="1099">
          <cell r="A1099" t="str">
            <v>010412</v>
          </cell>
          <cell r="B1099" t="str">
            <v>5</v>
          </cell>
          <cell r="C1099" t="str">
            <v>Z0000201</v>
          </cell>
          <cell r="D1099" t="str">
            <v>레미콘</v>
          </cell>
          <cell r="E1099" t="str">
            <v>40-135-8</v>
          </cell>
          <cell r="F1099" t="str">
            <v>M3</v>
          </cell>
          <cell r="G1099" t="str">
            <v>21.82</v>
          </cell>
        </row>
        <row r="1100">
          <cell r="A1100" t="str">
            <v>010412</v>
          </cell>
          <cell r="B1100" t="str">
            <v>6</v>
          </cell>
          <cell r="C1100" t="str">
            <v>Z0000202</v>
          </cell>
          <cell r="D1100" t="str">
            <v>조달수수료</v>
          </cell>
          <cell r="E1100" t="str">
            <v>자재비의 0.8%</v>
          </cell>
          <cell r="F1100" t="str">
            <v>식</v>
          </cell>
          <cell r="G1100" t="str">
            <v>1</v>
          </cell>
        </row>
        <row r="1101">
          <cell r="A1101" t="str">
            <v>010412</v>
          </cell>
          <cell r="B1101" t="str">
            <v>10</v>
          </cell>
          <cell r="C1101" t="str">
            <v>Z0000206</v>
          </cell>
          <cell r="D1101" t="str">
            <v>철   근(SD40)</v>
          </cell>
          <cell r="E1101" t="str">
            <v>D 13</v>
          </cell>
          <cell r="F1101" t="str">
            <v>톤</v>
          </cell>
          <cell r="G1101" t="str">
            <v>0.16</v>
          </cell>
        </row>
        <row r="1102">
          <cell r="A1102" t="str">
            <v>010412</v>
          </cell>
          <cell r="B1102" t="str">
            <v>12</v>
          </cell>
          <cell r="C1102" t="str">
            <v>Z0000208</v>
          </cell>
          <cell r="D1102" t="str">
            <v>철   근(SD40)</v>
          </cell>
          <cell r="E1102" t="str">
            <v>D 19</v>
          </cell>
          <cell r="F1102" t="str">
            <v>톤</v>
          </cell>
          <cell r="G1102" t="str">
            <v>18.17</v>
          </cell>
        </row>
        <row r="1103">
          <cell r="A1103" t="str">
            <v>010412</v>
          </cell>
          <cell r="B1103" t="str">
            <v>14</v>
          </cell>
          <cell r="C1103" t="str">
            <v>Z0000210</v>
          </cell>
          <cell r="D1103" t="str">
            <v>조달수수료</v>
          </cell>
          <cell r="E1103" t="str">
            <v>자재비의 1.4%</v>
          </cell>
          <cell r="F1103" t="str">
            <v>식</v>
          </cell>
          <cell r="G1103" t="str">
            <v>1</v>
          </cell>
        </row>
        <row r="1105">
          <cell r="D1105" t="str">
            <v>소계</v>
          </cell>
        </row>
        <row r="1107">
          <cell r="D1107" t="str">
            <v>합  계</v>
          </cell>
        </row>
        <row r="1109">
          <cell r="D1109" t="str">
            <v>*양념류 판매동</v>
          </cell>
        </row>
        <row r="1111">
          <cell r="D1111" t="str">
            <v>1. 가설공사</v>
          </cell>
        </row>
        <row r="1112">
          <cell r="A1112" t="str">
            <v>010501</v>
          </cell>
          <cell r="B1112" t="str">
            <v>1</v>
          </cell>
          <cell r="C1112" t="str">
            <v>91B00010</v>
          </cell>
          <cell r="D1112" t="str">
            <v>규준틀설치</v>
          </cell>
          <cell r="E1112" t="str">
            <v>귀</v>
          </cell>
          <cell r="F1112" t="str">
            <v>개소</v>
          </cell>
          <cell r="G1112" t="str">
            <v>4</v>
          </cell>
          <cell r="H1112">
            <v>3794</v>
          </cell>
          <cell r="I1112">
            <v>33373</v>
          </cell>
          <cell r="J1112">
            <v>0</v>
          </cell>
        </row>
        <row r="1113">
          <cell r="A1113" t="str">
            <v>010501</v>
          </cell>
          <cell r="B1113" t="str">
            <v>2</v>
          </cell>
          <cell r="C1113" t="str">
            <v>91B00020</v>
          </cell>
          <cell r="D1113" t="str">
            <v>규준틀설치</v>
          </cell>
          <cell r="E1113" t="str">
            <v>평</v>
          </cell>
          <cell r="F1113" t="str">
            <v>개소</v>
          </cell>
          <cell r="G1113" t="str">
            <v>4</v>
          </cell>
          <cell r="H1113">
            <v>2410</v>
          </cell>
          <cell r="I1113">
            <v>19112</v>
          </cell>
          <cell r="J1113">
            <v>0</v>
          </cell>
        </row>
        <row r="1114">
          <cell r="A1114" t="str">
            <v>010501</v>
          </cell>
          <cell r="B1114" t="str">
            <v>7</v>
          </cell>
          <cell r="C1114" t="str">
            <v>Z0000236</v>
          </cell>
          <cell r="D1114" t="str">
            <v>강관틀비계</v>
          </cell>
          <cell r="E1114" t="str">
            <v>3개월</v>
          </cell>
          <cell r="F1114" t="str">
            <v>M2</v>
          </cell>
          <cell r="G1114" t="str">
            <v>94.5</v>
          </cell>
          <cell r="H1114">
            <v>529</v>
          </cell>
          <cell r="I1114">
            <v>2102</v>
          </cell>
          <cell r="J1114">
            <v>0</v>
          </cell>
        </row>
        <row r="1115">
          <cell r="A1115" t="str">
            <v>010501</v>
          </cell>
          <cell r="B1115" t="str">
            <v>9</v>
          </cell>
          <cell r="C1115" t="str">
            <v>91B00610</v>
          </cell>
          <cell r="D1115" t="str">
            <v>강관비계다리</v>
          </cell>
          <cell r="E1115" t="str">
            <v>H=30이하.3개월</v>
          </cell>
          <cell r="F1115" t="str">
            <v>M2</v>
          </cell>
          <cell r="G1115" t="str">
            <v>11.34</v>
          </cell>
          <cell r="H1115">
            <v>5078</v>
          </cell>
          <cell r="I1115">
            <v>19009</v>
          </cell>
          <cell r="J1115">
            <v>0</v>
          </cell>
        </row>
        <row r="1116">
          <cell r="A1116" t="str">
            <v>010501</v>
          </cell>
          <cell r="B1116" t="str">
            <v>10</v>
          </cell>
          <cell r="C1116" t="str">
            <v>91B00760</v>
          </cell>
          <cell r="D1116" t="str">
            <v>콘크리트보양</v>
          </cell>
          <cell r="E1116" t="str">
            <v>가마니</v>
          </cell>
          <cell r="F1116" t="str">
            <v>M2</v>
          </cell>
          <cell r="G1116" t="str">
            <v>147.42</v>
          </cell>
          <cell r="H1116">
            <v>176</v>
          </cell>
          <cell r="I1116">
            <v>0</v>
          </cell>
          <cell r="J1116">
            <v>0</v>
          </cell>
        </row>
        <row r="1117">
          <cell r="A1117" t="str">
            <v>010501</v>
          </cell>
          <cell r="B1117" t="str">
            <v>12</v>
          </cell>
          <cell r="C1117" t="str">
            <v>91B00820</v>
          </cell>
          <cell r="D1117" t="str">
            <v>현 장 정 리</v>
          </cell>
          <cell r="E1117" t="str">
            <v>철골조</v>
          </cell>
          <cell r="F1117" t="str">
            <v>M2</v>
          </cell>
          <cell r="G1117" t="str">
            <v>334.65</v>
          </cell>
          <cell r="H1117">
            <v>0</v>
          </cell>
          <cell r="I1117">
            <v>2263</v>
          </cell>
          <cell r="J1117">
            <v>0</v>
          </cell>
        </row>
        <row r="1118">
          <cell r="A1118" t="str">
            <v>010501</v>
          </cell>
          <cell r="B1118" t="str">
            <v>13</v>
          </cell>
          <cell r="C1118" t="str">
            <v>91B00660</v>
          </cell>
          <cell r="D1118" t="str">
            <v>안전망 설치</v>
          </cell>
          <cell r="E1118" t="str">
            <v>3개월</v>
          </cell>
          <cell r="F1118" t="str">
            <v>M2</v>
          </cell>
          <cell r="G1118" t="str">
            <v>382.23</v>
          </cell>
          <cell r="H1118">
            <v>21</v>
          </cell>
          <cell r="I1118">
            <v>2088</v>
          </cell>
          <cell r="J1118">
            <v>0</v>
          </cell>
        </row>
        <row r="1120">
          <cell r="D1120" t="str">
            <v>소계</v>
          </cell>
        </row>
        <row r="1122">
          <cell r="D1122" t="str">
            <v>2. 토공사</v>
          </cell>
        </row>
        <row r="1123">
          <cell r="A1123" t="str">
            <v>010502</v>
          </cell>
          <cell r="B1123" t="str">
            <v>1</v>
          </cell>
          <cell r="C1123" t="str">
            <v>Z0000001</v>
          </cell>
          <cell r="D1123" t="str">
            <v>터파기</v>
          </cell>
          <cell r="E1123" t="str">
            <v>백호우,1.0M3</v>
          </cell>
          <cell r="F1123" t="str">
            <v>M3</v>
          </cell>
          <cell r="G1123" t="str">
            <v>205.13</v>
          </cell>
          <cell r="H1123">
            <v>98</v>
          </cell>
          <cell r="I1123">
            <v>315</v>
          </cell>
          <cell r="J1123">
            <v>225</v>
          </cell>
        </row>
        <row r="1124">
          <cell r="A1124" t="str">
            <v>010502</v>
          </cell>
          <cell r="B1124" t="str">
            <v>2</v>
          </cell>
          <cell r="C1124" t="str">
            <v>Z0000002</v>
          </cell>
          <cell r="D1124" t="str">
            <v>되메우기</v>
          </cell>
          <cell r="E1124" t="str">
            <v>백호우,1.0M3</v>
          </cell>
          <cell r="F1124" t="str">
            <v>M3</v>
          </cell>
          <cell r="G1124" t="str">
            <v>42.96</v>
          </cell>
          <cell r="H1124">
            <v>59</v>
          </cell>
          <cell r="I1124">
            <v>160</v>
          </cell>
          <cell r="J1124">
            <v>135</v>
          </cell>
        </row>
        <row r="1125">
          <cell r="A1125" t="str">
            <v>010502</v>
          </cell>
          <cell r="B1125" t="str">
            <v>3</v>
          </cell>
          <cell r="C1125" t="str">
            <v>Z0000003</v>
          </cell>
          <cell r="D1125" t="str">
            <v>잔토처리(장외 10.5KM)</v>
          </cell>
          <cell r="E1125" t="str">
            <v>백호우0.7+덤프 15</v>
          </cell>
          <cell r="F1125" t="str">
            <v>M3</v>
          </cell>
          <cell r="G1125" t="str">
            <v>162.16</v>
          </cell>
          <cell r="H1125">
            <v>980</v>
          </cell>
          <cell r="I1125">
            <v>1080</v>
          </cell>
          <cell r="J1125">
            <v>1260</v>
          </cell>
        </row>
        <row r="1127">
          <cell r="D1127" t="str">
            <v>소계</v>
          </cell>
        </row>
        <row r="1129">
          <cell r="D1129" t="str">
            <v>3. 철근콘크리트공사</v>
          </cell>
        </row>
        <row r="1130">
          <cell r="A1130" t="str">
            <v>010503</v>
          </cell>
          <cell r="B1130" t="str">
            <v>1</v>
          </cell>
          <cell r="C1130" t="str">
            <v>Z0000004</v>
          </cell>
          <cell r="D1130" t="str">
            <v>레미콘</v>
          </cell>
          <cell r="E1130" t="str">
            <v>25-210-12</v>
          </cell>
          <cell r="F1130" t="str">
            <v>M3</v>
          </cell>
          <cell r="G1130" t="str">
            <v>141.19</v>
          </cell>
          <cell r="H1130">
            <v>0</v>
          </cell>
        </row>
        <row r="1131">
          <cell r="A1131" t="str">
            <v>010503</v>
          </cell>
          <cell r="B1131" t="str">
            <v>3</v>
          </cell>
          <cell r="C1131" t="str">
            <v>Z0000006</v>
          </cell>
          <cell r="D1131" t="str">
            <v>레미콘</v>
          </cell>
          <cell r="E1131" t="str">
            <v>40-135-8</v>
          </cell>
          <cell r="F1131" t="str">
            <v>M3</v>
          </cell>
          <cell r="G1131" t="str">
            <v>7.92</v>
          </cell>
          <cell r="H1131">
            <v>0</v>
          </cell>
        </row>
        <row r="1132">
          <cell r="A1132" t="str">
            <v>010503</v>
          </cell>
          <cell r="B1132" t="str">
            <v>4</v>
          </cell>
          <cell r="C1132" t="str">
            <v>91D00010</v>
          </cell>
          <cell r="D1132" t="str">
            <v>콘크리트 펌프카 타설</v>
          </cell>
          <cell r="E1132" t="str">
            <v>80M3/HR,PUMP-CAR,철근</v>
          </cell>
          <cell r="F1132" t="str">
            <v>M3</v>
          </cell>
          <cell r="G1132" t="str">
            <v>139.79</v>
          </cell>
          <cell r="H1132">
            <v>264</v>
          </cell>
          <cell r="I1132">
            <v>6232</v>
          </cell>
          <cell r="J1132">
            <v>2235</v>
          </cell>
        </row>
        <row r="1133">
          <cell r="A1133" t="str">
            <v>010503</v>
          </cell>
          <cell r="B1133" t="str">
            <v>5</v>
          </cell>
          <cell r="C1133" t="str">
            <v>91D00020</v>
          </cell>
          <cell r="D1133" t="str">
            <v>콘크리트 펌프카 타설</v>
          </cell>
          <cell r="E1133" t="str">
            <v>80M3/HR,PUMP-CAR,무근</v>
          </cell>
          <cell r="F1133" t="str">
            <v>M3</v>
          </cell>
          <cell r="G1133" t="str">
            <v>7.76</v>
          </cell>
          <cell r="H1133">
            <v>268</v>
          </cell>
          <cell r="I1133">
            <v>5303</v>
          </cell>
          <cell r="J1133">
            <v>2251</v>
          </cell>
        </row>
        <row r="1134">
          <cell r="A1134" t="str">
            <v>010503</v>
          </cell>
          <cell r="B1134" t="str">
            <v>9</v>
          </cell>
          <cell r="C1134" t="str">
            <v>Z0000010</v>
          </cell>
          <cell r="D1134" t="str">
            <v>철   근(SD40)</v>
          </cell>
          <cell r="E1134" t="str">
            <v>D 13</v>
          </cell>
          <cell r="F1134" t="str">
            <v>톤</v>
          </cell>
          <cell r="G1134" t="str">
            <v>0.079</v>
          </cell>
          <cell r="H1134">
            <v>0</v>
          </cell>
          <cell r="I1134">
            <v>0</v>
          </cell>
        </row>
        <row r="1135">
          <cell r="A1135" t="str">
            <v>010503</v>
          </cell>
          <cell r="B1135" t="str">
            <v>11</v>
          </cell>
          <cell r="C1135" t="str">
            <v>Z0000012</v>
          </cell>
          <cell r="D1135" t="str">
            <v>철   근(SD40)</v>
          </cell>
          <cell r="E1135" t="str">
            <v>D 19</v>
          </cell>
          <cell r="F1135" t="str">
            <v>톤</v>
          </cell>
          <cell r="G1135" t="str">
            <v>6.893</v>
          </cell>
          <cell r="H1135">
            <v>0</v>
          </cell>
          <cell r="I1135">
            <v>0</v>
          </cell>
        </row>
        <row r="1136">
          <cell r="A1136" t="str">
            <v>010503</v>
          </cell>
          <cell r="B1136" t="str">
            <v>14</v>
          </cell>
          <cell r="C1136" t="str">
            <v>91D00210</v>
          </cell>
          <cell r="D1136" t="str">
            <v>철근가공조립</v>
          </cell>
          <cell r="E1136" t="str">
            <v>간단</v>
          </cell>
          <cell r="F1136" t="str">
            <v>TON</v>
          </cell>
          <cell r="G1136" t="str">
            <v>6.769</v>
          </cell>
          <cell r="H1136">
            <v>3268</v>
          </cell>
          <cell r="I1136">
            <v>248820</v>
          </cell>
          <cell r="J1136">
            <v>0</v>
          </cell>
        </row>
        <row r="1137">
          <cell r="A1137" t="str">
            <v>010503</v>
          </cell>
          <cell r="B1137" t="str">
            <v>16</v>
          </cell>
          <cell r="C1137" t="str">
            <v>91D00140</v>
          </cell>
          <cell r="D1137" t="str">
            <v>합판거푸집</v>
          </cell>
          <cell r="E1137" t="str">
            <v>4회</v>
          </cell>
          <cell r="F1137" t="str">
            <v>M2</v>
          </cell>
          <cell r="G1137" t="str">
            <v>71.46</v>
          </cell>
          <cell r="H1137">
            <v>3835</v>
          </cell>
          <cell r="I1137">
            <v>11065</v>
          </cell>
          <cell r="J1137">
            <v>0</v>
          </cell>
        </row>
        <row r="1138">
          <cell r="A1138" t="str">
            <v>010503</v>
          </cell>
          <cell r="B1138" t="str">
            <v>19</v>
          </cell>
          <cell r="C1138" t="str">
            <v>Z0000014</v>
          </cell>
          <cell r="D1138" t="str">
            <v>스페이샤</v>
          </cell>
          <cell r="E1138">
            <v>0</v>
          </cell>
          <cell r="F1138" t="str">
            <v>EA</v>
          </cell>
          <cell r="G1138" t="str">
            <v>214</v>
          </cell>
          <cell r="H1138">
            <v>25</v>
          </cell>
        </row>
        <row r="1140">
          <cell r="D1140" t="str">
            <v>소계</v>
          </cell>
        </row>
        <row r="1142">
          <cell r="D1142" t="str">
            <v>4. 도장공사</v>
          </cell>
        </row>
        <row r="1143">
          <cell r="A1143" t="str">
            <v>010504</v>
          </cell>
          <cell r="B1143" t="str">
            <v>6</v>
          </cell>
          <cell r="C1143" t="str">
            <v>91O00115</v>
          </cell>
          <cell r="D1143" t="str">
            <v>조합페인트</v>
          </cell>
          <cell r="E1143" t="str">
            <v>철재면2회,벽 뿜칠</v>
          </cell>
          <cell r="F1143" t="str">
            <v>M2</v>
          </cell>
          <cell r="G1143" t="str">
            <v>36.78</v>
          </cell>
          <cell r="H1143">
            <v>556</v>
          </cell>
          <cell r="I1143">
            <v>2495</v>
          </cell>
          <cell r="J1143">
            <v>0</v>
          </cell>
        </row>
        <row r="1144">
          <cell r="A1144" t="str">
            <v>010504</v>
          </cell>
          <cell r="B1144" t="str">
            <v>7</v>
          </cell>
          <cell r="C1144" t="str">
            <v>91O00155</v>
          </cell>
          <cell r="D1144" t="str">
            <v>방청페인트</v>
          </cell>
          <cell r="E1144" t="str">
            <v>철부1회</v>
          </cell>
          <cell r="F1144" t="str">
            <v>M2</v>
          </cell>
          <cell r="G1144" t="str">
            <v>36.78</v>
          </cell>
          <cell r="H1144">
            <v>369</v>
          </cell>
          <cell r="I1144">
            <v>1030</v>
          </cell>
          <cell r="J1144">
            <v>0</v>
          </cell>
        </row>
        <row r="1145">
          <cell r="A1145" t="str">
            <v>010504</v>
          </cell>
          <cell r="B1145" t="str">
            <v>9</v>
          </cell>
          <cell r="C1145" t="str">
            <v>Z0000268</v>
          </cell>
          <cell r="D1145" t="str">
            <v>에폭시 프라이머</v>
          </cell>
          <cell r="E1145" t="str">
            <v>1회</v>
          </cell>
          <cell r="F1145" t="str">
            <v>M2</v>
          </cell>
          <cell r="G1145" t="str">
            <v>31.59</v>
          </cell>
          <cell r="H1145">
            <v>359</v>
          </cell>
          <cell r="I1145">
            <v>270</v>
          </cell>
          <cell r="J1145">
            <v>17</v>
          </cell>
        </row>
        <row r="1147">
          <cell r="D1147" t="str">
            <v>소계</v>
          </cell>
        </row>
        <row r="1149">
          <cell r="D1149" t="str">
            <v>5. 금속공사</v>
          </cell>
        </row>
        <row r="1150">
          <cell r="A1150" t="str">
            <v>010505</v>
          </cell>
          <cell r="B1150" t="str">
            <v>18</v>
          </cell>
          <cell r="C1150" t="str">
            <v>Z0000088</v>
          </cell>
          <cell r="D1150" t="str">
            <v>ST'L PLATE</v>
          </cell>
          <cell r="E1150" t="str">
            <v>T=1.2</v>
          </cell>
          <cell r="F1150" t="str">
            <v>KG</v>
          </cell>
          <cell r="G1150" t="str">
            <v>327</v>
          </cell>
          <cell r="H1150">
            <v>309</v>
          </cell>
          <cell r="I1150">
            <v>0</v>
          </cell>
        </row>
        <row r="1151">
          <cell r="A1151" t="str">
            <v>010505</v>
          </cell>
          <cell r="B1151" t="str">
            <v>31</v>
          </cell>
          <cell r="C1151" t="str">
            <v>Z0000269</v>
          </cell>
          <cell r="D1151" t="str">
            <v>ANGLE</v>
          </cell>
          <cell r="E1151" t="str">
            <v>L-50*50*4</v>
          </cell>
          <cell r="F1151" t="str">
            <v>KG</v>
          </cell>
          <cell r="G1151" t="str">
            <v>84</v>
          </cell>
          <cell r="H1151">
            <v>298</v>
          </cell>
          <cell r="I1151">
            <v>0</v>
          </cell>
        </row>
        <row r="1152">
          <cell r="A1152" t="str">
            <v>010505</v>
          </cell>
          <cell r="B1152" t="str">
            <v>45</v>
          </cell>
          <cell r="C1152" t="str">
            <v>91K01460</v>
          </cell>
          <cell r="D1152" t="str">
            <v>잡철물설치비</v>
          </cell>
          <cell r="E1152" t="str">
            <v>간단</v>
          </cell>
          <cell r="F1152" t="str">
            <v>TON</v>
          </cell>
          <cell r="G1152" t="str">
            <v>0.375</v>
          </cell>
          <cell r="H1152">
            <v>18896</v>
          </cell>
          <cell r="I1152">
            <v>418202</v>
          </cell>
          <cell r="J1152">
            <v>982</v>
          </cell>
        </row>
        <row r="1154">
          <cell r="D1154" t="str">
            <v>소계</v>
          </cell>
        </row>
        <row r="1156">
          <cell r="D1156" t="str">
            <v>6. 철골공사</v>
          </cell>
        </row>
        <row r="1157">
          <cell r="A1157" t="str">
            <v>010506</v>
          </cell>
          <cell r="B1157" t="str">
            <v>73</v>
          </cell>
          <cell r="C1157" t="str">
            <v>Z0000456</v>
          </cell>
          <cell r="D1157" t="str">
            <v>H-SHAPE</v>
          </cell>
          <cell r="E1157" t="str">
            <v>H-200*200*8*12</v>
          </cell>
          <cell r="F1157" t="str">
            <v>KG</v>
          </cell>
          <cell r="G1157" t="str">
            <v>5061</v>
          </cell>
          <cell r="H1157">
            <v>347</v>
          </cell>
        </row>
        <row r="1158">
          <cell r="A1158" t="str">
            <v>010506</v>
          </cell>
          <cell r="B1158" t="str">
            <v>74</v>
          </cell>
          <cell r="C1158" t="str">
            <v>Z0000457</v>
          </cell>
          <cell r="D1158" t="str">
            <v>ST'L PIPE</v>
          </cell>
          <cell r="E1158" t="str">
            <v>D21.7*2.0T</v>
          </cell>
          <cell r="F1158" t="str">
            <v>M</v>
          </cell>
          <cell r="G1158" t="str">
            <v>378.4</v>
          </cell>
          <cell r="H1158">
            <v>609</v>
          </cell>
        </row>
        <row r="1159">
          <cell r="A1159" t="str">
            <v>010506</v>
          </cell>
          <cell r="B1159" t="str">
            <v>75</v>
          </cell>
          <cell r="C1159" t="str">
            <v>Z0000458</v>
          </cell>
          <cell r="D1159" t="str">
            <v>ST'L PIPE</v>
          </cell>
          <cell r="E1159" t="str">
            <v>D27.2*2.0T</v>
          </cell>
          <cell r="F1159" t="str">
            <v>M</v>
          </cell>
          <cell r="G1159" t="str">
            <v>170.9</v>
          </cell>
          <cell r="H1159">
            <v>743</v>
          </cell>
        </row>
        <row r="1160">
          <cell r="A1160" t="str">
            <v>010506</v>
          </cell>
          <cell r="B1160" t="str">
            <v>76</v>
          </cell>
          <cell r="C1160" t="str">
            <v>Z0000459</v>
          </cell>
          <cell r="D1160" t="str">
            <v>ST'L PIPE</v>
          </cell>
          <cell r="E1160" t="str">
            <v>D34.0*2.3T</v>
          </cell>
          <cell r="F1160" t="str">
            <v>M</v>
          </cell>
          <cell r="G1160" t="str">
            <v>66</v>
          </cell>
          <cell r="H1160">
            <v>1117</v>
          </cell>
        </row>
        <row r="1161">
          <cell r="A1161" t="str">
            <v>010506</v>
          </cell>
          <cell r="B1161" t="str">
            <v>77</v>
          </cell>
          <cell r="C1161" t="str">
            <v>Z0000460</v>
          </cell>
          <cell r="D1161" t="str">
            <v>ST'L PIPE</v>
          </cell>
          <cell r="E1161" t="str">
            <v>D48.6*2.8T</v>
          </cell>
          <cell r="F1161" t="str">
            <v>M</v>
          </cell>
          <cell r="G1161" t="str">
            <v>12</v>
          </cell>
          <cell r="H1161">
            <v>1589</v>
          </cell>
        </row>
        <row r="1162">
          <cell r="A1162" t="str">
            <v>010506</v>
          </cell>
          <cell r="B1162" t="str">
            <v>78</v>
          </cell>
          <cell r="C1162" t="str">
            <v>Z0000461</v>
          </cell>
          <cell r="D1162" t="str">
            <v>ST'L PIPE</v>
          </cell>
          <cell r="E1162" t="str">
            <v>D89.1*2.8T</v>
          </cell>
          <cell r="F1162" t="str">
            <v>M</v>
          </cell>
          <cell r="G1162" t="str">
            <v>129</v>
          </cell>
          <cell r="H1162">
            <v>3773</v>
          </cell>
        </row>
        <row r="1163">
          <cell r="A1163" t="str">
            <v>010506</v>
          </cell>
          <cell r="B1163" t="str">
            <v>79</v>
          </cell>
          <cell r="C1163" t="str">
            <v>Z0000462</v>
          </cell>
          <cell r="D1163" t="str">
            <v>ROUND BAR</v>
          </cell>
          <cell r="E1163" t="str">
            <v>D20</v>
          </cell>
          <cell r="F1163" t="str">
            <v>KG</v>
          </cell>
          <cell r="G1163" t="str">
            <v>220</v>
          </cell>
          <cell r="H1163">
            <v>313</v>
          </cell>
        </row>
        <row r="1164">
          <cell r="A1164" t="str">
            <v>010506</v>
          </cell>
          <cell r="B1164" t="str">
            <v>80</v>
          </cell>
          <cell r="C1164" t="str">
            <v>Z0000463</v>
          </cell>
          <cell r="D1164" t="str">
            <v>FLAT BAR</v>
          </cell>
          <cell r="E1164" t="str">
            <v>FB-90*6</v>
          </cell>
          <cell r="F1164" t="str">
            <v>KG</v>
          </cell>
          <cell r="G1164" t="str">
            <v>143</v>
          </cell>
          <cell r="H1164">
            <v>367</v>
          </cell>
        </row>
        <row r="1165">
          <cell r="A1165" t="str">
            <v>010506</v>
          </cell>
          <cell r="B1165" t="str">
            <v>81</v>
          </cell>
          <cell r="C1165" t="str">
            <v>Z0000464</v>
          </cell>
          <cell r="D1165" t="str">
            <v>ST'L PLATE</v>
          </cell>
          <cell r="E1165" t="str">
            <v>T=6</v>
          </cell>
          <cell r="F1165" t="str">
            <v>KG</v>
          </cell>
          <cell r="G1165" t="str">
            <v>1688</v>
          </cell>
          <cell r="H1165">
            <v>281</v>
          </cell>
        </row>
        <row r="1166">
          <cell r="A1166" t="str">
            <v>010506</v>
          </cell>
          <cell r="B1166" t="str">
            <v>82</v>
          </cell>
          <cell r="C1166" t="str">
            <v>Z0000465</v>
          </cell>
          <cell r="D1166" t="str">
            <v>ST'L PLATE</v>
          </cell>
          <cell r="E1166" t="str">
            <v>T=9</v>
          </cell>
          <cell r="F1166" t="str">
            <v>KG</v>
          </cell>
          <cell r="G1166" t="str">
            <v>1672</v>
          </cell>
          <cell r="H1166">
            <v>284</v>
          </cell>
        </row>
        <row r="1167">
          <cell r="A1167" t="str">
            <v>010506</v>
          </cell>
          <cell r="B1167" t="str">
            <v>83</v>
          </cell>
          <cell r="C1167" t="str">
            <v>Z0000466</v>
          </cell>
          <cell r="D1167" t="str">
            <v>ST'L PLATE</v>
          </cell>
          <cell r="E1167" t="str">
            <v>T=15</v>
          </cell>
          <cell r="F1167" t="str">
            <v>KG</v>
          </cell>
          <cell r="G1167" t="str">
            <v>232</v>
          </cell>
          <cell r="H1167">
            <v>365</v>
          </cell>
        </row>
        <row r="1168">
          <cell r="A1168" t="str">
            <v>010506</v>
          </cell>
          <cell r="B1168" t="str">
            <v>84</v>
          </cell>
          <cell r="C1168" t="str">
            <v>Z0000467</v>
          </cell>
          <cell r="D1168" t="str">
            <v>CHANNEL</v>
          </cell>
          <cell r="E1168" t="str">
            <v>C-150*50*20*3.2</v>
          </cell>
          <cell r="F1168" t="str">
            <v>KG</v>
          </cell>
          <cell r="G1168" t="str">
            <v>3349</v>
          </cell>
          <cell r="H1168">
            <v>303</v>
          </cell>
        </row>
        <row r="1169">
          <cell r="A1169" t="str">
            <v>010506</v>
          </cell>
          <cell r="B1169" t="str">
            <v>85</v>
          </cell>
          <cell r="C1169" t="str">
            <v>Z0000167</v>
          </cell>
          <cell r="D1169" t="str">
            <v>산소</v>
          </cell>
          <cell r="E1169" t="str">
            <v>99.9%</v>
          </cell>
          <cell r="F1169" t="str">
            <v>M3</v>
          </cell>
          <cell r="G1169" t="str">
            <v>57.03</v>
          </cell>
          <cell r="H1169">
            <v>571</v>
          </cell>
        </row>
        <row r="1170">
          <cell r="A1170" t="str">
            <v>010506</v>
          </cell>
          <cell r="B1170" t="str">
            <v>86</v>
          </cell>
          <cell r="C1170" t="str">
            <v>Z0000168</v>
          </cell>
          <cell r="D1170" t="str">
            <v>아세틸렌</v>
          </cell>
          <cell r="E1170" t="str">
            <v>65.8*3.3</v>
          </cell>
          <cell r="F1170" t="str">
            <v>KG</v>
          </cell>
          <cell r="G1170" t="str">
            <v>28.03</v>
          </cell>
          <cell r="H1170">
            <v>5390</v>
          </cell>
        </row>
        <row r="1171">
          <cell r="A1171" t="str">
            <v>010506</v>
          </cell>
          <cell r="B1171" t="str">
            <v>87</v>
          </cell>
          <cell r="C1171" t="str">
            <v>Z0000169</v>
          </cell>
          <cell r="D1171" t="str">
            <v>서비스볼트</v>
          </cell>
          <cell r="E1171" t="str">
            <v>M16*125</v>
          </cell>
          <cell r="F1171" t="str">
            <v>EA</v>
          </cell>
          <cell r="G1171" t="str">
            <v>16.29</v>
          </cell>
          <cell r="H1171">
            <v>376</v>
          </cell>
        </row>
        <row r="1172">
          <cell r="A1172" t="str">
            <v>010506</v>
          </cell>
          <cell r="B1172" t="str">
            <v>88</v>
          </cell>
          <cell r="C1172" t="str">
            <v>Z0000170</v>
          </cell>
          <cell r="D1172" t="str">
            <v>보조강재(L-90*90*7)</v>
          </cell>
          <cell r="E1172" t="str">
            <v>SS41</v>
          </cell>
          <cell r="F1172" t="str">
            <v>KG</v>
          </cell>
          <cell r="G1172" t="str">
            <v>39.12</v>
          </cell>
          <cell r="H1172">
            <v>301</v>
          </cell>
        </row>
        <row r="1173">
          <cell r="A1173" t="str">
            <v>010506</v>
          </cell>
          <cell r="B1173" t="str">
            <v>89</v>
          </cell>
          <cell r="C1173" t="str">
            <v>Z0000171</v>
          </cell>
          <cell r="D1173" t="str">
            <v>용접공</v>
          </cell>
          <cell r="E1173">
            <v>0</v>
          </cell>
          <cell r="F1173" t="str">
            <v>인</v>
          </cell>
          <cell r="G1173" t="str">
            <v>35.48</v>
          </cell>
          <cell r="H1173">
            <v>0</v>
          </cell>
          <cell r="I1173">
            <v>63205</v>
          </cell>
        </row>
        <row r="1174">
          <cell r="A1174" t="str">
            <v>010506</v>
          </cell>
          <cell r="B1174" t="str">
            <v>90</v>
          </cell>
          <cell r="C1174" t="str">
            <v>Z0000172</v>
          </cell>
          <cell r="D1174" t="str">
            <v>수동용접봉</v>
          </cell>
          <cell r="E1174" t="str">
            <v>1.8*2.1</v>
          </cell>
          <cell r="F1174" t="str">
            <v>KG</v>
          </cell>
          <cell r="G1174" t="str">
            <v>300.3</v>
          </cell>
          <cell r="H1174">
            <v>646</v>
          </cell>
        </row>
        <row r="1175">
          <cell r="A1175" t="str">
            <v>010506</v>
          </cell>
          <cell r="B1175" t="str">
            <v>91</v>
          </cell>
          <cell r="C1175" t="str">
            <v>91E00090</v>
          </cell>
          <cell r="D1175" t="str">
            <v>철골가공조립</v>
          </cell>
          <cell r="E1175">
            <v>0</v>
          </cell>
          <cell r="F1175" t="str">
            <v>TON</v>
          </cell>
          <cell r="G1175" t="str">
            <v>13.932</v>
          </cell>
          <cell r="H1175">
            <v>0</v>
          </cell>
          <cell r="I1175">
            <v>417806</v>
          </cell>
          <cell r="J1175">
            <v>0</v>
          </cell>
        </row>
        <row r="1176">
          <cell r="A1176" t="str">
            <v>010506</v>
          </cell>
          <cell r="B1176" t="str">
            <v>92</v>
          </cell>
          <cell r="C1176" t="str">
            <v>Z0000162</v>
          </cell>
          <cell r="D1176" t="str">
            <v>T.C BOLT</v>
          </cell>
          <cell r="E1176" t="str">
            <v>각종</v>
          </cell>
          <cell r="F1176" t="str">
            <v>KG</v>
          </cell>
          <cell r="G1176" t="str">
            <v>361</v>
          </cell>
          <cell r="H1176">
            <v>1068</v>
          </cell>
          <cell r="I1176">
            <v>0</v>
          </cell>
        </row>
        <row r="1177">
          <cell r="A1177" t="str">
            <v>010506</v>
          </cell>
          <cell r="B1177" t="str">
            <v>93</v>
          </cell>
          <cell r="C1177" t="str">
            <v>Z0000164</v>
          </cell>
          <cell r="D1177" t="str">
            <v>ANCHOR BOLT</v>
          </cell>
          <cell r="E1177" t="str">
            <v>M24*900</v>
          </cell>
          <cell r="F1177" t="str">
            <v>EA</v>
          </cell>
          <cell r="G1177" t="str">
            <v>50</v>
          </cell>
          <cell r="H1177">
            <v>1764</v>
          </cell>
        </row>
        <row r="1178">
          <cell r="A1178" t="str">
            <v>010506</v>
          </cell>
          <cell r="B1178" t="str">
            <v>94</v>
          </cell>
          <cell r="C1178" t="str">
            <v>Z0000165</v>
          </cell>
          <cell r="D1178" t="str">
            <v>TURN BUCKLE</v>
          </cell>
          <cell r="E1178" t="str">
            <v>D30*300</v>
          </cell>
          <cell r="F1178" t="str">
            <v>EA</v>
          </cell>
          <cell r="G1178" t="str">
            <v>32</v>
          </cell>
          <cell r="H1178">
            <v>2450</v>
          </cell>
        </row>
        <row r="1179">
          <cell r="A1179" t="str">
            <v>010506</v>
          </cell>
          <cell r="B1179" t="str">
            <v>95</v>
          </cell>
          <cell r="C1179" t="str">
            <v>Z0000173</v>
          </cell>
          <cell r="D1179" t="str">
            <v>그라우팅몰탈</v>
          </cell>
          <cell r="E1179">
            <v>0</v>
          </cell>
          <cell r="F1179" t="str">
            <v>M3</v>
          </cell>
          <cell r="G1179" t="str">
            <v>0.09</v>
          </cell>
          <cell r="H1179">
            <v>224186</v>
          </cell>
          <cell r="I1179">
            <v>64677</v>
          </cell>
        </row>
        <row r="1180">
          <cell r="A1180" t="str">
            <v>010506</v>
          </cell>
          <cell r="B1180" t="str">
            <v>96</v>
          </cell>
          <cell r="C1180" t="str">
            <v>91E00420</v>
          </cell>
          <cell r="D1180" t="str">
            <v>철골세우기</v>
          </cell>
          <cell r="E1180" t="str">
            <v>중층</v>
          </cell>
          <cell r="F1180" t="str">
            <v>TON</v>
          </cell>
          <cell r="G1180" t="str">
            <v>13.028</v>
          </cell>
          <cell r="H1180">
            <v>124</v>
          </cell>
          <cell r="I1180">
            <v>47802</v>
          </cell>
          <cell r="J1180">
            <v>0</v>
          </cell>
        </row>
        <row r="1181">
          <cell r="A1181" t="str">
            <v>010506</v>
          </cell>
          <cell r="B1181" t="str">
            <v>97</v>
          </cell>
          <cell r="C1181" t="str">
            <v>91E00710</v>
          </cell>
          <cell r="D1181" t="str">
            <v>고장력볼트본조임</v>
          </cell>
          <cell r="E1181">
            <v>0</v>
          </cell>
          <cell r="F1181" t="str">
            <v>톤</v>
          </cell>
          <cell r="G1181" t="str">
            <v>13.028</v>
          </cell>
          <cell r="H1181">
            <v>1944</v>
          </cell>
          <cell r="I1181">
            <v>72918</v>
          </cell>
          <cell r="J1181">
            <v>0</v>
          </cell>
        </row>
        <row r="1182">
          <cell r="A1182" t="str">
            <v>010506</v>
          </cell>
          <cell r="B1182" t="str">
            <v>98</v>
          </cell>
          <cell r="C1182" t="str">
            <v>Z0000177</v>
          </cell>
          <cell r="D1182" t="str">
            <v>트럭크레인</v>
          </cell>
          <cell r="E1182" t="str">
            <v>20 톤</v>
          </cell>
          <cell r="F1182" t="str">
            <v>HR</v>
          </cell>
          <cell r="G1182" t="str">
            <v>10.42</v>
          </cell>
          <cell r="H1182">
            <v>2694</v>
          </cell>
          <cell r="I1182">
            <v>19997</v>
          </cell>
          <cell r="J1182">
            <v>17964</v>
          </cell>
        </row>
        <row r="1183">
          <cell r="A1183" t="str">
            <v>010506</v>
          </cell>
          <cell r="B1183" t="str">
            <v>99</v>
          </cell>
          <cell r="C1183" t="str">
            <v>Z0000174</v>
          </cell>
          <cell r="D1183" t="str">
            <v>조합페인트</v>
          </cell>
          <cell r="E1183" t="str">
            <v>철재면2회,벽뿜칠</v>
          </cell>
          <cell r="F1183" t="str">
            <v>M2</v>
          </cell>
          <cell r="G1183" t="str">
            <v>600.11</v>
          </cell>
          <cell r="H1183">
            <v>556</v>
          </cell>
          <cell r="I1183">
            <v>2495</v>
          </cell>
        </row>
        <row r="1184">
          <cell r="A1184" t="str">
            <v>010506</v>
          </cell>
          <cell r="B1184" t="str">
            <v>100</v>
          </cell>
          <cell r="C1184" t="str">
            <v>Z0000175</v>
          </cell>
          <cell r="D1184" t="str">
            <v>방청페인트</v>
          </cell>
          <cell r="E1184" t="str">
            <v>철부1회</v>
          </cell>
          <cell r="F1184" t="str">
            <v>M2</v>
          </cell>
          <cell r="G1184" t="str">
            <v>600.11</v>
          </cell>
          <cell r="H1184">
            <v>369</v>
          </cell>
          <cell r="I1184">
            <v>1030</v>
          </cell>
        </row>
        <row r="1186">
          <cell r="D1186" t="str">
            <v>소계</v>
          </cell>
        </row>
        <row r="1188">
          <cell r="D1188" t="str">
            <v>15. 지붕공사및 홈통공사</v>
          </cell>
        </row>
        <row r="1189">
          <cell r="A1189" t="str">
            <v>010515</v>
          </cell>
          <cell r="B1189" t="str">
            <v>10</v>
          </cell>
          <cell r="C1189" t="str">
            <v>Z0000189</v>
          </cell>
          <cell r="D1189" t="str">
            <v>실리콘수지강판</v>
          </cell>
          <cell r="E1189" t="str">
            <v>T=0.8</v>
          </cell>
          <cell r="F1189" t="str">
            <v>M</v>
          </cell>
          <cell r="G1189" t="str">
            <v>503</v>
          </cell>
          <cell r="H1189">
            <v>3949</v>
          </cell>
          <cell r="I1189">
            <v>0</v>
          </cell>
        </row>
        <row r="1190">
          <cell r="A1190" t="str">
            <v>010515</v>
          </cell>
          <cell r="B1190" t="str">
            <v>11</v>
          </cell>
          <cell r="C1190" t="str">
            <v>Z0000187</v>
          </cell>
          <cell r="D1190" t="str">
            <v>성형비</v>
          </cell>
          <cell r="E1190">
            <v>0</v>
          </cell>
          <cell r="F1190" t="str">
            <v>M</v>
          </cell>
          <cell r="G1190" t="str">
            <v>503</v>
          </cell>
          <cell r="H1190">
            <v>294</v>
          </cell>
          <cell r="I1190">
            <v>0</v>
          </cell>
        </row>
        <row r="1191">
          <cell r="A1191" t="str">
            <v>010515</v>
          </cell>
          <cell r="B1191" t="str">
            <v>13</v>
          </cell>
          <cell r="C1191" t="str">
            <v>Z0000191</v>
          </cell>
          <cell r="D1191" t="str">
            <v>박공싸기</v>
          </cell>
          <cell r="E1191">
            <v>0</v>
          </cell>
          <cell r="F1191" t="str">
            <v>M</v>
          </cell>
          <cell r="G1191" t="str">
            <v>26.3</v>
          </cell>
          <cell r="H1191">
            <v>580</v>
          </cell>
          <cell r="I1191">
            <v>9032</v>
          </cell>
        </row>
        <row r="1192">
          <cell r="A1192" t="str">
            <v>010515</v>
          </cell>
          <cell r="B1192" t="str">
            <v>14</v>
          </cell>
          <cell r="C1192" t="str">
            <v>Z0000270</v>
          </cell>
          <cell r="D1192" t="str">
            <v>칼라시트잇기</v>
          </cell>
          <cell r="E1192" t="str">
            <v>C-76</v>
          </cell>
          <cell r="F1192" t="str">
            <v>M2</v>
          </cell>
          <cell r="G1192" t="str">
            <v>477.35</v>
          </cell>
          <cell r="H1192">
            <v>1493</v>
          </cell>
          <cell r="I1192">
            <v>9572</v>
          </cell>
        </row>
        <row r="1193">
          <cell r="A1193" t="str">
            <v>010515</v>
          </cell>
          <cell r="B1193" t="str">
            <v>15</v>
          </cell>
          <cell r="C1193" t="str">
            <v>Z0000271</v>
          </cell>
          <cell r="D1193" t="str">
            <v>처마싸기</v>
          </cell>
          <cell r="E1193">
            <v>0</v>
          </cell>
          <cell r="F1193" t="str">
            <v>M</v>
          </cell>
          <cell r="G1193" t="str">
            <v>145.2</v>
          </cell>
          <cell r="H1193">
            <v>463</v>
          </cell>
          <cell r="I1193">
            <v>12385</v>
          </cell>
        </row>
        <row r="1195">
          <cell r="D1195" t="str">
            <v>소계</v>
          </cell>
        </row>
        <row r="1197">
          <cell r="D1197" t="str">
            <v>16. 작업부산물</v>
          </cell>
        </row>
        <row r="1198">
          <cell r="A1198" t="str">
            <v>010516</v>
          </cell>
          <cell r="B1198" t="str">
            <v>1</v>
          </cell>
          <cell r="C1198" t="str">
            <v>Z0000196</v>
          </cell>
          <cell r="D1198" t="str">
            <v>고철</v>
          </cell>
          <cell r="E1198">
            <v>0</v>
          </cell>
          <cell r="F1198" t="str">
            <v>KG</v>
          </cell>
          <cell r="G1198" t="str">
            <v>799.4</v>
          </cell>
          <cell r="H1198">
            <v>68</v>
          </cell>
          <cell r="I1198">
            <v>0</v>
          </cell>
          <cell r="J1198">
            <v>0</v>
          </cell>
        </row>
        <row r="1200">
          <cell r="D1200" t="str">
            <v>소계</v>
          </cell>
        </row>
        <row r="1202">
          <cell r="D1202" t="str">
            <v>17. 관급자재대</v>
          </cell>
        </row>
        <row r="1203">
          <cell r="A1203" t="str">
            <v>010517</v>
          </cell>
          <cell r="B1203" t="str">
            <v>3</v>
          </cell>
          <cell r="C1203" t="str">
            <v>Z0000199</v>
          </cell>
          <cell r="D1203" t="str">
            <v>레미콘</v>
          </cell>
          <cell r="E1203" t="str">
            <v>25-210-12</v>
          </cell>
          <cell r="F1203" t="str">
            <v>M3</v>
          </cell>
          <cell r="G1203" t="str">
            <v>141.19</v>
          </cell>
        </row>
        <row r="1204">
          <cell r="A1204" t="str">
            <v>010517</v>
          </cell>
          <cell r="B1204" t="str">
            <v>5</v>
          </cell>
          <cell r="C1204" t="str">
            <v>Z0000201</v>
          </cell>
          <cell r="D1204" t="str">
            <v>레미콘</v>
          </cell>
          <cell r="E1204" t="str">
            <v>40-135-8</v>
          </cell>
          <cell r="F1204" t="str">
            <v>M3</v>
          </cell>
          <cell r="G1204" t="str">
            <v>7.92</v>
          </cell>
        </row>
        <row r="1205">
          <cell r="A1205" t="str">
            <v>010517</v>
          </cell>
          <cell r="B1205" t="str">
            <v>6</v>
          </cell>
          <cell r="C1205" t="str">
            <v>Z0000202</v>
          </cell>
          <cell r="D1205" t="str">
            <v>조달수수료</v>
          </cell>
          <cell r="E1205" t="str">
            <v>자재비의 0.8%</v>
          </cell>
          <cell r="F1205" t="str">
            <v>식</v>
          </cell>
          <cell r="G1205" t="str">
            <v>1</v>
          </cell>
        </row>
        <row r="1206">
          <cell r="A1206" t="str">
            <v>010517</v>
          </cell>
          <cell r="B1206" t="str">
            <v>10</v>
          </cell>
          <cell r="C1206" t="str">
            <v>Z0000206</v>
          </cell>
          <cell r="D1206" t="str">
            <v>철   근(SD40)</v>
          </cell>
          <cell r="E1206" t="str">
            <v>D 13</v>
          </cell>
          <cell r="F1206" t="str">
            <v>톤</v>
          </cell>
          <cell r="G1206" t="str">
            <v>0.08</v>
          </cell>
        </row>
        <row r="1207">
          <cell r="A1207" t="str">
            <v>010517</v>
          </cell>
          <cell r="B1207" t="str">
            <v>12</v>
          </cell>
          <cell r="C1207" t="str">
            <v>Z0000208</v>
          </cell>
          <cell r="D1207" t="str">
            <v>철   근(SD40)</v>
          </cell>
          <cell r="E1207" t="str">
            <v>D 19</v>
          </cell>
          <cell r="F1207" t="str">
            <v>톤</v>
          </cell>
          <cell r="G1207" t="str">
            <v>6.89</v>
          </cell>
        </row>
        <row r="1208">
          <cell r="A1208" t="str">
            <v>010517</v>
          </cell>
          <cell r="B1208" t="str">
            <v>14</v>
          </cell>
          <cell r="C1208" t="str">
            <v>Z0000210</v>
          </cell>
          <cell r="D1208" t="str">
            <v>조달수수료</v>
          </cell>
          <cell r="E1208" t="str">
            <v>자재비의 1.4%</v>
          </cell>
          <cell r="F1208" t="str">
            <v>식</v>
          </cell>
          <cell r="G1208" t="str">
            <v>1</v>
          </cell>
        </row>
        <row r="1210">
          <cell r="D1210" t="str">
            <v>소계</v>
          </cell>
        </row>
        <row r="1212">
          <cell r="D1212" t="str">
            <v>합   계</v>
          </cell>
        </row>
        <row r="1214">
          <cell r="D1214" t="str">
            <v>* 경비실 - 1</v>
          </cell>
        </row>
        <row r="1216">
          <cell r="D1216" t="str">
            <v>1. 가설공사</v>
          </cell>
        </row>
        <row r="1217">
          <cell r="A1217" t="str">
            <v>010601</v>
          </cell>
          <cell r="B1217" t="str">
            <v>1</v>
          </cell>
          <cell r="C1217" t="str">
            <v>91B00010</v>
          </cell>
          <cell r="D1217" t="str">
            <v>규준틀설치</v>
          </cell>
          <cell r="E1217" t="str">
            <v>귀</v>
          </cell>
          <cell r="F1217" t="str">
            <v>개소</v>
          </cell>
          <cell r="G1217" t="str">
            <v>5</v>
          </cell>
          <cell r="H1217">
            <v>3794</v>
          </cell>
          <cell r="I1217">
            <v>33373</v>
          </cell>
          <cell r="J1217">
            <v>0</v>
          </cell>
        </row>
        <row r="1218">
          <cell r="A1218" t="str">
            <v>010601</v>
          </cell>
          <cell r="B1218" t="str">
            <v>2</v>
          </cell>
          <cell r="C1218" t="str">
            <v>91B00020</v>
          </cell>
          <cell r="D1218" t="str">
            <v>규준틀설치</v>
          </cell>
          <cell r="E1218" t="str">
            <v>평</v>
          </cell>
          <cell r="F1218" t="str">
            <v>개소</v>
          </cell>
          <cell r="G1218" t="str">
            <v>5</v>
          </cell>
          <cell r="H1218">
            <v>2410</v>
          </cell>
          <cell r="I1218">
            <v>19112</v>
          </cell>
          <cell r="J1218">
            <v>0</v>
          </cell>
        </row>
        <row r="1219">
          <cell r="A1219" t="str">
            <v>010601</v>
          </cell>
          <cell r="B1219" t="str">
            <v>3</v>
          </cell>
          <cell r="C1219" t="str">
            <v>91B00040</v>
          </cell>
          <cell r="D1219" t="str">
            <v>내부수평비계</v>
          </cell>
          <cell r="E1219" t="str">
            <v>3개월</v>
          </cell>
          <cell r="F1219" t="str">
            <v>M2</v>
          </cell>
          <cell r="G1219" t="str">
            <v>22.71</v>
          </cell>
          <cell r="H1219">
            <v>3187</v>
          </cell>
          <cell r="I1219">
            <v>4177</v>
          </cell>
          <cell r="J1219">
            <v>0</v>
          </cell>
        </row>
        <row r="1220">
          <cell r="A1220" t="str">
            <v>010601</v>
          </cell>
          <cell r="B1220" t="str">
            <v>4</v>
          </cell>
          <cell r="C1220" t="str">
            <v>91B00060</v>
          </cell>
          <cell r="D1220" t="str">
            <v>강관동바리</v>
          </cell>
          <cell r="E1220" t="str">
            <v>3개월</v>
          </cell>
          <cell r="F1220" t="str">
            <v>M2</v>
          </cell>
          <cell r="G1220" t="str">
            <v>22.71</v>
          </cell>
          <cell r="H1220">
            <v>620</v>
          </cell>
          <cell r="I1220">
            <v>3257</v>
          </cell>
          <cell r="J1220">
            <v>0</v>
          </cell>
        </row>
        <row r="1221">
          <cell r="A1221" t="str">
            <v>010601</v>
          </cell>
          <cell r="B1221" t="str">
            <v>5</v>
          </cell>
          <cell r="C1221" t="str">
            <v>Z0000258</v>
          </cell>
          <cell r="D1221" t="str">
            <v>강관틀비계</v>
          </cell>
          <cell r="E1221" t="str">
            <v>3개월</v>
          </cell>
          <cell r="F1221" t="str">
            <v>M2</v>
          </cell>
          <cell r="G1221" t="str">
            <v>95.76</v>
          </cell>
          <cell r="H1221">
            <v>529</v>
          </cell>
          <cell r="I1221">
            <v>2102</v>
          </cell>
        </row>
        <row r="1222">
          <cell r="A1222" t="str">
            <v>010601</v>
          </cell>
          <cell r="B1222" t="str">
            <v>9</v>
          </cell>
          <cell r="C1222" t="str">
            <v>91B00760</v>
          </cell>
          <cell r="D1222" t="str">
            <v>콘크리트보양</v>
          </cell>
          <cell r="E1222" t="str">
            <v>가마니</v>
          </cell>
          <cell r="F1222" t="str">
            <v>M2</v>
          </cell>
          <cell r="G1222" t="str">
            <v>53.59</v>
          </cell>
          <cell r="H1222">
            <v>176</v>
          </cell>
          <cell r="I1222">
            <v>0</v>
          </cell>
          <cell r="J1222">
            <v>0</v>
          </cell>
        </row>
        <row r="1223">
          <cell r="A1223" t="str">
            <v>010601</v>
          </cell>
          <cell r="B1223" t="str">
            <v>10</v>
          </cell>
          <cell r="C1223" t="str">
            <v>91B00790</v>
          </cell>
          <cell r="D1223" t="str">
            <v>타일석재면보양</v>
          </cell>
          <cell r="E1223">
            <v>0</v>
          </cell>
          <cell r="F1223" t="str">
            <v>M2</v>
          </cell>
          <cell r="G1223" t="str">
            <v>3.21</v>
          </cell>
          <cell r="H1223">
            <v>97</v>
          </cell>
          <cell r="I1223">
            <v>63</v>
          </cell>
          <cell r="J1223">
            <v>0</v>
          </cell>
        </row>
        <row r="1224">
          <cell r="A1224" t="str">
            <v>010601</v>
          </cell>
          <cell r="B1224" t="str">
            <v>12</v>
          </cell>
          <cell r="C1224" t="str">
            <v>Z0000273</v>
          </cell>
          <cell r="D1224" t="str">
            <v>현 장 정 리</v>
          </cell>
          <cell r="E1224" t="str">
            <v>RC조</v>
          </cell>
          <cell r="F1224" t="str">
            <v>M2</v>
          </cell>
          <cell r="G1224" t="str">
            <v>28.35</v>
          </cell>
          <cell r="H1224">
            <v>0</v>
          </cell>
          <cell r="I1224">
            <v>4850</v>
          </cell>
        </row>
        <row r="1226">
          <cell r="D1226" t="str">
            <v>소계</v>
          </cell>
        </row>
        <row r="1228">
          <cell r="D1228" t="str">
            <v>2. 토공사</v>
          </cell>
        </row>
        <row r="1229">
          <cell r="A1229" t="str">
            <v>010602</v>
          </cell>
          <cell r="B1229" t="str">
            <v>1</v>
          </cell>
          <cell r="C1229" t="str">
            <v>Z0000001</v>
          </cell>
          <cell r="D1229" t="str">
            <v>터파기</v>
          </cell>
          <cell r="E1229" t="str">
            <v>백호우,1.0M3</v>
          </cell>
          <cell r="F1229" t="str">
            <v>M3</v>
          </cell>
          <cell r="G1229" t="str">
            <v>12.6</v>
          </cell>
          <cell r="H1229">
            <v>98</v>
          </cell>
          <cell r="I1229">
            <v>315</v>
          </cell>
          <cell r="J1229">
            <v>225</v>
          </cell>
        </row>
        <row r="1230">
          <cell r="A1230" t="str">
            <v>010602</v>
          </cell>
          <cell r="B1230" t="str">
            <v>2</v>
          </cell>
          <cell r="C1230" t="str">
            <v>Z0000002</v>
          </cell>
          <cell r="D1230" t="str">
            <v>되메우기</v>
          </cell>
          <cell r="E1230" t="str">
            <v>백호우,1.0M3</v>
          </cell>
          <cell r="F1230" t="str">
            <v>M3</v>
          </cell>
          <cell r="G1230" t="str">
            <v>5.36</v>
          </cell>
          <cell r="H1230">
            <v>59</v>
          </cell>
          <cell r="I1230">
            <v>160</v>
          </cell>
          <cell r="J1230">
            <v>135</v>
          </cell>
        </row>
        <row r="1231">
          <cell r="A1231" t="str">
            <v>010602</v>
          </cell>
          <cell r="B1231" t="str">
            <v>3</v>
          </cell>
          <cell r="C1231" t="str">
            <v>Z0000003</v>
          </cell>
          <cell r="D1231" t="str">
            <v>잔토처리(장외 10.5KM)</v>
          </cell>
          <cell r="E1231" t="str">
            <v>백호우0.7+덤프 15</v>
          </cell>
          <cell r="F1231" t="str">
            <v>M3</v>
          </cell>
          <cell r="G1231" t="str">
            <v>6.71</v>
          </cell>
          <cell r="H1231">
            <v>980</v>
          </cell>
          <cell r="I1231">
            <v>1080</v>
          </cell>
          <cell r="J1231">
            <v>1260</v>
          </cell>
        </row>
        <row r="1232">
          <cell r="A1232" t="str">
            <v>010602</v>
          </cell>
          <cell r="B1232" t="str">
            <v>4</v>
          </cell>
          <cell r="C1232" t="str">
            <v>91C00411</v>
          </cell>
          <cell r="D1232" t="str">
            <v>PE필름깔기</v>
          </cell>
          <cell r="E1232" t="str">
            <v>바닥0.04MM*2겹</v>
          </cell>
          <cell r="F1232" t="str">
            <v>M2</v>
          </cell>
          <cell r="G1232" t="str">
            <v>25.16</v>
          </cell>
          <cell r="H1232">
            <v>99</v>
          </cell>
          <cell r="I1232">
            <v>360</v>
          </cell>
          <cell r="J1232">
            <v>0</v>
          </cell>
        </row>
        <row r="1234">
          <cell r="D1234" t="str">
            <v>소계</v>
          </cell>
        </row>
        <row r="1236">
          <cell r="D1236" t="str">
            <v>3. 철근콘크리트공사</v>
          </cell>
        </row>
        <row r="1237">
          <cell r="A1237" t="str">
            <v>010603</v>
          </cell>
          <cell r="B1237" t="str">
            <v>1</v>
          </cell>
          <cell r="C1237" t="str">
            <v>Z0000004</v>
          </cell>
          <cell r="D1237" t="str">
            <v>레미콘</v>
          </cell>
          <cell r="E1237" t="str">
            <v>25-210-12</v>
          </cell>
          <cell r="F1237" t="str">
            <v>M3</v>
          </cell>
          <cell r="G1237" t="str">
            <v>21.93</v>
          </cell>
          <cell r="H1237">
            <v>0</v>
          </cell>
        </row>
        <row r="1238">
          <cell r="A1238" t="str">
            <v>010603</v>
          </cell>
          <cell r="B1238" t="str">
            <v>3</v>
          </cell>
          <cell r="C1238" t="str">
            <v>Z0000006</v>
          </cell>
          <cell r="D1238" t="str">
            <v>레미콘</v>
          </cell>
          <cell r="E1238" t="str">
            <v>40-135-8</v>
          </cell>
          <cell r="F1238" t="str">
            <v>M3</v>
          </cell>
          <cell r="G1238" t="str">
            <v>0.93</v>
          </cell>
          <cell r="H1238">
            <v>0</v>
          </cell>
        </row>
        <row r="1239">
          <cell r="A1239" t="str">
            <v>010603</v>
          </cell>
          <cell r="B1239" t="str">
            <v>4</v>
          </cell>
          <cell r="C1239" t="str">
            <v>91D00010</v>
          </cell>
          <cell r="D1239" t="str">
            <v>콘크리트 펌프카 타설</v>
          </cell>
          <cell r="E1239" t="str">
            <v>80M3/HR,PUMP-CAR,철근</v>
          </cell>
          <cell r="F1239" t="str">
            <v>M3</v>
          </cell>
          <cell r="G1239" t="str">
            <v>21.72</v>
          </cell>
          <cell r="H1239">
            <v>264</v>
          </cell>
          <cell r="I1239">
            <v>6232</v>
          </cell>
          <cell r="J1239">
            <v>2235</v>
          </cell>
        </row>
        <row r="1240">
          <cell r="A1240" t="str">
            <v>010603</v>
          </cell>
          <cell r="B1240" t="str">
            <v>5</v>
          </cell>
          <cell r="C1240" t="str">
            <v>91D00020</v>
          </cell>
          <cell r="D1240" t="str">
            <v>콘크리트 펌프카 타설</v>
          </cell>
          <cell r="E1240" t="str">
            <v>80M3/HR,PUMP-CAR,무근</v>
          </cell>
          <cell r="F1240" t="str">
            <v>M3</v>
          </cell>
          <cell r="G1240" t="str">
            <v>0.92</v>
          </cell>
          <cell r="H1240">
            <v>268</v>
          </cell>
          <cell r="I1240">
            <v>5303</v>
          </cell>
          <cell r="J1240">
            <v>2251</v>
          </cell>
        </row>
        <row r="1241">
          <cell r="A1241" t="str">
            <v>010603</v>
          </cell>
          <cell r="B1241" t="str">
            <v>6</v>
          </cell>
          <cell r="C1241" t="str">
            <v>Z0000007</v>
          </cell>
          <cell r="D1241" t="str">
            <v>철   근(SD30)</v>
          </cell>
          <cell r="E1241" t="str">
            <v>D 10</v>
          </cell>
          <cell r="F1241" t="str">
            <v>톤</v>
          </cell>
          <cell r="G1241" t="str">
            <v>1.32</v>
          </cell>
          <cell r="H1241">
            <v>0</v>
          </cell>
          <cell r="I1241">
            <v>0</v>
          </cell>
        </row>
        <row r="1242">
          <cell r="A1242" t="str">
            <v>010603</v>
          </cell>
          <cell r="B1242" t="str">
            <v>7</v>
          </cell>
          <cell r="C1242" t="str">
            <v>Z0000008</v>
          </cell>
          <cell r="D1242" t="str">
            <v>철   근(SD30)</v>
          </cell>
          <cell r="E1242" t="str">
            <v>D 13</v>
          </cell>
          <cell r="F1242" t="str">
            <v>톤</v>
          </cell>
          <cell r="G1242" t="str">
            <v>0.618</v>
          </cell>
          <cell r="H1242">
            <v>0</v>
          </cell>
          <cell r="I1242">
            <v>0</v>
          </cell>
        </row>
        <row r="1243">
          <cell r="A1243" t="str">
            <v>010603</v>
          </cell>
          <cell r="B1243" t="str">
            <v>8</v>
          </cell>
          <cell r="C1243" t="str">
            <v>Z0000274</v>
          </cell>
          <cell r="D1243" t="str">
            <v>철   근(SD30)</v>
          </cell>
          <cell r="E1243" t="str">
            <v>D 16</v>
          </cell>
          <cell r="F1243" t="str">
            <v>톤</v>
          </cell>
          <cell r="G1243" t="str">
            <v>0.116</v>
          </cell>
          <cell r="H1243">
            <v>0</v>
          </cell>
          <cell r="I1243">
            <v>0</v>
          </cell>
        </row>
        <row r="1244">
          <cell r="A1244" t="str">
            <v>010603</v>
          </cell>
          <cell r="B1244" t="str">
            <v>10</v>
          </cell>
          <cell r="C1244" t="str">
            <v>91D00210</v>
          </cell>
          <cell r="D1244" t="str">
            <v>철근가공조립</v>
          </cell>
          <cell r="E1244" t="str">
            <v>간단</v>
          </cell>
          <cell r="F1244" t="str">
            <v>TON</v>
          </cell>
          <cell r="G1244" t="str">
            <v>2</v>
          </cell>
          <cell r="H1244">
            <v>3268</v>
          </cell>
          <cell r="I1244">
            <v>248820</v>
          </cell>
          <cell r="J1244">
            <v>0</v>
          </cell>
        </row>
        <row r="1245">
          <cell r="A1245" t="str">
            <v>010603</v>
          </cell>
          <cell r="B1245" t="str">
            <v>11</v>
          </cell>
          <cell r="C1245" t="str">
            <v>91D00130</v>
          </cell>
          <cell r="D1245" t="str">
            <v>합판거푸집</v>
          </cell>
          <cell r="E1245" t="str">
            <v>3회</v>
          </cell>
          <cell r="F1245" t="str">
            <v>M2</v>
          </cell>
          <cell r="G1245" t="str">
            <v>69.11</v>
          </cell>
          <cell r="H1245">
            <v>4520</v>
          </cell>
          <cell r="I1245">
            <v>13027</v>
          </cell>
          <cell r="J1245">
            <v>0</v>
          </cell>
        </row>
        <row r="1246">
          <cell r="A1246" t="str">
            <v>010603</v>
          </cell>
          <cell r="B1246" t="str">
            <v>12</v>
          </cell>
          <cell r="C1246" t="str">
            <v>91D00140</v>
          </cell>
          <cell r="D1246" t="str">
            <v>합판거푸집</v>
          </cell>
          <cell r="E1246" t="str">
            <v>4회</v>
          </cell>
          <cell r="F1246" t="str">
            <v>M2</v>
          </cell>
          <cell r="G1246" t="str">
            <v>41.85</v>
          </cell>
          <cell r="H1246">
            <v>3835</v>
          </cell>
          <cell r="I1246">
            <v>11065</v>
          </cell>
          <cell r="J1246">
            <v>0</v>
          </cell>
        </row>
        <row r="1247">
          <cell r="A1247" t="str">
            <v>010603</v>
          </cell>
          <cell r="B1247" t="str">
            <v>13</v>
          </cell>
          <cell r="C1247" t="str">
            <v>91D00170</v>
          </cell>
          <cell r="D1247" t="str">
            <v>목재원형거푸집</v>
          </cell>
          <cell r="E1247" t="str">
            <v>3회</v>
          </cell>
          <cell r="F1247" t="str">
            <v>M2</v>
          </cell>
          <cell r="G1247" t="str">
            <v>6.81</v>
          </cell>
          <cell r="H1247">
            <v>8454</v>
          </cell>
          <cell r="I1247">
            <v>27803</v>
          </cell>
          <cell r="J1247">
            <v>0</v>
          </cell>
        </row>
        <row r="1248">
          <cell r="A1248" t="str">
            <v>010603</v>
          </cell>
          <cell r="B1248" t="str">
            <v>16</v>
          </cell>
          <cell r="C1248" t="str">
            <v>Z0000275</v>
          </cell>
          <cell r="D1248" t="str">
            <v>스페이샤</v>
          </cell>
          <cell r="E1248" t="str">
            <v>스라브 H100MM</v>
          </cell>
          <cell r="F1248" t="str">
            <v>EA</v>
          </cell>
          <cell r="G1248" t="str">
            <v>333</v>
          </cell>
          <cell r="H1248">
            <v>58</v>
          </cell>
        </row>
        <row r="1250">
          <cell r="D1250" t="str">
            <v>소계</v>
          </cell>
        </row>
        <row r="1252">
          <cell r="D1252" t="str">
            <v>4. 조적공사</v>
          </cell>
        </row>
        <row r="1253">
          <cell r="A1253" t="str">
            <v>010604</v>
          </cell>
          <cell r="B1253" t="str">
            <v>3</v>
          </cell>
          <cell r="C1253" t="str">
            <v>41A00010</v>
          </cell>
          <cell r="D1253" t="str">
            <v>시멘트벽돌</v>
          </cell>
          <cell r="E1253" t="str">
            <v>190*90*57</v>
          </cell>
          <cell r="F1253" t="str">
            <v>매</v>
          </cell>
          <cell r="G1253" t="str">
            <v>11603</v>
          </cell>
          <cell r="H1253">
            <v>37</v>
          </cell>
          <cell r="I1253">
            <v>0</v>
          </cell>
        </row>
        <row r="1254">
          <cell r="A1254" t="str">
            <v>010604</v>
          </cell>
          <cell r="B1254" t="str">
            <v>5</v>
          </cell>
          <cell r="C1254" t="str">
            <v>91F00020</v>
          </cell>
          <cell r="D1254" t="str">
            <v>시멘트벽돌쌓기</v>
          </cell>
          <cell r="E1254" t="str">
            <v>1.0B,10000매이상</v>
          </cell>
          <cell r="F1254" t="str">
            <v>천매</v>
          </cell>
          <cell r="G1254" t="str">
            <v>11.051</v>
          </cell>
          <cell r="H1254">
            <v>4624</v>
          </cell>
          <cell r="I1254">
            <v>124774</v>
          </cell>
          <cell r="J1254">
            <v>0</v>
          </cell>
        </row>
        <row r="1255">
          <cell r="A1255" t="str">
            <v>010604</v>
          </cell>
          <cell r="B1255" t="str">
            <v>6</v>
          </cell>
          <cell r="C1255" t="str">
            <v>91F00220</v>
          </cell>
          <cell r="D1255" t="str">
            <v>벽돌소운반</v>
          </cell>
          <cell r="E1255" t="str">
            <v>1층</v>
          </cell>
          <cell r="F1255" t="str">
            <v>천매</v>
          </cell>
          <cell r="G1255" t="str">
            <v>11.051</v>
          </cell>
          <cell r="H1255">
            <v>0</v>
          </cell>
          <cell r="I1255">
            <v>16169</v>
          </cell>
          <cell r="J1255">
            <v>0</v>
          </cell>
        </row>
        <row r="1257">
          <cell r="D1257" t="str">
            <v>소계</v>
          </cell>
        </row>
        <row r="1259">
          <cell r="D1259" t="str">
            <v>5. 석공사</v>
          </cell>
        </row>
        <row r="1260">
          <cell r="A1260" t="str">
            <v>010605</v>
          </cell>
          <cell r="B1260" t="str">
            <v>3</v>
          </cell>
          <cell r="C1260" t="str">
            <v>Z0000017</v>
          </cell>
          <cell r="D1260" t="str">
            <v>화강석물갈기</v>
          </cell>
          <cell r="E1260" t="str">
            <v>T=20MM</v>
          </cell>
          <cell r="F1260" t="str">
            <v>M2</v>
          </cell>
          <cell r="G1260" t="str">
            <v>2.64</v>
          </cell>
          <cell r="H1260">
            <v>39200</v>
          </cell>
          <cell r="I1260">
            <v>0</v>
          </cell>
        </row>
        <row r="1261">
          <cell r="A1261" t="str">
            <v>010605</v>
          </cell>
          <cell r="B1261" t="str">
            <v>4</v>
          </cell>
          <cell r="C1261" t="str">
            <v>Z0000276</v>
          </cell>
          <cell r="D1261" t="str">
            <v>화강석 바닥 붙이기</v>
          </cell>
          <cell r="E1261">
            <v>0</v>
          </cell>
          <cell r="F1261" t="str">
            <v>M2</v>
          </cell>
          <cell r="G1261" t="str">
            <v>2.4</v>
          </cell>
          <cell r="H1261">
            <v>561</v>
          </cell>
          <cell r="I1261">
            <v>41379</v>
          </cell>
        </row>
        <row r="1263">
          <cell r="D1263" t="str">
            <v>소계</v>
          </cell>
        </row>
        <row r="1265">
          <cell r="D1265" t="str">
            <v>6. 수장공사</v>
          </cell>
        </row>
        <row r="1266">
          <cell r="A1266" t="str">
            <v>010606</v>
          </cell>
          <cell r="B1266" t="str">
            <v>9</v>
          </cell>
          <cell r="C1266" t="str">
            <v>91P00030</v>
          </cell>
          <cell r="D1266" t="str">
            <v>무석면타일붙이기</v>
          </cell>
          <cell r="E1266" t="str">
            <v>3*300*300</v>
          </cell>
          <cell r="F1266" t="str">
            <v>M2</v>
          </cell>
          <cell r="G1266" t="str">
            <v>17.13</v>
          </cell>
          <cell r="H1266">
            <v>3047</v>
          </cell>
          <cell r="I1266">
            <v>4420</v>
          </cell>
          <cell r="J1266">
            <v>0</v>
          </cell>
        </row>
        <row r="1267">
          <cell r="A1267" t="str">
            <v>010606</v>
          </cell>
          <cell r="B1267" t="str">
            <v>10</v>
          </cell>
          <cell r="C1267" t="str">
            <v>91P00130</v>
          </cell>
          <cell r="D1267" t="str">
            <v>비닐시트깔기</v>
          </cell>
          <cell r="E1267">
            <v>0</v>
          </cell>
          <cell r="F1267" t="str">
            <v>M2</v>
          </cell>
          <cell r="G1267" t="str">
            <v>4.84</v>
          </cell>
          <cell r="H1267">
            <v>10476</v>
          </cell>
          <cell r="I1267">
            <v>1581</v>
          </cell>
          <cell r="J1267">
            <v>0</v>
          </cell>
        </row>
        <row r="1268">
          <cell r="A1268" t="str">
            <v>010606</v>
          </cell>
          <cell r="B1268" t="str">
            <v>11</v>
          </cell>
          <cell r="C1268" t="str">
            <v>91J00510</v>
          </cell>
          <cell r="D1268" t="str">
            <v>걸레받이설치</v>
          </cell>
          <cell r="E1268" t="str">
            <v>합성목재,H=75</v>
          </cell>
          <cell r="F1268" t="str">
            <v>M</v>
          </cell>
          <cell r="G1268" t="str">
            <v>7.7</v>
          </cell>
          <cell r="H1268">
            <v>509</v>
          </cell>
          <cell r="I1268">
            <v>2187</v>
          </cell>
          <cell r="J1268">
            <v>0</v>
          </cell>
        </row>
        <row r="1269">
          <cell r="A1269" t="str">
            <v>010606</v>
          </cell>
          <cell r="B1269" t="str">
            <v>12</v>
          </cell>
          <cell r="C1269" t="str">
            <v>91K00010</v>
          </cell>
          <cell r="D1269" t="str">
            <v>경량철골천정틀</v>
          </cell>
          <cell r="E1269" t="str">
            <v>M-BAR</v>
          </cell>
          <cell r="F1269" t="str">
            <v>M2</v>
          </cell>
          <cell r="G1269" t="str">
            <v>25.16</v>
          </cell>
          <cell r="H1269">
            <v>5390</v>
          </cell>
          <cell r="I1269">
            <v>0</v>
          </cell>
          <cell r="J1269">
            <v>0</v>
          </cell>
        </row>
        <row r="1270">
          <cell r="A1270" t="str">
            <v>010606</v>
          </cell>
          <cell r="B1270" t="str">
            <v>13</v>
          </cell>
          <cell r="C1270" t="str">
            <v>Z0000277</v>
          </cell>
          <cell r="D1270" t="str">
            <v>천정텍스</v>
          </cell>
          <cell r="E1270" t="str">
            <v>T=6*306*606</v>
          </cell>
          <cell r="F1270" t="str">
            <v>M2</v>
          </cell>
          <cell r="G1270" t="str">
            <v>26.41</v>
          </cell>
          <cell r="H1270">
            <v>2521</v>
          </cell>
          <cell r="I1270">
            <v>0</v>
          </cell>
        </row>
        <row r="1271">
          <cell r="A1271" t="str">
            <v>010606</v>
          </cell>
          <cell r="B1271" t="str">
            <v>14</v>
          </cell>
          <cell r="C1271" t="str">
            <v>91P01010</v>
          </cell>
          <cell r="D1271" t="str">
            <v>암면텍스붙이기</v>
          </cell>
          <cell r="E1271" t="str">
            <v>천정12MM</v>
          </cell>
          <cell r="F1271" t="str">
            <v>M2</v>
          </cell>
          <cell r="G1271" t="str">
            <v>25.16</v>
          </cell>
          <cell r="H1271">
            <v>6133</v>
          </cell>
          <cell r="I1271">
            <v>8177</v>
          </cell>
          <cell r="J1271">
            <v>0</v>
          </cell>
        </row>
        <row r="1272">
          <cell r="A1272" t="str">
            <v>010606</v>
          </cell>
          <cell r="B1272" t="str">
            <v>15</v>
          </cell>
          <cell r="C1272" t="str">
            <v>91K00040</v>
          </cell>
          <cell r="D1272" t="str">
            <v>AL몰딩설치</v>
          </cell>
          <cell r="E1272">
            <v>0</v>
          </cell>
          <cell r="F1272" t="str">
            <v>M</v>
          </cell>
          <cell r="G1272" t="str">
            <v>34.53</v>
          </cell>
          <cell r="H1272">
            <v>705</v>
          </cell>
          <cell r="I1272">
            <v>0</v>
          </cell>
          <cell r="J1272">
            <v>0</v>
          </cell>
        </row>
        <row r="1273">
          <cell r="A1273" t="str">
            <v>010606</v>
          </cell>
          <cell r="B1273" t="str">
            <v>19</v>
          </cell>
          <cell r="C1273" t="str">
            <v>91P00640</v>
          </cell>
          <cell r="D1273" t="str">
            <v>스치로폴깔기</v>
          </cell>
          <cell r="E1273" t="str">
            <v>바닥50MM</v>
          </cell>
          <cell r="F1273" t="str">
            <v>M2</v>
          </cell>
          <cell r="G1273" t="str">
            <v>25.16</v>
          </cell>
          <cell r="H1273">
            <v>2889</v>
          </cell>
          <cell r="I1273">
            <v>503</v>
          </cell>
          <cell r="J1273">
            <v>0</v>
          </cell>
        </row>
        <row r="1274">
          <cell r="A1274" t="str">
            <v>010606</v>
          </cell>
          <cell r="B1274" t="str">
            <v>20</v>
          </cell>
          <cell r="C1274" t="str">
            <v>Z0000278</v>
          </cell>
          <cell r="D1274" t="str">
            <v>스치로폴깔기</v>
          </cell>
          <cell r="E1274" t="str">
            <v>바닥60MM</v>
          </cell>
          <cell r="F1274" t="str">
            <v>M2</v>
          </cell>
          <cell r="G1274" t="str">
            <v>25.16</v>
          </cell>
          <cell r="H1274">
            <v>3238</v>
          </cell>
          <cell r="I1274">
            <v>503</v>
          </cell>
          <cell r="J1274">
            <v>0</v>
          </cell>
        </row>
        <row r="1275">
          <cell r="A1275" t="str">
            <v>010606</v>
          </cell>
          <cell r="B1275" t="str">
            <v>21</v>
          </cell>
          <cell r="C1275" t="str">
            <v>Z0000279</v>
          </cell>
          <cell r="D1275" t="str">
            <v>외벽단열시스템</v>
          </cell>
          <cell r="E1275" t="str">
            <v>T=50MM</v>
          </cell>
          <cell r="F1275" t="str">
            <v>M2</v>
          </cell>
          <cell r="G1275" t="str">
            <v>51.64</v>
          </cell>
          <cell r="H1275">
            <v>30429</v>
          </cell>
          <cell r="I1275">
            <v>0</v>
          </cell>
        </row>
        <row r="1277">
          <cell r="D1277" t="str">
            <v>소계</v>
          </cell>
        </row>
        <row r="1279">
          <cell r="D1279" t="str">
            <v>7. 미장공사</v>
          </cell>
        </row>
        <row r="1280">
          <cell r="A1280" t="str">
            <v>010607</v>
          </cell>
          <cell r="B1280" t="str">
            <v>1</v>
          </cell>
          <cell r="C1280" t="str">
            <v>91L00040</v>
          </cell>
          <cell r="D1280" t="str">
            <v>시멘트몰탈</v>
          </cell>
          <cell r="E1280" t="str">
            <v>바닥24MM</v>
          </cell>
          <cell r="F1280" t="str">
            <v>M2</v>
          </cell>
          <cell r="G1280" t="str">
            <v>17.13</v>
          </cell>
          <cell r="H1280">
            <v>352</v>
          </cell>
          <cell r="I1280">
            <v>5506</v>
          </cell>
          <cell r="J1280">
            <v>0</v>
          </cell>
        </row>
        <row r="1281">
          <cell r="A1281" t="str">
            <v>010607</v>
          </cell>
          <cell r="B1281" t="str">
            <v>2</v>
          </cell>
          <cell r="C1281" t="str">
            <v>91L00090</v>
          </cell>
          <cell r="D1281" t="str">
            <v>시멘트몰탈</v>
          </cell>
          <cell r="E1281" t="str">
            <v>바닥50MM</v>
          </cell>
          <cell r="F1281" t="str">
            <v>M2</v>
          </cell>
          <cell r="G1281" t="str">
            <v>4.84</v>
          </cell>
          <cell r="H1281">
            <v>735</v>
          </cell>
          <cell r="I1281">
            <v>6346</v>
          </cell>
          <cell r="J1281">
            <v>0</v>
          </cell>
        </row>
        <row r="1282">
          <cell r="A1282" t="str">
            <v>010607</v>
          </cell>
          <cell r="B1282" t="str">
            <v>3</v>
          </cell>
          <cell r="C1282" t="str">
            <v>91L00250</v>
          </cell>
          <cell r="D1282" t="str">
            <v>시멘트몰탈</v>
          </cell>
          <cell r="E1282" t="str">
            <v>내벽18MM</v>
          </cell>
          <cell r="F1282" t="str">
            <v>M2</v>
          </cell>
          <cell r="G1282" t="str">
            <v>42.3</v>
          </cell>
          <cell r="H1282">
            <v>289</v>
          </cell>
          <cell r="I1282">
            <v>12881</v>
          </cell>
          <cell r="J1282">
            <v>0</v>
          </cell>
        </row>
        <row r="1283">
          <cell r="A1283" t="str">
            <v>010607</v>
          </cell>
          <cell r="B1283" t="str">
            <v>4</v>
          </cell>
          <cell r="C1283" t="str">
            <v>91L00270</v>
          </cell>
          <cell r="D1283" t="str">
            <v>시멘트몰탈</v>
          </cell>
          <cell r="E1283" t="str">
            <v>외벽24MM</v>
          </cell>
          <cell r="F1283" t="str">
            <v>M2</v>
          </cell>
          <cell r="G1283" t="str">
            <v>5.92</v>
          </cell>
          <cell r="H1283">
            <v>385</v>
          </cell>
          <cell r="I1283">
            <v>13075</v>
          </cell>
          <cell r="J1283">
            <v>0</v>
          </cell>
        </row>
        <row r="1284">
          <cell r="A1284" t="str">
            <v>010607</v>
          </cell>
          <cell r="B1284" t="str">
            <v>6</v>
          </cell>
          <cell r="C1284" t="str">
            <v>91L00410</v>
          </cell>
          <cell r="D1284" t="str">
            <v>보호 몰탈</v>
          </cell>
          <cell r="E1284" t="str">
            <v>바닥24MM</v>
          </cell>
          <cell r="F1284" t="str">
            <v>M2</v>
          </cell>
          <cell r="G1284" t="str">
            <v>84.81</v>
          </cell>
          <cell r="H1284">
            <v>352</v>
          </cell>
          <cell r="I1284">
            <v>5506</v>
          </cell>
          <cell r="J1284">
            <v>0</v>
          </cell>
        </row>
        <row r="1286">
          <cell r="D1286" t="str">
            <v>소계</v>
          </cell>
        </row>
        <row r="1288">
          <cell r="D1288" t="str">
            <v>8. 방수공사</v>
          </cell>
        </row>
        <row r="1289">
          <cell r="A1289" t="str">
            <v>010608</v>
          </cell>
          <cell r="B1289" t="str">
            <v>2</v>
          </cell>
          <cell r="C1289" t="str">
            <v>91G00230</v>
          </cell>
          <cell r="D1289" t="str">
            <v>액체방수</v>
          </cell>
          <cell r="E1289" t="str">
            <v>C종</v>
          </cell>
          <cell r="F1289" t="str">
            <v>M2</v>
          </cell>
          <cell r="G1289" t="str">
            <v>22.4</v>
          </cell>
          <cell r="H1289">
            <v>376</v>
          </cell>
          <cell r="I1289">
            <v>14979</v>
          </cell>
          <cell r="J1289">
            <v>0</v>
          </cell>
        </row>
        <row r="1290">
          <cell r="A1290" t="str">
            <v>010608</v>
          </cell>
          <cell r="B1290" t="str">
            <v>3</v>
          </cell>
          <cell r="C1290" t="str">
            <v>Z0000024</v>
          </cell>
          <cell r="D1290" t="str">
            <v>도막방수(바닥)</v>
          </cell>
          <cell r="E1290" t="str">
            <v>무기질탄성계</v>
          </cell>
          <cell r="F1290" t="str">
            <v>M2</v>
          </cell>
          <cell r="G1290" t="str">
            <v>53.11</v>
          </cell>
          <cell r="H1290">
            <v>11330</v>
          </cell>
          <cell r="I1290">
            <v>14972</v>
          </cell>
          <cell r="J1290">
            <v>449</v>
          </cell>
        </row>
        <row r="1292">
          <cell r="D1292" t="str">
            <v>소계</v>
          </cell>
        </row>
        <row r="1294">
          <cell r="D1294" t="str">
            <v>9. 도장공사</v>
          </cell>
        </row>
        <row r="1295">
          <cell r="A1295" t="str">
            <v>010609</v>
          </cell>
          <cell r="B1295" t="str">
            <v>1</v>
          </cell>
          <cell r="C1295" t="str">
            <v>91O00010</v>
          </cell>
          <cell r="D1295" t="str">
            <v>수성페인트</v>
          </cell>
          <cell r="E1295" t="str">
            <v>내벽3회,로울러칠</v>
          </cell>
          <cell r="F1295" t="str">
            <v>M2</v>
          </cell>
          <cell r="G1295" t="str">
            <v>42.3</v>
          </cell>
          <cell r="H1295">
            <v>499</v>
          </cell>
          <cell r="I1295">
            <v>3852</v>
          </cell>
          <cell r="J1295">
            <v>0</v>
          </cell>
        </row>
        <row r="1296">
          <cell r="A1296" t="str">
            <v>010609</v>
          </cell>
          <cell r="B1296" t="str">
            <v>5</v>
          </cell>
          <cell r="C1296" t="str">
            <v>Z0000280</v>
          </cell>
          <cell r="D1296" t="str">
            <v>조합페인트</v>
          </cell>
          <cell r="E1296" t="str">
            <v>콘크리트면2회,벽 뿜칠</v>
          </cell>
          <cell r="F1296" t="str">
            <v>M2</v>
          </cell>
          <cell r="G1296" t="str">
            <v>0.18</v>
          </cell>
          <cell r="H1296">
            <v>671</v>
          </cell>
          <cell r="I1296">
            <v>2984</v>
          </cell>
        </row>
        <row r="1297">
          <cell r="A1297" t="str">
            <v>010609</v>
          </cell>
          <cell r="B1297" t="str">
            <v>6</v>
          </cell>
          <cell r="C1297" t="str">
            <v>91O00210</v>
          </cell>
          <cell r="D1297" t="str">
            <v>세라민페인트</v>
          </cell>
          <cell r="E1297" t="str">
            <v>2회</v>
          </cell>
          <cell r="F1297" t="str">
            <v>M2</v>
          </cell>
          <cell r="G1297" t="str">
            <v>0.95</v>
          </cell>
          <cell r="H1297">
            <v>719</v>
          </cell>
          <cell r="I1297">
            <v>2984</v>
          </cell>
          <cell r="J1297">
            <v>0</v>
          </cell>
        </row>
        <row r="1298">
          <cell r="A1298" t="str">
            <v>010609</v>
          </cell>
          <cell r="B1298" t="str">
            <v>7</v>
          </cell>
          <cell r="C1298" t="str">
            <v>Z0000281</v>
          </cell>
          <cell r="D1298" t="str">
            <v>바니쉬칠</v>
          </cell>
          <cell r="E1298" t="str">
            <v>목재면3회칠</v>
          </cell>
          <cell r="F1298" t="str">
            <v>M2</v>
          </cell>
          <cell r="G1298" t="str">
            <v>13.6</v>
          </cell>
          <cell r="H1298">
            <v>554</v>
          </cell>
          <cell r="I1298">
            <v>4069</v>
          </cell>
        </row>
        <row r="1299">
          <cell r="A1299" t="str">
            <v>010609</v>
          </cell>
          <cell r="B1299" t="str">
            <v>8</v>
          </cell>
          <cell r="C1299" t="str">
            <v>Z0000282</v>
          </cell>
          <cell r="D1299" t="str">
            <v>본타일(외부용)</v>
          </cell>
          <cell r="E1299" t="str">
            <v>에폭시계</v>
          </cell>
          <cell r="F1299" t="str">
            <v>M2</v>
          </cell>
          <cell r="G1299" t="str">
            <v>90.73</v>
          </cell>
          <cell r="H1299">
            <v>4667</v>
          </cell>
          <cell r="I1299">
            <v>10528</v>
          </cell>
        </row>
        <row r="1301">
          <cell r="D1301" t="str">
            <v>소계</v>
          </cell>
        </row>
        <row r="1303">
          <cell r="D1303" t="str">
            <v>10. 타일공사</v>
          </cell>
        </row>
        <row r="1304">
          <cell r="A1304" t="str">
            <v>010610</v>
          </cell>
          <cell r="B1304" t="str">
            <v>2</v>
          </cell>
          <cell r="C1304" t="str">
            <v>Z0000283</v>
          </cell>
          <cell r="D1304" t="str">
            <v>자기질타일</v>
          </cell>
          <cell r="E1304" t="str">
            <v>200*200</v>
          </cell>
          <cell r="F1304" t="str">
            <v>M2</v>
          </cell>
          <cell r="G1304" t="str">
            <v>3.27</v>
          </cell>
          <cell r="H1304">
            <v>7056</v>
          </cell>
          <cell r="I1304">
            <v>0</v>
          </cell>
        </row>
        <row r="1305">
          <cell r="A1305" t="str">
            <v>010610</v>
          </cell>
          <cell r="B1305" t="str">
            <v>3</v>
          </cell>
          <cell r="C1305" t="str">
            <v>Z0000029</v>
          </cell>
          <cell r="D1305" t="str">
            <v>도기질타일</v>
          </cell>
          <cell r="E1305" t="str">
            <v>200*250</v>
          </cell>
          <cell r="F1305" t="str">
            <v>M2</v>
          </cell>
          <cell r="G1305" t="str">
            <v>16.5</v>
          </cell>
          <cell r="H1305">
            <v>7186</v>
          </cell>
          <cell r="I1305">
            <v>0</v>
          </cell>
        </row>
        <row r="1306">
          <cell r="A1306" t="str">
            <v>010610</v>
          </cell>
          <cell r="B1306" t="str">
            <v>5</v>
          </cell>
          <cell r="C1306" t="str">
            <v>91H00110</v>
          </cell>
          <cell r="D1306" t="str">
            <v>타일붙이기(벽)</v>
          </cell>
          <cell r="E1306" t="str">
            <v>150*150(압착)</v>
          </cell>
          <cell r="F1306" t="str">
            <v>M2</v>
          </cell>
          <cell r="G1306" t="str">
            <v>16.02</v>
          </cell>
          <cell r="H1306">
            <v>97</v>
          </cell>
          <cell r="I1306">
            <v>18483</v>
          </cell>
          <cell r="J1306">
            <v>554</v>
          </cell>
        </row>
        <row r="1307">
          <cell r="A1307" t="str">
            <v>010610</v>
          </cell>
          <cell r="B1307" t="str">
            <v>6</v>
          </cell>
          <cell r="C1307" t="str">
            <v>91H00010</v>
          </cell>
          <cell r="D1307" t="str">
            <v>타일붙이기(바닥)</v>
          </cell>
          <cell r="E1307" t="str">
            <v>150*150(압착)</v>
          </cell>
          <cell r="F1307" t="str">
            <v>M2</v>
          </cell>
          <cell r="G1307" t="str">
            <v>3.18</v>
          </cell>
          <cell r="H1307">
            <v>84</v>
          </cell>
          <cell r="I1307">
            <v>14612</v>
          </cell>
          <cell r="J1307">
            <v>438</v>
          </cell>
        </row>
        <row r="1309">
          <cell r="D1309" t="str">
            <v>소계</v>
          </cell>
        </row>
        <row r="1311">
          <cell r="D1311" t="str">
            <v>11. 창호공사</v>
          </cell>
        </row>
        <row r="1312">
          <cell r="A1312" t="str">
            <v>010611</v>
          </cell>
          <cell r="B1312" t="str">
            <v>55</v>
          </cell>
          <cell r="C1312" t="str">
            <v>Z0000284</v>
          </cell>
          <cell r="D1312" t="str">
            <v>KAW-1(불소수지도장)</v>
          </cell>
          <cell r="E1312" t="str">
            <v>0.9*1.5</v>
          </cell>
          <cell r="F1312" t="str">
            <v>EA</v>
          </cell>
          <cell r="G1312" t="str">
            <v>2</v>
          </cell>
          <cell r="H1312">
            <v>41542</v>
          </cell>
          <cell r="I1312">
            <v>0</v>
          </cell>
        </row>
        <row r="1313">
          <cell r="A1313" t="str">
            <v>010611</v>
          </cell>
          <cell r="B1313" t="str">
            <v>56</v>
          </cell>
          <cell r="C1313" t="str">
            <v>Z0000285</v>
          </cell>
          <cell r="D1313" t="str">
            <v>KAW-2(불소수지도장)</v>
          </cell>
          <cell r="E1313" t="str">
            <v>0.9*0.9</v>
          </cell>
          <cell r="F1313" t="str">
            <v>EA</v>
          </cell>
          <cell r="G1313" t="str">
            <v>2</v>
          </cell>
          <cell r="H1313">
            <v>28021</v>
          </cell>
          <cell r="I1313">
            <v>0</v>
          </cell>
        </row>
        <row r="1314">
          <cell r="A1314" t="str">
            <v>010611</v>
          </cell>
          <cell r="B1314" t="str">
            <v>57</v>
          </cell>
          <cell r="C1314" t="str">
            <v>Z0000286</v>
          </cell>
          <cell r="D1314" t="str">
            <v>KAW-3(불소수지도장)</v>
          </cell>
          <cell r="E1314" t="str">
            <v>5.34*1.5</v>
          </cell>
          <cell r="F1314" t="str">
            <v>EA</v>
          </cell>
          <cell r="G1314" t="str">
            <v>1</v>
          </cell>
          <cell r="H1314">
            <v>246483</v>
          </cell>
          <cell r="I1314">
            <v>0</v>
          </cell>
        </row>
        <row r="1315">
          <cell r="A1315" t="str">
            <v>010611</v>
          </cell>
          <cell r="B1315" t="str">
            <v>58</v>
          </cell>
          <cell r="C1315" t="str">
            <v>Z0000287</v>
          </cell>
          <cell r="D1315" t="str">
            <v>SD-1</v>
          </cell>
          <cell r="E1315" t="str">
            <v>0.9*2.4</v>
          </cell>
          <cell r="F1315" t="str">
            <v>EA</v>
          </cell>
          <cell r="G1315" t="str">
            <v>1</v>
          </cell>
          <cell r="H1315">
            <v>421452</v>
          </cell>
          <cell r="I1315">
            <v>0</v>
          </cell>
        </row>
        <row r="1316">
          <cell r="A1316" t="str">
            <v>010611</v>
          </cell>
          <cell r="B1316" t="str">
            <v>59</v>
          </cell>
          <cell r="C1316" t="str">
            <v>Z0000288</v>
          </cell>
          <cell r="D1316" t="str">
            <v>WD-1</v>
          </cell>
          <cell r="E1316" t="str">
            <v>0.9*2.1</v>
          </cell>
          <cell r="F1316" t="str">
            <v>EA</v>
          </cell>
          <cell r="G1316" t="str">
            <v>2</v>
          </cell>
          <cell r="H1316">
            <v>89623</v>
          </cell>
          <cell r="I1316">
            <v>0</v>
          </cell>
        </row>
        <row r="1317">
          <cell r="A1317" t="str">
            <v>010611</v>
          </cell>
          <cell r="B1317" t="str">
            <v>60</v>
          </cell>
          <cell r="C1317" t="str">
            <v>Z0000289</v>
          </cell>
          <cell r="D1317" t="str">
            <v>WD-2</v>
          </cell>
          <cell r="E1317" t="str">
            <v>0.7*1.8</v>
          </cell>
          <cell r="F1317" t="str">
            <v>EA</v>
          </cell>
          <cell r="G1317" t="str">
            <v>1</v>
          </cell>
          <cell r="H1317">
            <v>59747</v>
          </cell>
          <cell r="I1317">
            <v>0</v>
          </cell>
        </row>
        <row r="1318">
          <cell r="A1318" t="str">
            <v>010611</v>
          </cell>
          <cell r="B1318" t="str">
            <v>61</v>
          </cell>
          <cell r="C1318" t="str">
            <v>Z0000290</v>
          </cell>
          <cell r="D1318" t="str">
            <v>분체정전도장</v>
          </cell>
          <cell r="E1318" t="str">
            <v>T=1.2MM</v>
          </cell>
          <cell r="F1318" t="str">
            <v>M2</v>
          </cell>
          <cell r="G1318" t="str">
            <v>0.27</v>
          </cell>
          <cell r="H1318">
            <v>17640</v>
          </cell>
          <cell r="I1318">
            <v>0</v>
          </cell>
        </row>
        <row r="1319">
          <cell r="A1319" t="str">
            <v>010611</v>
          </cell>
          <cell r="B1319" t="str">
            <v>62</v>
          </cell>
          <cell r="C1319" t="str">
            <v>Z0000291</v>
          </cell>
          <cell r="D1319" t="str">
            <v>AL 방충망</v>
          </cell>
          <cell r="E1319">
            <v>0</v>
          </cell>
          <cell r="F1319" t="str">
            <v>M2</v>
          </cell>
          <cell r="G1319" t="str">
            <v>1.26</v>
          </cell>
          <cell r="H1319">
            <v>14014</v>
          </cell>
          <cell r="I1319">
            <v>0</v>
          </cell>
        </row>
        <row r="1320">
          <cell r="A1320" t="str">
            <v>010611</v>
          </cell>
          <cell r="B1320" t="str">
            <v>63</v>
          </cell>
          <cell r="C1320" t="str">
            <v>Z0000078</v>
          </cell>
          <cell r="D1320" t="str">
            <v>피보트힌지</v>
          </cell>
          <cell r="E1320">
            <v>0</v>
          </cell>
          <cell r="F1320" t="str">
            <v>EA</v>
          </cell>
          <cell r="G1320" t="str">
            <v>1</v>
          </cell>
          <cell r="H1320">
            <v>14700</v>
          </cell>
          <cell r="I1320">
            <v>0</v>
          </cell>
        </row>
        <row r="1321">
          <cell r="A1321" t="str">
            <v>010611</v>
          </cell>
          <cell r="B1321" t="str">
            <v>64</v>
          </cell>
          <cell r="C1321" t="str">
            <v>Z0000079</v>
          </cell>
          <cell r="D1321" t="str">
            <v>도아 체크</v>
          </cell>
          <cell r="E1321">
            <v>0</v>
          </cell>
          <cell r="F1321" t="str">
            <v>EA</v>
          </cell>
          <cell r="G1321" t="str">
            <v>1</v>
          </cell>
          <cell r="H1321">
            <v>24500</v>
          </cell>
          <cell r="I1321">
            <v>0</v>
          </cell>
        </row>
        <row r="1322">
          <cell r="A1322" t="str">
            <v>010611</v>
          </cell>
          <cell r="B1322" t="str">
            <v>65</v>
          </cell>
          <cell r="C1322" t="str">
            <v>Z0000080</v>
          </cell>
          <cell r="D1322" t="str">
            <v>도어체크설치</v>
          </cell>
          <cell r="E1322">
            <v>0</v>
          </cell>
          <cell r="F1322" t="str">
            <v>EA</v>
          </cell>
          <cell r="G1322" t="str">
            <v>1</v>
          </cell>
          <cell r="H1322">
            <v>0</v>
          </cell>
          <cell r="I1322">
            <v>4788</v>
          </cell>
          <cell r="J1322">
            <v>143</v>
          </cell>
        </row>
        <row r="1323">
          <cell r="A1323" t="str">
            <v>010611</v>
          </cell>
          <cell r="B1323" t="str">
            <v>66</v>
          </cell>
          <cell r="C1323" t="str">
            <v>Z0000081</v>
          </cell>
          <cell r="D1323" t="str">
            <v>도아 로크</v>
          </cell>
          <cell r="E1323" t="str">
            <v>현관용</v>
          </cell>
          <cell r="F1323" t="str">
            <v>EA</v>
          </cell>
          <cell r="G1323" t="str">
            <v>4</v>
          </cell>
          <cell r="H1323">
            <v>9310</v>
          </cell>
          <cell r="I1323">
            <v>0</v>
          </cell>
        </row>
        <row r="1324">
          <cell r="A1324" t="str">
            <v>010611</v>
          </cell>
          <cell r="B1324" t="str">
            <v>67</v>
          </cell>
          <cell r="C1324" t="str">
            <v>Z0000082</v>
          </cell>
          <cell r="D1324" t="str">
            <v>창호철물 설치</v>
          </cell>
          <cell r="E1324" t="str">
            <v>도아록</v>
          </cell>
          <cell r="F1324" t="str">
            <v>EA</v>
          </cell>
          <cell r="G1324" t="str">
            <v>4</v>
          </cell>
          <cell r="H1324">
            <v>0</v>
          </cell>
          <cell r="I1324">
            <v>689</v>
          </cell>
          <cell r="J1324">
            <v>0</v>
          </cell>
        </row>
        <row r="1325">
          <cell r="A1325" t="str">
            <v>010611</v>
          </cell>
          <cell r="B1325" t="str">
            <v>68</v>
          </cell>
          <cell r="C1325" t="str">
            <v>Z0000292</v>
          </cell>
          <cell r="D1325" t="str">
            <v>정첩</v>
          </cell>
          <cell r="E1325" t="str">
            <v>황동4"</v>
          </cell>
          <cell r="F1325" t="str">
            <v>EA</v>
          </cell>
          <cell r="G1325" t="str">
            <v>9</v>
          </cell>
          <cell r="H1325">
            <v>1666</v>
          </cell>
          <cell r="I1325">
            <v>0</v>
          </cell>
        </row>
        <row r="1327">
          <cell r="D1327" t="str">
            <v>소계</v>
          </cell>
        </row>
        <row r="1329">
          <cell r="D1329" t="str">
            <v>12. 유리공사</v>
          </cell>
        </row>
        <row r="1330">
          <cell r="A1330" t="str">
            <v>010612</v>
          </cell>
          <cell r="B1330" t="str">
            <v>8</v>
          </cell>
          <cell r="C1330" t="str">
            <v>Z0000293</v>
          </cell>
          <cell r="D1330" t="str">
            <v>복층유리</v>
          </cell>
          <cell r="E1330" t="str">
            <v>투명,12MM</v>
          </cell>
          <cell r="F1330" t="str">
            <v>M2</v>
          </cell>
          <cell r="G1330" t="str">
            <v>4.34</v>
          </cell>
          <cell r="H1330">
            <v>13337</v>
          </cell>
          <cell r="I1330">
            <v>0</v>
          </cell>
        </row>
        <row r="1331">
          <cell r="A1331" t="str">
            <v>010612</v>
          </cell>
          <cell r="B1331" t="str">
            <v>9</v>
          </cell>
          <cell r="C1331" t="str">
            <v>Z0000294</v>
          </cell>
          <cell r="D1331" t="str">
            <v>복층유리(곡면)</v>
          </cell>
          <cell r="E1331" t="str">
            <v>T12</v>
          </cell>
          <cell r="F1331" t="str">
            <v>M2</v>
          </cell>
          <cell r="G1331" t="str">
            <v>8.01</v>
          </cell>
          <cell r="H1331">
            <v>13976</v>
          </cell>
          <cell r="I1331">
            <v>0</v>
          </cell>
        </row>
        <row r="1332">
          <cell r="A1332" t="str">
            <v>010612</v>
          </cell>
          <cell r="B1332" t="str">
            <v>10</v>
          </cell>
          <cell r="C1332" t="str">
            <v>Z0000295</v>
          </cell>
          <cell r="D1332" t="str">
            <v>유리끼우기</v>
          </cell>
          <cell r="E1332" t="str">
            <v>복층유리,12MM</v>
          </cell>
          <cell r="F1332" t="str">
            <v>M2</v>
          </cell>
          <cell r="G1332" t="str">
            <v>5.58</v>
          </cell>
          <cell r="H1332">
            <v>0</v>
          </cell>
          <cell r="I1332">
            <v>15428</v>
          </cell>
          <cell r="J1332">
            <v>0</v>
          </cell>
        </row>
        <row r="1333">
          <cell r="A1333" t="str">
            <v>010612</v>
          </cell>
          <cell r="B1333" t="str">
            <v>11</v>
          </cell>
          <cell r="C1333" t="str">
            <v>91N00510</v>
          </cell>
          <cell r="D1333" t="str">
            <v>유리끼우기 코킹</v>
          </cell>
          <cell r="E1333" t="str">
            <v>0.5CM각</v>
          </cell>
          <cell r="F1333" t="str">
            <v>M</v>
          </cell>
          <cell r="G1333" t="str">
            <v>114.72</v>
          </cell>
          <cell r="H1333">
            <v>189</v>
          </cell>
          <cell r="I1333">
            <v>0</v>
          </cell>
          <cell r="J1333">
            <v>0</v>
          </cell>
        </row>
        <row r="1335">
          <cell r="D1335" t="str">
            <v>소계</v>
          </cell>
        </row>
        <row r="1337">
          <cell r="D1337" t="str">
            <v>13. 작업부산물</v>
          </cell>
        </row>
        <row r="1338">
          <cell r="A1338" t="str">
            <v>010613</v>
          </cell>
          <cell r="B1338" t="str">
            <v>1</v>
          </cell>
          <cell r="C1338" t="str">
            <v>Z0000196</v>
          </cell>
          <cell r="D1338" t="str">
            <v>고철</v>
          </cell>
          <cell r="E1338">
            <v>0</v>
          </cell>
          <cell r="F1338" t="str">
            <v>KG</v>
          </cell>
          <cell r="G1338" t="str">
            <v>42.014</v>
          </cell>
          <cell r="H1338">
            <v>68</v>
          </cell>
          <cell r="I1338">
            <v>0</v>
          </cell>
          <cell r="J1338">
            <v>0</v>
          </cell>
        </row>
        <row r="1340">
          <cell r="D1340" t="str">
            <v>소계</v>
          </cell>
        </row>
        <row r="1342">
          <cell r="D1342" t="str">
            <v>14. 관급자재대</v>
          </cell>
        </row>
        <row r="1343">
          <cell r="A1343" t="str">
            <v>010614</v>
          </cell>
          <cell r="B1343" t="str">
            <v>1</v>
          </cell>
          <cell r="C1343" t="str">
            <v>Z0000197</v>
          </cell>
          <cell r="D1343" t="str">
            <v>시멘트</v>
          </cell>
          <cell r="E1343" t="str">
            <v>40KG</v>
          </cell>
          <cell r="F1343" t="str">
            <v>포</v>
          </cell>
          <cell r="G1343" t="str">
            <v>110</v>
          </cell>
        </row>
        <row r="1344">
          <cell r="A1344" t="str">
            <v>010614</v>
          </cell>
          <cell r="B1344" t="str">
            <v>2</v>
          </cell>
          <cell r="C1344" t="str">
            <v>Z0000198</v>
          </cell>
          <cell r="D1344" t="str">
            <v>조달수수료</v>
          </cell>
          <cell r="E1344" t="str">
            <v>자재비의 1.4%</v>
          </cell>
          <cell r="F1344" t="str">
            <v>식</v>
          </cell>
          <cell r="G1344" t="str">
            <v>1</v>
          </cell>
        </row>
        <row r="1345">
          <cell r="A1345" t="str">
            <v>010614</v>
          </cell>
          <cell r="B1345" t="str">
            <v>3</v>
          </cell>
          <cell r="C1345" t="str">
            <v>Z0000199</v>
          </cell>
          <cell r="D1345" t="str">
            <v>레미콘</v>
          </cell>
          <cell r="E1345" t="str">
            <v>25-210-12</v>
          </cell>
          <cell r="F1345" t="str">
            <v>M3</v>
          </cell>
          <cell r="G1345" t="str">
            <v>21.96</v>
          </cell>
        </row>
        <row r="1346">
          <cell r="A1346" t="str">
            <v>010614</v>
          </cell>
          <cell r="B1346" t="str">
            <v>5</v>
          </cell>
          <cell r="C1346" t="str">
            <v>Z0000201</v>
          </cell>
          <cell r="D1346" t="str">
            <v>레미콘</v>
          </cell>
          <cell r="E1346" t="str">
            <v>40-135-8</v>
          </cell>
          <cell r="F1346" t="str">
            <v>M3</v>
          </cell>
          <cell r="G1346" t="str">
            <v>0.93</v>
          </cell>
        </row>
        <row r="1347">
          <cell r="A1347" t="str">
            <v>010614</v>
          </cell>
          <cell r="B1347" t="str">
            <v>6</v>
          </cell>
          <cell r="C1347" t="str">
            <v>Z0000202</v>
          </cell>
          <cell r="D1347" t="str">
            <v>조달수수료</v>
          </cell>
          <cell r="E1347" t="str">
            <v>자재비의 0.8%</v>
          </cell>
          <cell r="F1347" t="str">
            <v>식</v>
          </cell>
          <cell r="G1347" t="str">
            <v>1</v>
          </cell>
        </row>
        <row r="1348">
          <cell r="A1348" t="str">
            <v>010614</v>
          </cell>
          <cell r="B1348" t="str">
            <v>7</v>
          </cell>
          <cell r="C1348" t="str">
            <v>Z0000203</v>
          </cell>
          <cell r="D1348" t="str">
            <v>철   근(SD30)</v>
          </cell>
          <cell r="E1348" t="str">
            <v>D 10</v>
          </cell>
          <cell r="F1348" t="str">
            <v>톤</v>
          </cell>
          <cell r="G1348" t="str">
            <v>1.31</v>
          </cell>
        </row>
        <row r="1349">
          <cell r="A1349" t="str">
            <v>010614</v>
          </cell>
          <cell r="B1349" t="str">
            <v>8</v>
          </cell>
          <cell r="C1349" t="str">
            <v>Z0000204</v>
          </cell>
          <cell r="D1349" t="str">
            <v>철   근(SD30)</v>
          </cell>
          <cell r="E1349" t="str">
            <v>D 13</v>
          </cell>
          <cell r="F1349" t="str">
            <v>톤</v>
          </cell>
          <cell r="G1349" t="str">
            <v>0.62</v>
          </cell>
        </row>
        <row r="1350">
          <cell r="A1350" t="str">
            <v>010614</v>
          </cell>
          <cell r="B1350" t="str">
            <v>9</v>
          </cell>
          <cell r="C1350" t="str">
            <v>Z0000297</v>
          </cell>
          <cell r="D1350" t="str">
            <v>철   근(SD30)</v>
          </cell>
          <cell r="E1350" t="str">
            <v>D 16</v>
          </cell>
          <cell r="F1350" t="str">
            <v>톤</v>
          </cell>
          <cell r="G1350" t="str">
            <v>0.12</v>
          </cell>
        </row>
        <row r="1351">
          <cell r="A1351" t="str">
            <v>010614</v>
          </cell>
          <cell r="B1351" t="str">
            <v>10</v>
          </cell>
          <cell r="C1351" t="str">
            <v>Z0000210</v>
          </cell>
          <cell r="D1351" t="str">
            <v>조달수수료</v>
          </cell>
          <cell r="E1351" t="str">
            <v>자재비의 1.4%</v>
          </cell>
          <cell r="F1351" t="str">
            <v>식</v>
          </cell>
          <cell r="G1351" t="str">
            <v>1</v>
          </cell>
        </row>
        <row r="1353">
          <cell r="D1353" t="str">
            <v>소계</v>
          </cell>
        </row>
        <row r="1355">
          <cell r="D1355" t="str">
            <v>합 계</v>
          </cell>
        </row>
        <row r="1357">
          <cell r="D1357" t="str">
            <v>* 경비실 - 2</v>
          </cell>
        </row>
        <row r="1359">
          <cell r="D1359" t="str">
            <v>1. 가설공사</v>
          </cell>
        </row>
        <row r="1360">
          <cell r="A1360" t="str">
            <v>010701</v>
          </cell>
          <cell r="B1360" t="str">
            <v>1</v>
          </cell>
          <cell r="C1360" t="str">
            <v>91B00010</v>
          </cell>
          <cell r="D1360" t="str">
            <v>규준틀설치</v>
          </cell>
          <cell r="E1360" t="str">
            <v>귀</v>
          </cell>
          <cell r="F1360" t="str">
            <v>개소</v>
          </cell>
          <cell r="G1360" t="str">
            <v>5</v>
          </cell>
          <cell r="H1360">
            <v>3794</v>
          </cell>
          <cell r="I1360">
            <v>33373</v>
          </cell>
          <cell r="J1360">
            <v>0</v>
          </cell>
        </row>
        <row r="1361">
          <cell r="A1361" t="str">
            <v>010701</v>
          </cell>
          <cell r="B1361" t="str">
            <v>2</v>
          </cell>
          <cell r="C1361" t="str">
            <v>91B00020</v>
          </cell>
          <cell r="D1361" t="str">
            <v>규준틀설치</v>
          </cell>
          <cell r="E1361" t="str">
            <v>평</v>
          </cell>
          <cell r="F1361" t="str">
            <v>개소</v>
          </cell>
          <cell r="G1361" t="str">
            <v>5</v>
          </cell>
          <cell r="H1361">
            <v>2410</v>
          </cell>
          <cell r="I1361">
            <v>19112</v>
          </cell>
          <cell r="J1361">
            <v>0</v>
          </cell>
        </row>
        <row r="1362">
          <cell r="A1362" t="str">
            <v>010701</v>
          </cell>
          <cell r="B1362" t="str">
            <v>3</v>
          </cell>
          <cell r="C1362" t="str">
            <v>91B00040</v>
          </cell>
          <cell r="D1362" t="str">
            <v>내부수평비계</v>
          </cell>
          <cell r="E1362" t="str">
            <v>3개월</v>
          </cell>
          <cell r="F1362" t="str">
            <v>M2</v>
          </cell>
          <cell r="G1362" t="str">
            <v>48.77</v>
          </cell>
          <cell r="H1362">
            <v>3187</v>
          </cell>
          <cell r="I1362">
            <v>4177</v>
          </cell>
          <cell r="J1362">
            <v>0</v>
          </cell>
        </row>
        <row r="1363">
          <cell r="A1363" t="str">
            <v>010701</v>
          </cell>
          <cell r="B1363" t="str">
            <v>4</v>
          </cell>
          <cell r="C1363" t="str">
            <v>91B00060</v>
          </cell>
          <cell r="D1363" t="str">
            <v>강관동바리</v>
          </cell>
          <cell r="E1363" t="str">
            <v>3개월</v>
          </cell>
          <cell r="F1363" t="str">
            <v>M2</v>
          </cell>
          <cell r="G1363" t="str">
            <v>48.77</v>
          </cell>
          <cell r="H1363">
            <v>620</v>
          </cell>
          <cell r="I1363">
            <v>3257</v>
          </cell>
          <cell r="J1363">
            <v>0</v>
          </cell>
        </row>
        <row r="1364">
          <cell r="A1364" t="str">
            <v>010701</v>
          </cell>
          <cell r="B1364" t="str">
            <v>5</v>
          </cell>
          <cell r="C1364" t="str">
            <v>Z0000258</v>
          </cell>
          <cell r="D1364" t="str">
            <v>강관틀비계</v>
          </cell>
          <cell r="E1364" t="str">
            <v>3개월</v>
          </cell>
          <cell r="F1364" t="str">
            <v>M2</v>
          </cell>
          <cell r="G1364" t="str">
            <v>145.92</v>
          </cell>
          <cell r="H1364">
            <v>529</v>
          </cell>
          <cell r="I1364">
            <v>2102</v>
          </cell>
        </row>
        <row r="1365">
          <cell r="A1365" t="str">
            <v>010701</v>
          </cell>
          <cell r="B1365" t="str">
            <v>9</v>
          </cell>
          <cell r="C1365" t="str">
            <v>91B00760</v>
          </cell>
          <cell r="D1365" t="str">
            <v>콘크리트보양</v>
          </cell>
          <cell r="E1365" t="str">
            <v>가마니</v>
          </cell>
          <cell r="F1365" t="str">
            <v>M2</v>
          </cell>
          <cell r="G1365" t="str">
            <v>116.92</v>
          </cell>
          <cell r="H1365">
            <v>176</v>
          </cell>
          <cell r="I1365">
            <v>0</v>
          </cell>
          <cell r="J1365">
            <v>0</v>
          </cell>
        </row>
        <row r="1366">
          <cell r="A1366" t="str">
            <v>010701</v>
          </cell>
          <cell r="B1366" t="str">
            <v>10</v>
          </cell>
          <cell r="C1366" t="str">
            <v>91B00790</v>
          </cell>
          <cell r="D1366" t="str">
            <v>타일석재면보양</v>
          </cell>
          <cell r="E1366">
            <v>0</v>
          </cell>
          <cell r="F1366" t="str">
            <v>M2</v>
          </cell>
          <cell r="G1366" t="str">
            <v>61.1</v>
          </cell>
          <cell r="H1366">
            <v>97</v>
          </cell>
          <cell r="I1366">
            <v>63</v>
          </cell>
          <cell r="J1366">
            <v>0</v>
          </cell>
        </row>
        <row r="1367">
          <cell r="A1367" t="str">
            <v>010701</v>
          </cell>
          <cell r="B1367" t="str">
            <v>12</v>
          </cell>
          <cell r="C1367" t="str">
            <v>Z0000273</v>
          </cell>
          <cell r="D1367" t="str">
            <v>현 장 정 리</v>
          </cell>
          <cell r="E1367" t="str">
            <v>RC조</v>
          </cell>
          <cell r="F1367" t="str">
            <v>M2</v>
          </cell>
          <cell r="G1367" t="str">
            <v>62.73</v>
          </cell>
          <cell r="H1367">
            <v>0</v>
          </cell>
          <cell r="I1367">
            <v>4850</v>
          </cell>
        </row>
        <row r="1369">
          <cell r="D1369" t="str">
            <v>소계</v>
          </cell>
        </row>
        <row r="1371">
          <cell r="D1371" t="str">
            <v>2. 토공사</v>
          </cell>
        </row>
        <row r="1372">
          <cell r="A1372" t="str">
            <v>010702</v>
          </cell>
          <cell r="B1372" t="str">
            <v>1</v>
          </cell>
          <cell r="C1372" t="str">
            <v>Z0000001</v>
          </cell>
          <cell r="D1372" t="str">
            <v>터파기</v>
          </cell>
          <cell r="E1372" t="str">
            <v>백호우,1.0M3</v>
          </cell>
          <cell r="F1372" t="str">
            <v>M3</v>
          </cell>
          <cell r="G1372" t="str">
            <v>24.51</v>
          </cell>
          <cell r="H1372">
            <v>98</v>
          </cell>
          <cell r="I1372">
            <v>315</v>
          </cell>
          <cell r="J1372">
            <v>225</v>
          </cell>
        </row>
        <row r="1373">
          <cell r="A1373" t="str">
            <v>010702</v>
          </cell>
          <cell r="B1373" t="str">
            <v>2</v>
          </cell>
          <cell r="C1373" t="str">
            <v>Z0000002</v>
          </cell>
          <cell r="D1373" t="str">
            <v>되메우기</v>
          </cell>
          <cell r="E1373" t="str">
            <v>백호우,1.0M3</v>
          </cell>
          <cell r="F1373" t="str">
            <v>M3</v>
          </cell>
          <cell r="G1373" t="str">
            <v>11.64</v>
          </cell>
          <cell r="H1373">
            <v>59</v>
          </cell>
          <cell r="I1373">
            <v>160</v>
          </cell>
          <cell r="J1373">
            <v>135</v>
          </cell>
        </row>
        <row r="1374">
          <cell r="A1374" t="str">
            <v>010702</v>
          </cell>
          <cell r="B1374" t="str">
            <v>3</v>
          </cell>
          <cell r="C1374" t="str">
            <v>Z0000003</v>
          </cell>
          <cell r="D1374" t="str">
            <v>잔토처리(장외 10.5KM)</v>
          </cell>
          <cell r="E1374" t="str">
            <v>백호우0.7+덤프 15</v>
          </cell>
          <cell r="F1374" t="str">
            <v>M3</v>
          </cell>
          <cell r="G1374" t="str">
            <v>12.87</v>
          </cell>
          <cell r="H1374">
            <v>980</v>
          </cell>
          <cell r="I1374">
            <v>1080</v>
          </cell>
          <cell r="J1374">
            <v>1260</v>
          </cell>
        </row>
        <row r="1375">
          <cell r="A1375" t="str">
            <v>010702</v>
          </cell>
          <cell r="B1375" t="str">
            <v>4</v>
          </cell>
          <cell r="C1375" t="str">
            <v>91C00411</v>
          </cell>
          <cell r="D1375" t="str">
            <v>PE필름깔기</v>
          </cell>
          <cell r="E1375" t="str">
            <v>바닥0.04MM*2겹</v>
          </cell>
          <cell r="F1375" t="str">
            <v>M2</v>
          </cell>
          <cell r="G1375" t="str">
            <v>54.18</v>
          </cell>
          <cell r="H1375">
            <v>99</v>
          </cell>
          <cell r="I1375">
            <v>360</v>
          </cell>
          <cell r="J1375">
            <v>0</v>
          </cell>
        </row>
        <row r="1377">
          <cell r="D1377" t="str">
            <v>소계</v>
          </cell>
        </row>
        <row r="1379">
          <cell r="D1379" t="str">
            <v>3. 철근콘크리트공사</v>
          </cell>
        </row>
        <row r="1380">
          <cell r="A1380" t="str">
            <v>010703</v>
          </cell>
          <cell r="B1380" t="str">
            <v>1</v>
          </cell>
          <cell r="C1380" t="str">
            <v>Z0000004</v>
          </cell>
          <cell r="D1380" t="str">
            <v>레미콘</v>
          </cell>
          <cell r="E1380" t="str">
            <v>25-210-12</v>
          </cell>
          <cell r="F1380" t="str">
            <v>M3</v>
          </cell>
          <cell r="G1380" t="str">
            <v>41.43</v>
          </cell>
          <cell r="H1380">
            <v>0</v>
          </cell>
          <cell r="I1380">
            <v>0</v>
          </cell>
        </row>
        <row r="1381">
          <cell r="A1381" t="str">
            <v>010703</v>
          </cell>
          <cell r="B1381" t="str">
            <v>3</v>
          </cell>
          <cell r="C1381" t="str">
            <v>Z0000006</v>
          </cell>
          <cell r="D1381" t="str">
            <v>레미콘</v>
          </cell>
          <cell r="E1381" t="str">
            <v>40-135-8</v>
          </cell>
          <cell r="F1381" t="str">
            <v>M3</v>
          </cell>
          <cell r="G1381" t="str">
            <v>5.09</v>
          </cell>
          <cell r="H1381">
            <v>0</v>
          </cell>
        </row>
        <row r="1382">
          <cell r="A1382" t="str">
            <v>010703</v>
          </cell>
          <cell r="B1382" t="str">
            <v>4</v>
          </cell>
          <cell r="C1382" t="str">
            <v>91D00010</v>
          </cell>
          <cell r="D1382" t="str">
            <v>콘크리트 펌프카 타설</v>
          </cell>
          <cell r="E1382" t="str">
            <v>80M3/HR,PUMP-CAR,철근</v>
          </cell>
          <cell r="F1382" t="str">
            <v>M3</v>
          </cell>
          <cell r="G1382" t="str">
            <v>41.43</v>
          </cell>
          <cell r="H1382">
            <v>264</v>
          </cell>
          <cell r="I1382">
            <v>6232</v>
          </cell>
          <cell r="J1382">
            <v>2235</v>
          </cell>
        </row>
        <row r="1383">
          <cell r="A1383" t="str">
            <v>010703</v>
          </cell>
          <cell r="B1383" t="str">
            <v>5</v>
          </cell>
          <cell r="C1383" t="str">
            <v>91D00020</v>
          </cell>
          <cell r="D1383" t="str">
            <v>콘크리트 펌프카 타설</v>
          </cell>
          <cell r="E1383" t="str">
            <v>80M3/HR,PUMP-CAR,무근</v>
          </cell>
          <cell r="F1383" t="str">
            <v>M3</v>
          </cell>
          <cell r="G1383" t="str">
            <v>5.09</v>
          </cell>
          <cell r="H1383">
            <v>268</v>
          </cell>
          <cell r="I1383">
            <v>5303</v>
          </cell>
          <cell r="J1383">
            <v>2251</v>
          </cell>
        </row>
        <row r="1384">
          <cell r="A1384" t="str">
            <v>010703</v>
          </cell>
          <cell r="B1384" t="str">
            <v>6</v>
          </cell>
          <cell r="C1384" t="str">
            <v>Z0000007</v>
          </cell>
          <cell r="D1384" t="str">
            <v>철   근(SD30)</v>
          </cell>
          <cell r="E1384" t="str">
            <v>D 10</v>
          </cell>
          <cell r="F1384" t="str">
            <v>톤</v>
          </cell>
          <cell r="G1384" t="str">
            <v>2.281</v>
          </cell>
          <cell r="H1384">
            <v>0</v>
          </cell>
          <cell r="I1384">
            <v>0</v>
          </cell>
        </row>
        <row r="1385">
          <cell r="A1385" t="str">
            <v>010703</v>
          </cell>
          <cell r="B1385" t="str">
            <v>7</v>
          </cell>
          <cell r="C1385" t="str">
            <v>Z0000008</v>
          </cell>
          <cell r="D1385" t="str">
            <v>철   근(SD30)</v>
          </cell>
          <cell r="E1385" t="str">
            <v>D 13</v>
          </cell>
          <cell r="F1385" t="str">
            <v>톤</v>
          </cell>
          <cell r="G1385" t="str">
            <v>1.134</v>
          </cell>
          <cell r="H1385">
            <v>0</v>
          </cell>
          <cell r="I1385">
            <v>0</v>
          </cell>
        </row>
        <row r="1386">
          <cell r="A1386" t="str">
            <v>010703</v>
          </cell>
          <cell r="B1386" t="str">
            <v>8</v>
          </cell>
          <cell r="C1386" t="str">
            <v>Z0000274</v>
          </cell>
          <cell r="D1386" t="str">
            <v>철   근(SD30)</v>
          </cell>
          <cell r="E1386" t="str">
            <v>D 16</v>
          </cell>
          <cell r="F1386" t="str">
            <v>톤</v>
          </cell>
          <cell r="G1386" t="str">
            <v>0.116</v>
          </cell>
          <cell r="H1386">
            <v>0</v>
          </cell>
          <cell r="I1386">
            <v>0</v>
          </cell>
        </row>
        <row r="1387">
          <cell r="A1387" t="str">
            <v>010703</v>
          </cell>
          <cell r="B1387" t="str">
            <v>10</v>
          </cell>
          <cell r="C1387" t="str">
            <v>91D00210</v>
          </cell>
          <cell r="D1387" t="str">
            <v>철근가공조립</v>
          </cell>
          <cell r="E1387" t="str">
            <v>간단</v>
          </cell>
          <cell r="F1387" t="str">
            <v>TON</v>
          </cell>
          <cell r="G1387" t="str">
            <v>3.428</v>
          </cell>
          <cell r="H1387">
            <v>3268</v>
          </cell>
          <cell r="I1387">
            <v>248820</v>
          </cell>
          <cell r="J1387">
            <v>0</v>
          </cell>
        </row>
        <row r="1388">
          <cell r="A1388" t="str">
            <v>010703</v>
          </cell>
          <cell r="B1388" t="str">
            <v>11</v>
          </cell>
          <cell r="C1388" t="str">
            <v>91D00130</v>
          </cell>
          <cell r="D1388" t="str">
            <v>합판거푸집</v>
          </cell>
          <cell r="E1388" t="str">
            <v>3회</v>
          </cell>
          <cell r="F1388" t="str">
            <v>M2</v>
          </cell>
          <cell r="G1388" t="str">
            <v>143.96</v>
          </cell>
          <cell r="H1388">
            <v>4520</v>
          </cell>
          <cell r="I1388">
            <v>13027</v>
          </cell>
          <cell r="J1388">
            <v>0</v>
          </cell>
        </row>
        <row r="1389">
          <cell r="A1389" t="str">
            <v>010703</v>
          </cell>
          <cell r="B1389" t="str">
            <v>12</v>
          </cell>
          <cell r="C1389" t="str">
            <v>91D00140</v>
          </cell>
          <cell r="D1389" t="str">
            <v>합판거푸집</v>
          </cell>
          <cell r="E1389" t="str">
            <v>4회</v>
          </cell>
          <cell r="F1389" t="str">
            <v>M2</v>
          </cell>
          <cell r="G1389" t="str">
            <v>70.17</v>
          </cell>
          <cell r="H1389">
            <v>3835</v>
          </cell>
          <cell r="I1389">
            <v>11065</v>
          </cell>
          <cell r="J1389">
            <v>0</v>
          </cell>
        </row>
        <row r="1390">
          <cell r="A1390" t="str">
            <v>010703</v>
          </cell>
          <cell r="B1390" t="str">
            <v>13</v>
          </cell>
          <cell r="C1390" t="str">
            <v>91D00170</v>
          </cell>
          <cell r="D1390" t="str">
            <v>목재원형거푸집</v>
          </cell>
          <cell r="E1390" t="str">
            <v>3회</v>
          </cell>
          <cell r="F1390" t="str">
            <v>M2</v>
          </cell>
          <cell r="G1390" t="str">
            <v>6.81</v>
          </cell>
          <cell r="H1390">
            <v>8454</v>
          </cell>
          <cell r="I1390">
            <v>27803</v>
          </cell>
          <cell r="J1390">
            <v>0</v>
          </cell>
        </row>
        <row r="1391">
          <cell r="A1391" t="str">
            <v>010703</v>
          </cell>
          <cell r="B1391" t="str">
            <v>16</v>
          </cell>
          <cell r="C1391" t="str">
            <v>Z0000275</v>
          </cell>
          <cell r="D1391" t="str">
            <v>스페이샤</v>
          </cell>
          <cell r="E1391" t="str">
            <v>스라브 H100MM</v>
          </cell>
          <cell r="F1391" t="str">
            <v>EA</v>
          </cell>
          <cell r="G1391" t="str">
            <v>643</v>
          </cell>
          <cell r="H1391">
            <v>58</v>
          </cell>
        </row>
        <row r="1393">
          <cell r="D1393" t="str">
            <v>소계</v>
          </cell>
        </row>
        <row r="1395">
          <cell r="D1395" t="str">
            <v>04. 조적공사</v>
          </cell>
        </row>
        <row r="1396">
          <cell r="A1396" t="str">
            <v>010704</v>
          </cell>
          <cell r="B1396" t="str">
            <v>3</v>
          </cell>
          <cell r="C1396" t="str">
            <v>41A00010</v>
          </cell>
          <cell r="D1396" t="str">
            <v>시멘트벽돌</v>
          </cell>
          <cell r="E1396" t="str">
            <v>190*90*57</v>
          </cell>
          <cell r="F1396" t="str">
            <v>매</v>
          </cell>
          <cell r="G1396" t="str">
            <v>2662</v>
          </cell>
          <cell r="H1396">
            <v>37</v>
          </cell>
          <cell r="I1396">
            <v>0</v>
          </cell>
        </row>
        <row r="1397">
          <cell r="A1397" t="str">
            <v>010704</v>
          </cell>
          <cell r="B1397" t="str">
            <v>5</v>
          </cell>
          <cell r="C1397" t="str">
            <v>91F00020</v>
          </cell>
          <cell r="D1397" t="str">
            <v>시멘트벽돌쌓기</v>
          </cell>
          <cell r="E1397" t="str">
            <v>1.0B,10000매이상</v>
          </cell>
          <cell r="F1397" t="str">
            <v>천매</v>
          </cell>
          <cell r="G1397" t="str">
            <v>1.945</v>
          </cell>
          <cell r="H1397">
            <v>4624</v>
          </cell>
          <cell r="I1397">
            <v>124774</v>
          </cell>
          <cell r="J1397">
            <v>0</v>
          </cell>
        </row>
        <row r="1398">
          <cell r="A1398" t="str">
            <v>010704</v>
          </cell>
          <cell r="B1398" t="str">
            <v>6</v>
          </cell>
          <cell r="C1398" t="str">
            <v>91F00010</v>
          </cell>
          <cell r="D1398" t="str">
            <v>시멘트벽돌쌓기</v>
          </cell>
          <cell r="E1398" t="str">
            <v>0.5B,10000매이상</v>
          </cell>
          <cell r="F1398" t="str">
            <v>천매</v>
          </cell>
          <cell r="G1398" t="str">
            <v>0.59</v>
          </cell>
          <cell r="H1398">
            <v>3503</v>
          </cell>
          <cell r="I1398">
            <v>139966</v>
          </cell>
          <cell r="J1398">
            <v>0</v>
          </cell>
        </row>
        <row r="1399">
          <cell r="A1399" t="str">
            <v>010704</v>
          </cell>
          <cell r="B1399" t="str">
            <v>7</v>
          </cell>
          <cell r="C1399" t="str">
            <v>91F00220</v>
          </cell>
          <cell r="D1399" t="str">
            <v>벽돌소운반</v>
          </cell>
          <cell r="E1399" t="str">
            <v>1층</v>
          </cell>
          <cell r="F1399" t="str">
            <v>천매</v>
          </cell>
          <cell r="G1399" t="str">
            <v>2.535</v>
          </cell>
          <cell r="H1399">
            <v>0</v>
          </cell>
          <cell r="I1399">
            <v>16169</v>
          </cell>
          <cell r="J1399">
            <v>0</v>
          </cell>
        </row>
        <row r="1401">
          <cell r="D1401" t="str">
            <v>소계</v>
          </cell>
        </row>
        <row r="1403">
          <cell r="D1403" t="str">
            <v>05. 석공사</v>
          </cell>
        </row>
        <row r="1404">
          <cell r="A1404" t="str">
            <v>010705</v>
          </cell>
          <cell r="B1404" t="str">
            <v>3</v>
          </cell>
          <cell r="C1404" t="str">
            <v>Z0000017</v>
          </cell>
          <cell r="D1404" t="str">
            <v>화강석물갈기</v>
          </cell>
          <cell r="E1404" t="str">
            <v>T=20MM</v>
          </cell>
          <cell r="F1404" t="str">
            <v>M2</v>
          </cell>
          <cell r="G1404" t="str">
            <v>2.64</v>
          </cell>
          <cell r="H1404">
            <v>39200</v>
          </cell>
          <cell r="I1404">
            <v>0</v>
          </cell>
          <cell r="J1404">
            <v>0</v>
          </cell>
        </row>
        <row r="1405">
          <cell r="A1405" t="str">
            <v>010705</v>
          </cell>
          <cell r="B1405" t="str">
            <v>4</v>
          </cell>
          <cell r="C1405" t="str">
            <v>Z0000276</v>
          </cell>
          <cell r="D1405" t="str">
            <v>화강석 바닥 붙이기</v>
          </cell>
          <cell r="E1405">
            <v>0</v>
          </cell>
          <cell r="F1405" t="str">
            <v>M2</v>
          </cell>
          <cell r="G1405" t="str">
            <v>2.4</v>
          </cell>
          <cell r="H1405">
            <v>561</v>
          </cell>
          <cell r="I1405">
            <v>41379</v>
          </cell>
          <cell r="J1405">
            <v>0</v>
          </cell>
        </row>
        <row r="1407">
          <cell r="D1407" t="str">
            <v>소계</v>
          </cell>
        </row>
        <row r="1409">
          <cell r="D1409" t="str">
            <v>06. 수장공사</v>
          </cell>
        </row>
        <row r="1410">
          <cell r="A1410" t="str">
            <v>010706</v>
          </cell>
          <cell r="B1410" t="str">
            <v>9</v>
          </cell>
          <cell r="C1410" t="str">
            <v>91P00030</v>
          </cell>
          <cell r="D1410" t="str">
            <v>무석면타일붙이기</v>
          </cell>
          <cell r="E1410" t="str">
            <v>3*300*300</v>
          </cell>
          <cell r="F1410" t="str">
            <v>M2</v>
          </cell>
          <cell r="G1410" t="str">
            <v>19.83</v>
          </cell>
          <cell r="H1410">
            <v>3047</v>
          </cell>
          <cell r="I1410">
            <v>4420</v>
          </cell>
          <cell r="J1410">
            <v>0</v>
          </cell>
        </row>
        <row r="1411">
          <cell r="A1411" t="str">
            <v>010706</v>
          </cell>
          <cell r="B1411" t="str">
            <v>10</v>
          </cell>
          <cell r="C1411" t="str">
            <v>91P00130</v>
          </cell>
          <cell r="D1411" t="str">
            <v>비닐시트깔기</v>
          </cell>
          <cell r="E1411">
            <v>0</v>
          </cell>
          <cell r="F1411" t="str">
            <v>M2</v>
          </cell>
          <cell r="G1411" t="str">
            <v>5.4</v>
          </cell>
          <cell r="H1411">
            <v>10476</v>
          </cell>
          <cell r="I1411">
            <v>1581</v>
          </cell>
          <cell r="J1411">
            <v>0</v>
          </cell>
        </row>
        <row r="1412">
          <cell r="A1412" t="str">
            <v>010706</v>
          </cell>
          <cell r="B1412" t="str">
            <v>11</v>
          </cell>
          <cell r="C1412" t="str">
            <v>91J00510</v>
          </cell>
          <cell r="D1412" t="str">
            <v>걸레받이설치</v>
          </cell>
          <cell r="E1412" t="str">
            <v>합성목재,H=75</v>
          </cell>
          <cell r="F1412" t="str">
            <v>M</v>
          </cell>
          <cell r="G1412" t="str">
            <v>7.8</v>
          </cell>
          <cell r="H1412">
            <v>509</v>
          </cell>
          <cell r="I1412">
            <v>2187</v>
          </cell>
          <cell r="J1412">
            <v>0</v>
          </cell>
        </row>
        <row r="1413">
          <cell r="A1413" t="str">
            <v>010706</v>
          </cell>
          <cell r="B1413" t="str">
            <v>12</v>
          </cell>
          <cell r="C1413" t="str">
            <v>91K00010</v>
          </cell>
          <cell r="D1413" t="str">
            <v>경량철골천정틀</v>
          </cell>
          <cell r="E1413" t="str">
            <v>M-BAR</v>
          </cell>
          <cell r="F1413" t="str">
            <v>M2</v>
          </cell>
          <cell r="G1413" t="str">
            <v>54.18</v>
          </cell>
          <cell r="H1413">
            <v>5390</v>
          </cell>
          <cell r="I1413">
            <v>0</v>
          </cell>
          <cell r="J1413">
            <v>0</v>
          </cell>
        </row>
        <row r="1414">
          <cell r="A1414" t="str">
            <v>010706</v>
          </cell>
          <cell r="B1414" t="str">
            <v>13</v>
          </cell>
          <cell r="C1414" t="str">
            <v>Z0000277</v>
          </cell>
          <cell r="D1414" t="str">
            <v>천정텍스</v>
          </cell>
          <cell r="E1414" t="str">
            <v>T=6*306*606</v>
          </cell>
          <cell r="F1414" t="str">
            <v>M2</v>
          </cell>
          <cell r="G1414" t="str">
            <v>54.18</v>
          </cell>
          <cell r="H1414">
            <v>2521</v>
          </cell>
          <cell r="I1414">
            <v>0</v>
          </cell>
        </row>
        <row r="1415">
          <cell r="A1415" t="str">
            <v>010706</v>
          </cell>
          <cell r="B1415" t="str">
            <v>14</v>
          </cell>
          <cell r="C1415" t="str">
            <v>91P01010</v>
          </cell>
          <cell r="D1415" t="str">
            <v>암면텍스붙이기</v>
          </cell>
          <cell r="E1415" t="str">
            <v>천정12MM</v>
          </cell>
          <cell r="F1415" t="str">
            <v>M2</v>
          </cell>
          <cell r="G1415" t="str">
            <v>56.88</v>
          </cell>
          <cell r="H1415">
            <v>6133</v>
          </cell>
          <cell r="I1415">
            <v>8177</v>
          </cell>
          <cell r="J1415">
            <v>0</v>
          </cell>
        </row>
        <row r="1416">
          <cell r="A1416" t="str">
            <v>010706</v>
          </cell>
          <cell r="B1416" t="str">
            <v>15</v>
          </cell>
          <cell r="C1416" t="str">
            <v>91K00040</v>
          </cell>
          <cell r="D1416" t="str">
            <v>AL몰딩설치</v>
          </cell>
          <cell r="E1416">
            <v>0</v>
          </cell>
          <cell r="F1416" t="str">
            <v>M</v>
          </cell>
          <cell r="G1416" t="str">
            <v>60.43</v>
          </cell>
          <cell r="H1416">
            <v>705</v>
          </cell>
          <cell r="I1416">
            <v>0</v>
          </cell>
          <cell r="J1416">
            <v>0</v>
          </cell>
        </row>
        <row r="1417">
          <cell r="A1417" t="str">
            <v>010706</v>
          </cell>
          <cell r="B1417" t="str">
            <v>19</v>
          </cell>
          <cell r="C1417" t="str">
            <v>91P00640</v>
          </cell>
          <cell r="D1417" t="str">
            <v>스치로폴깔기</v>
          </cell>
          <cell r="E1417" t="str">
            <v>바닥50MM</v>
          </cell>
          <cell r="F1417" t="str">
            <v>M2</v>
          </cell>
          <cell r="G1417" t="str">
            <v>54.18</v>
          </cell>
          <cell r="H1417">
            <v>2889</v>
          </cell>
          <cell r="I1417">
            <v>503</v>
          </cell>
          <cell r="J1417">
            <v>0</v>
          </cell>
        </row>
        <row r="1418">
          <cell r="A1418" t="str">
            <v>010706</v>
          </cell>
          <cell r="B1418" t="str">
            <v>20</v>
          </cell>
          <cell r="C1418" t="str">
            <v>Z0000278</v>
          </cell>
          <cell r="D1418" t="str">
            <v>스치로폴깔기</v>
          </cell>
          <cell r="E1418" t="str">
            <v>바닥60MM</v>
          </cell>
          <cell r="F1418" t="str">
            <v>M2</v>
          </cell>
          <cell r="G1418" t="str">
            <v>54.18</v>
          </cell>
          <cell r="H1418">
            <v>3238</v>
          </cell>
          <cell r="I1418">
            <v>503</v>
          </cell>
          <cell r="J1418">
            <v>0</v>
          </cell>
        </row>
        <row r="1419">
          <cell r="A1419" t="str">
            <v>010706</v>
          </cell>
          <cell r="B1419" t="str">
            <v>21</v>
          </cell>
          <cell r="C1419" t="str">
            <v>Z0000279</v>
          </cell>
          <cell r="D1419" t="str">
            <v>외벽단열시스템</v>
          </cell>
          <cell r="E1419" t="str">
            <v>T=50MM</v>
          </cell>
          <cell r="F1419" t="str">
            <v>M2</v>
          </cell>
          <cell r="G1419" t="str">
            <v>97.52</v>
          </cell>
          <cell r="H1419">
            <v>30429</v>
          </cell>
          <cell r="I1419">
            <v>0</v>
          </cell>
        </row>
        <row r="1420">
          <cell r="A1420" t="str">
            <v>010706</v>
          </cell>
          <cell r="B1420" t="str">
            <v>22</v>
          </cell>
          <cell r="C1420" t="str">
            <v>53E00310</v>
          </cell>
          <cell r="D1420" t="str">
            <v>화장실칸막이</v>
          </cell>
          <cell r="E1420" t="str">
            <v>큐비클 20MM</v>
          </cell>
          <cell r="F1420" t="str">
            <v>M2</v>
          </cell>
          <cell r="G1420" t="str">
            <v>20.16</v>
          </cell>
          <cell r="H1420">
            <v>44100</v>
          </cell>
          <cell r="I1420">
            <v>0</v>
          </cell>
        </row>
        <row r="1422">
          <cell r="D1422" t="str">
            <v>소계</v>
          </cell>
        </row>
        <row r="1424">
          <cell r="D1424" t="str">
            <v>07. 미장공사</v>
          </cell>
        </row>
        <row r="1425">
          <cell r="A1425" t="str">
            <v>010707</v>
          </cell>
          <cell r="B1425" t="str">
            <v>1</v>
          </cell>
          <cell r="C1425" t="str">
            <v>91L00040</v>
          </cell>
          <cell r="D1425" t="str">
            <v>시멘트몰탈</v>
          </cell>
          <cell r="E1425" t="str">
            <v>바닥24MM</v>
          </cell>
          <cell r="F1425" t="str">
            <v>M2</v>
          </cell>
          <cell r="G1425" t="str">
            <v>19.83</v>
          </cell>
          <cell r="H1425">
            <v>352</v>
          </cell>
          <cell r="I1425">
            <v>5506</v>
          </cell>
          <cell r="J1425">
            <v>0</v>
          </cell>
        </row>
        <row r="1426">
          <cell r="A1426" t="str">
            <v>010707</v>
          </cell>
          <cell r="B1426" t="str">
            <v>2</v>
          </cell>
          <cell r="C1426" t="str">
            <v>91L00090</v>
          </cell>
          <cell r="D1426" t="str">
            <v>시멘트몰탈</v>
          </cell>
          <cell r="E1426" t="str">
            <v>바닥50MM</v>
          </cell>
          <cell r="F1426" t="str">
            <v>M2</v>
          </cell>
          <cell r="G1426" t="str">
            <v>5.4</v>
          </cell>
          <cell r="H1426">
            <v>735</v>
          </cell>
          <cell r="I1426">
            <v>6346</v>
          </cell>
          <cell r="J1426">
            <v>0</v>
          </cell>
        </row>
        <row r="1427">
          <cell r="A1427" t="str">
            <v>010707</v>
          </cell>
          <cell r="B1427" t="str">
            <v>3</v>
          </cell>
          <cell r="C1427" t="str">
            <v>91L00250</v>
          </cell>
          <cell r="D1427" t="str">
            <v>시멘트몰탈</v>
          </cell>
          <cell r="E1427" t="str">
            <v>내벽18MM</v>
          </cell>
          <cell r="F1427" t="str">
            <v>M2</v>
          </cell>
          <cell r="G1427" t="str">
            <v>47.94</v>
          </cell>
          <cell r="H1427">
            <v>289</v>
          </cell>
          <cell r="I1427">
            <v>12881</v>
          </cell>
          <cell r="J1427">
            <v>0</v>
          </cell>
        </row>
        <row r="1428">
          <cell r="A1428" t="str">
            <v>010707</v>
          </cell>
          <cell r="B1428" t="str">
            <v>4</v>
          </cell>
          <cell r="C1428" t="str">
            <v>91L00270</v>
          </cell>
          <cell r="D1428" t="str">
            <v>시멘트몰탈</v>
          </cell>
          <cell r="E1428" t="str">
            <v>외벽24MM</v>
          </cell>
          <cell r="F1428" t="str">
            <v>M2</v>
          </cell>
          <cell r="G1428" t="str">
            <v>5.92</v>
          </cell>
          <cell r="H1428">
            <v>385</v>
          </cell>
          <cell r="I1428">
            <v>13075</v>
          </cell>
          <cell r="J1428">
            <v>0</v>
          </cell>
        </row>
        <row r="1429">
          <cell r="A1429" t="str">
            <v>010707</v>
          </cell>
          <cell r="B1429" t="str">
            <v>6</v>
          </cell>
          <cell r="C1429" t="str">
            <v>91L00410</v>
          </cell>
          <cell r="D1429" t="str">
            <v>보호 몰탈</v>
          </cell>
          <cell r="E1429" t="str">
            <v>바닥24MM</v>
          </cell>
          <cell r="F1429" t="str">
            <v>M2</v>
          </cell>
          <cell r="G1429" t="str">
            <v>151.97</v>
          </cell>
          <cell r="H1429">
            <v>352</v>
          </cell>
          <cell r="I1429">
            <v>5506</v>
          </cell>
          <cell r="J1429">
            <v>0</v>
          </cell>
        </row>
        <row r="1431">
          <cell r="D1431" t="str">
            <v>소계</v>
          </cell>
        </row>
        <row r="1433">
          <cell r="D1433" t="str">
            <v>08. 방수공사</v>
          </cell>
        </row>
        <row r="1434">
          <cell r="A1434" t="str">
            <v>010708</v>
          </cell>
          <cell r="B1434" t="str">
            <v>2</v>
          </cell>
          <cell r="C1434" t="str">
            <v>91G00230</v>
          </cell>
          <cell r="D1434" t="str">
            <v>액체방수</v>
          </cell>
          <cell r="E1434" t="str">
            <v>C종</v>
          </cell>
          <cell r="F1434" t="str">
            <v>M2</v>
          </cell>
          <cell r="G1434" t="str">
            <v>65.67</v>
          </cell>
          <cell r="H1434">
            <v>376</v>
          </cell>
          <cell r="I1434">
            <v>14979</v>
          </cell>
          <cell r="J1434">
            <v>0</v>
          </cell>
        </row>
        <row r="1435">
          <cell r="A1435" t="str">
            <v>010708</v>
          </cell>
          <cell r="B1435" t="str">
            <v>3</v>
          </cell>
          <cell r="C1435" t="str">
            <v>Z0000024</v>
          </cell>
          <cell r="D1435" t="str">
            <v>도막방수(바닥)</v>
          </cell>
          <cell r="E1435" t="str">
            <v>무기질탄성계</v>
          </cell>
          <cell r="F1435" t="str">
            <v>M2</v>
          </cell>
          <cell r="G1435" t="str">
            <v>103.79</v>
          </cell>
          <cell r="H1435">
            <v>11330</v>
          </cell>
          <cell r="I1435">
            <v>14972</v>
          </cell>
          <cell r="J1435">
            <v>449</v>
          </cell>
        </row>
        <row r="1437">
          <cell r="D1437" t="str">
            <v>소계</v>
          </cell>
        </row>
        <row r="1439">
          <cell r="D1439" t="str">
            <v>09. 도장공사</v>
          </cell>
        </row>
        <row r="1440">
          <cell r="A1440" t="str">
            <v>010709</v>
          </cell>
          <cell r="B1440" t="str">
            <v>1</v>
          </cell>
          <cell r="C1440" t="str">
            <v>91O00010</v>
          </cell>
          <cell r="D1440" t="str">
            <v>수성페인트</v>
          </cell>
          <cell r="E1440" t="str">
            <v>내벽3회,로울러칠</v>
          </cell>
          <cell r="F1440" t="str">
            <v>M2</v>
          </cell>
          <cell r="G1440" t="str">
            <v>47.94</v>
          </cell>
          <cell r="H1440">
            <v>499</v>
          </cell>
          <cell r="I1440">
            <v>3852</v>
          </cell>
          <cell r="J1440">
            <v>0</v>
          </cell>
        </row>
        <row r="1441">
          <cell r="A1441" t="str">
            <v>010709</v>
          </cell>
          <cell r="B1441" t="str">
            <v>5</v>
          </cell>
          <cell r="C1441" t="str">
            <v>Z0000280</v>
          </cell>
          <cell r="D1441" t="str">
            <v>조합페인트</v>
          </cell>
          <cell r="E1441" t="str">
            <v>콘크리트면2회,벽 뿜칠</v>
          </cell>
          <cell r="F1441" t="str">
            <v>M2</v>
          </cell>
          <cell r="G1441" t="str">
            <v>0.18</v>
          </cell>
          <cell r="H1441">
            <v>671</v>
          </cell>
          <cell r="I1441">
            <v>2984</v>
          </cell>
        </row>
        <row r="1442">
          <cell r="A1442" t="str">
            <v>010709</v>
          </cell>
          <cell r="B1442" t="str">
            <v>6</v>
          </cell>
          <cell r="C1442" t="str">
            <v>91O00210</v>
          </cell>
          <cell r="D1442" t="str">
            <v>세라민페인트</v>
          </cell>
          <cell r="E1442" t="str">
            <v>2회</v>
          </cell>
          <cell r="F1442" t="str">
            <v>M2</v>
          </cell>
          <cell r="G1442" t="str">
            <v>5.82</v>
          </cell>
          <cell r="H1442">
            <v>719</v>
          </cell>
          <cell r="I1442">
            <v>2984</v>
          </cell>
          <cell r="J1442">
            <v>0</v>
          </cell>
        </row>
        <row r="1443">
          <cell r="A1443" t="str">
            <v>010709</v>
          </cell>
          <cell r="B1443" t="str">
            <v>7</v>
          </cell>
          <cell r="C1443" t="str">
            <v>Z0000281</v>
          </cell>
          <cell r="D1443" t="str">
            <v>바니쉬칠</v>
          </cell>
          <cell r="E1443" t="str">
            <v>목재면3회칠</v>
          </cell>
          <cell r="F1443" t="str">
            <v>M2</v>
          </cell>
          <cell r="G1443">
            <v>5.0999999999999996</v>
          </cell>
          <cell r="H1443">
            <v>554</v>
          </cell>
          <cell r="I1443">
            <v>4069</v>
          </cell>
        </row>
        <row r="1444">
          <cell r="A1444" t="str">
            <v>010709</v>
          </cell>
          <cell r="B1444" t="str">
            <v>8</v>
          </cell>
          <cell r="C1444" t="str">
            <v>Z0000282</v>
          </cell>
          <cell r="D1444" t="str">
            <v>본타일(외부용)</v>
          </cell>
          <cell r="E1444" t="str">
            <v>에폭시계</v>
          </cell>
          <cell r="F1444" t="str">
            <v>M2</v>
          </cell>
          <cell r="G1444" t="str">
            <v>153.58</v>
          </cell>
          <cell r="H1444">
            <v>4667</v>
          </cell>
          <cell r="I1444">
            <v>10528</v>
          </cell>
        </row>
        <row r="1446">
          <cell r="D1446" t="str">
            <v>소계</v>
          </cell>
        </row>
        <row r="1448">
          <cell r="D1448" t="str">
            <v>10. 타일공사</v>
          </cell>
        </row>
        <row r="1449">
          <cell r="A1449" t="str">
            <v>010710</v>
          </cell>
          <cell r="B1449" t="str">
            <v>2</v>
          </cell>
          <cell r="C1449" t="str">
            <v>Z0000283</v>
          </cell>
          <cell r="D1449" t="str">
            <v>자기질타일</v>
          </cell>
          <cell r="E1449" t="str">
            <v>200*200</v>
          </cell>
          <cell r="F1449" t="str">
            <v>M2</v>
          </cell>
          <cell r="G1449" t="str">
            <v>29.82</v>
          </cell>
          <cell r="H1449">
            <v>7056</v>
          </cell>
          <cell r="I1449">
            <v>0</v>
          </cell>
        </row>
        <row r="1450">
          <cell r="A1450" t="str">
            <v>010710</v>
          </cell>
          <cell r="B1450" t="str">
            <v>3</v>
          </cell>
          <cell r="C1450" t="str">
            <v>Z0000029</v>
          </cell>
          <cell r="D1450" t="str">
            <v>도기질타일</v>
          </cell>
          <cell r="E1450" t="str">
            <v>200*250</v>
          </cell>
          <cell r="F1450" t="str">
            <v>M2</v>
          </cell>
          <cell r="G1450" t="str">
            <v>81.14</v>
          </cell>
          <cell r="H1450">
            <v>7186</v>
          </cell>
          <cell r="I1450">
            <v>0</v>
          </cell>
        </row>
        <row r="1451">
          <cell r="A1451" t="str">
            <v>010710</v>
          </cell>
          <cell r="B1451" t="str">
            <v>5</v>
          </cell>
          <cell r="C1451" t="str">
            <v>91H00110</v>
          </cell>
          <cell r="D1451" t="str">
            <v>타일붙이기(벽)</v>
          </cell>
          <cell r="E1451" t="str">
            <v>150*150(압착)</v>
          </cell>
          <cell r="F1451" t="str">
            <v>M2</v>
          </cell>
          <cell r="G1451" t="str">
            <v>78.78</v>
          </cell>
          <cell r="H1451">
            <v>97</v>
          </cell>
          <cell r="I1451">
            <v>18483</v>
          </cell>
          <cell r="J1451">
            <v>554</v>
          </cell>
        </row>
        <row r="1452">
          <cell r="A1452" t="str">
            <v>010710</v>
          </cell>
          <cell r="B1452" t="str">
            <v>6</v>
          </cell>
          <cell r="C1452" t="str">
            <v>91H00010</v>
          </cell>
          <cell r="D1452" t="str">
            <v>타일붙이기(바닥)</v>
          </cell>
          <cell r="E1452" t="str">
            <v>150*150(압착)</v>
          </cell>
          <cell r="F1452" t="str">
            <v>M2</v>
          </cell>
          <cell r="G1452" t="str">
            <v>28.95</v>
          </cell>
          <cell r="H1452">
            <v>84</v>
          </cell>
          <cell r="I1452">
            <v>14612</v>
          </cell>
          <cell r="J1452">
            <v>438</v>
          </cell>
        </row>
        <row r="1454">
          <cell r="D1454" t="str">
            <v>소계</v>
          </cell>
        </row>
        <row r="1456">
          <cell r="D1456" t="str">
            <v>11. 창호공사</v>
          </cell>
        </row>
        <row r="1457">
          <cell r="A1457" t="str">
            <v>010711</v>
          </cell>
          <cell r="B1457" t="str">
            <v>55</v>
          </cell>
          <cell r="C1457" t="str">
            <v>Z0000284</v>
          </cell>
          <cell r="D1457" t="str">
            <v>KAW-1(불소수지도장)</v>
          </cell>
          <cell r="E1457" t="str">
            <v>0.9*1.5</v>
          </cell>
          <cell r="F1457" t="str">
            <v>EA</v>
          </cell>
          <cell r="G1457" t="str">
            <v>4</v>
          </cell>
          <cell r="H1457">
            <v>41542</v>
          </cell>
          <cell r="I1457">
            <v>0</v>
          </cell>
        </row>
        <row r="1458">
          <cell r="A1458" t="str">
            <v>010711</v>
          </cell>
          <cell r="B1458" t="str">
            <v>56</v>
          </cell>
          <cell r="C1458" t="str">
            <v>Z0000285</v>
          </cell>
          <cell r="D1458" t="str">
            <v>KAW-2(불소수지도장)</v>
          </cell>
          <cell r="E1458" t="str">
            <v>0.9*0.9</v>
          </cell>
          <cell r="F1458" t="str">
            <v>EA</v>
          </cell>
          <cell r="G1458" t="str">
            <v>4</v>
          </cell>
          <cell r="H1458">
            <v>28021</v>
          </cell>
          <cell r="I1458">
            <v>0</v>
          </cell>
        </row>
        <row r="1459">
          <cell r="A1459" t="str">
            <v>010711</v>
          </cell>
          <cell r="B1459" t="str">
            <v>57</v>
          </cell>
          <cell r="C1459" t="str">
            <v>Z0000286</v>
          </cell>
          <cell r="D1459" t="str">
            <v>KAW-3(불소수지도장)</v>
          </cell>
          <cell r="E1459" t="str">
            <v>5.34*1.5</v>
          </cell>
          <cell r="F1459" t="str">
            <v>EA</v>
          </cell>
          <cell r="G1459" t="str">
            <v>1</v>
          </cell>
          <cell r="H1459">
            <v>246483</v>
          </cell>
          <cell r="I1459">
            <v>0</v>
          </cell>
        </row>
        <row r="1460">
          <cell r="A1460" t="str">
            <v>010711</v>
          </cell>
          <cell r="B1460" t="str">
            <v>58</v>
          </cell>
          <cell r="C1460" t="str">
            <v>Z0000287</v>
          </cell>
          <cell r="D1460" t="str">
            <v>SD-1</v>
          </cell>
          <cell r="E1460" t="str">
            <v>0.9*2.4</v>
          </cell>
          <cell r="F1460" t="str">
            <v>EA</v>
          </cell>
          <cell r="G1460" t="str">
            <v>1</v>
          </cell>
          <cell r="H1460">
            <v>421452</v>
          </cell>
          <cell r="I1460">
            <v>0</v>
          </cell>
        </row>
        <row r="1461">
          <cell r="A1461" t="str">
            <v>010711</v>
          </cell>
          <cell r="B1461" t="str">
            <v>59</v>
          </cell>
          <cell r="C1461" t="str">
            <v>Z0000288</v>
          </cell>
          <cell r="D1461" t="str">
            <v>WD-1</v>
          </cell>
          <cell r="E1461" t="str">
            <v>0.9*2.1</v>
          </cell>
          <cell r="F1461" t="str">
            <v>EA</v>
          </cell>
          <cell r="G1461" t="str">
            <v>1</v>
          </cell>
          <cell r="H1461">
            <v>89623</v>
          </cell>
          <cell r="I1461">
            <v>0</v>
          </cell>
        </row>
        <row r="1462">
          <cell r="A1462" t="str">
            <v>010711</v>
          </cell>
          <cell r="B1462" t="str">
            <v>60</v>
          </cell>
          <cell r="C1462" t="str">
            <v>Z0000298</v>
          </cell>
          <cell r="D1462" t="str">
            <v>STD-1</v>
          </cell>
          <cell r="E1462" t="str">
            <v>0.9*1.95</v>
          </cell>
          <cell r="F1462" t="str">
            <v>EA</v>
          </cell>
          <cell r="G1462" t="str">
            <v>2</v>
          </cell>
          <cell r="H1462">
            <v>120393</v>
          </cell>
          <cell r="I1462">
            <v>0</v>
          </cell>
          <cell r="J1462">
            <v>0</v>
          </cell>
        </row>
        <row r="1463">
          <cell r="A1463" t="str">
            <v>010711</v>
          </cell>
          <cell r="B1463" t="str">
            <v>61</v>
          </cell>
          <cell r="C1463" t="str">
            <v>Z0000290</v>
          </cell>
          <cell r="D1463" t="str">
            <v>분체정전도장</v>
          </cell>
          <cell r="E1463" t="str">
            <v>T=1.2MM</v>
          </cell>
          <cell r="F1463" t="str">
            <v>M2</v>
          </cell>
          <cell r="G1463" t="str">
            <v>0.27</v>
          </cell>
          <cell r="H1463">
            <v>17640</v>
          </cell>
          <cell r="I1463">
            <v>0</v>
          </cell>
        </row>
        <row r="1464">
          <cell r="A1464" t="str">
            <v>010711</v>
          </cell>
          <cell r="B1464" t="str">
            <v>62</v>
          </cell>
          <cell r="C1464" t="str">
            <v>Z0000291</v>
          </cell>
          <cell r="D1464" t="str">
            <v>AL 방충망</v>
          </cell>
          <cell r="E1464">
            <v>0</v>
          </cell>
          <cell r="F1464" t="str">
            <v>M2</v>
          </cell>
          <cell r="G1464" t="str">
            <v>2.52</v>
          </cell>
          <cell r="H1464">
            <v>14014</v>
          </cell>
          <cell r="I1464">
            <v>0</v>
          </cell>
        </row>
        <row r="1465">
          <cell r="A1465" t="str">
            <v>010711</v>
          </cell>
          <cell r="B1465" t="str">
            <v>63</v>
          </cell>
          <cell r="C1465" t="str">
            <v>Z0000078</v>
          </cell>
          <cell r="D1465" t="str">
            <v>피보트힌지</v>
          </cell>
          <cell r="E1465">
            <v>0</v>
          </cell>
          <cell r="F1465" t="str">
            <v>EA</v>
          </cell>
          <cell r="G1465" t="str">
            <v>1</v>
          </cell>
          <cell r="H1465">
            <v>14700</v>
          </cell>
          <cell r="I1465">
            <v>0</v>
          </cell>
        </row>
        <row r="1466">
          <cell r="A1466" t="str">
            <v>010711</v>
          </cell>
          <cell r="B1466" t="str">
            <v>64</v>
          </cell>
          <cell r="C1466" t="str">
            <v>Z0000299</v>
          </cell>
          <cell r="D1466" t="str">
            <v>후로아힌지</v>
          </cell>
          <cell r="E1466">
            <v>0</v>
          </cell>
          <cell r="F1466" t="str">
            <v>EA</v>
          </cell>
          <cell r="G1466" t="str">
            <v>2</v>
          </cell>
          <cell r="H1466">
            <v>45080</v>
          </cell>
          <cell r="I1466">
            <v>0</v>
          </cell>
        </row>
        <row r="1467">
          <cell r="A1467" t="str">
            <v>010711</v>
          </cell>
          <cell r="B1467" t="str">
            <v>65</v>
          </cell>
          <cell r="C1467" t="str">
            <v>Z0000300</v>
          </cell>
          <cell r="D1467" t="str">
            <v>플로어 힌지설치</v>
          </cell>
          <cell r="E1467">
            <v>0</v>
          </cell>
          <cell r="F1467" t="str">
            <v>EA</v>
          </cell>
          <cell r="G1467" t="str">
            <v>2</v>
          </cell>
          <cell r="H1467">
            <v>0</v>
          </cell>
          <cell r="I1467">
            <v>7345</v>
          </cell>
          <cell r="J1467">
            <v>219</v>
          </cell>
        </row>
        <row r="1468">
          <cell r="A1468" t="str">
            <v>010711</v>
          </cell>
          <cell r="B1468" t="str">
            <v>66</v>
          </cell>
          <cell r="C1468" t="str">
            <v>Z0000079</v>
          </cell>
          <cell r="D1468" t="str">
            <v>도아 체크</v>
          </cell>
          <cell r="E1468">
            <v>0</v>
          </cell>
          <cell r="F1468" t="str">
            <v>EA</v>
          </cell>
          <cell r="G1468" t="str">
            <v>1</v>
          </cell>
          <cell r="H1468">
            <v>24500</v>
          </cell>
          <cell r="I1468">
            <v>0</v>
          </cell>
        </row>
        <row r="1469">
          <cell r="A1469" t="str">
            <v>010711</v>
          </cell>
          <cell r="B1469" t="str">
            <v>67</v>
          </cell>
          <cell r="C1469" t="str">
            <v>Z0000080</v>
          </cell>
          <cell r="D1469" t="str">
            <v>도어체크설치</v>
          </cell>
          <cell r="E1469">
            <v>0</v>
          </cell>
          <cell r="F1469" t="str">
            <v>EA</v>
          </cell>
          <cell r="G1469" t="str">
            <v>1</v>
          </cell>
          <cell r="H1469">
            <v>0</v>
          </cell>
          <cell r="I1469">
            <v>4788</v>
          </cell>
          <cell r="J1469">
            <v>143</v>
          </cell>
        </row>
        <row r="1470">
          <cell r="A1470" t="str">
            <v>010711</v>
          </cell>
          <cell r="B1470" t="str">
            <v>68</v>
          </cell>
          <cell r="C1470" t="str">
            <v>Z0000081</v>
          </cell>
          <cell r="D1470" t="str">
            <v>도아 로크</v>
          </cell>
          <cell r="E1470" t="str">
            <v>현관용</v>
          </cell>
          <cell r="F1470" t="str">
            <v>EA</v>
          </cell>
          <cell r="G1470" t="str">
            <v>2</v>
          </cell>
          <cell r="H1470">
            <v>9310</v>
          </cell>
          <cell r="I1470">
            <v>0</v>
          </cell>
        </row>
        <row r="1471">
          <cell r="A1471" t="str">
            <v>010711</v>
          </cell>
          <cell r="B1471" t="str">
            <v>69</v>
          </cell>
          <cell r="C1471" t="str">
            <v>Z0000082</v>
          </cell>
          <cell r="D1471" t="str">
            <v>창호철물 설치</v>
          </cell>
          <cell r="E1471" t="str">
            <v>도아록</v>
          </cell>
          <cell r="F1471" t="str">
            <v>EA</v>
          </cell>
          <cell r="G1471" t="str">
            <v>2</v>
          </cell>
          <cell r="H1471">
            <v>0</v>
          </cell>
          <cell r="I1471">
            <v>689</v>
          </cell>
          <cell r="J1471">
            <v>0</v>
          </cell>
        </row>
        <row r="1472">
          <cell r="A1472" t="str">
            <v>010711</v>
          </cell>
          <cell r="B1472" t="str">
            <v>70</v>
          </cell>
          <cell r="C1472" t="str">
            <v>Z0000292</v>
          </cell>
          <cell r="D1472" t="str">
            <v>정첩</v>
          </cell>
          <cell r="E1472" t="str">
            <v>황동4"</v>
          </cell>
          <cell r="F1472" t="str">
            <v>EA</v>
          </cell>
          <cell r="G1472" t="str">
            <v>3</v>
          </cell>
          <cell r="H1472">
            <v>1666</v>
          </cell>
          <cell r="I1472">
            <v>0</v>
          </cell>
        </row>
        <row r="1474">
          <cell r="D1474" t="str">
            <v>소계</v>
          </cell>
        </row>
        <row r="1476">
          <cell r="D1476" t="str">
            <v>12. 유리공사</v>
          </cell>
        </row>
        <row r="1477">
          <cell r="A1477" t="str">
            <v>010712</v>
          </cell>
          <cell r="B1477" t="str">
            <v>1</v>
          </cell>
          <cell r="C1477" t="str">
            <v>Z0000293</v>
          </cell>
          <cell r="D1477" t="str">
            <v>복층유리</v>
          </cell>
          <cell r="E1477" t="str">
            <v>투명,12MM</v>
          </cell>
          <cell r="F1477" t="str">
            <v>M2</v>
          </cell>
          <cell r="G1477" t="str">
            <v>8.64</v>
          </cell>
          <cell r="H1477">
            <v>13337</v>
          </cell>
          <cell r="I1477">
            <v>0</v>
          </cell>
        </row>
        <row r="1478">
          <cell r="A1478" t="str">
            <v>010712</v>
          </cell>
          <cell r="B1478" t="str">
            <v>2</v>
          </cell>
          <cell r="C1478" t="str">
            <v>Z0000294</v>
          </cell>
          <cell r="D1478" t="str">
            <v>복층유리(곡면)</v>
          </cell>
          <cell r="E1478" t="str">
            <v>T12</v>
          </cell>
          <cell r="F1478" t="str">
            <v>M2</v>
          </cell>
          <cell r="G1478" t="str">
            <v>8.01</v>
          </cell>
          <cell r="H1478">
            <v>13976</v>
          </cell>
          <cell r="I1478">
            <v>0</v>
          </cell>
        </row>
        <row r="1479">
          <cell r="A1479" t="str">
            <v>010712</v>
          </cell>
          <cell r="B1479" t="str">
            <v>3</v>
          </cell>
          <cell r="C1479" t="str">
            <v>Z0000301</v>
          </cell>
          <cell r="D1479" t="str">
            <v>투명유리</v>
          </cell>
          <cell r="E1479" t="str">
            <v>5MM</v>
          </cell>
          <cell r="F1479" t="str">
            <v>M2</v>
          </cell>
          <cell r="G1479" t="str">
            <v>0.81</v>
          </cell>
          <cell r="H1479">
            <v>3716</v>
          </cell>
          <cell r="I1479">
            <v>0</v>
          </cell>
        </row>
        <row r="1480">
          <cell r="A1480" t="str">
            <v>010712</v>
          </cell>
          <cell r="B1480" t="str">
            <v>6</v>
          </cell>
          <cell r="C1480" t="str">
            <v>Z0000303</v>
          </cell>
          <cell r="D1480" t="str">
            <v>유리끼우기</v>
          </cell>
          <cell r="E1480" t="str">
            <v>AL 및 플라스틱,5MM이하</v>
          </cell>
          <cell r="F1480" t="str">
            <v>M2</v>
          </cell>
          <cell r="G1480" t="str">
            <v>0.81</v>
          </cell>
          <cell r="H1480">
            <v>0</v>
          </cell>
          <cell r="I1480">
            <v>10681</v>
          </cell>
          <cell r="J1480">
            <v>0</v>
          </cell>
        </row>
        <row r="1481">
          <cell r="A1481" t="str">
            <v>010712</v>
          </cell>
          <cell r="B1481" t="str">
            <v>7</v>
          </cell>
          <cell r="C1481" t="str">
            <v>Z0000295</v>
          </cell>
          <cell r="D1481" t="str">
            <v>유리끼우기</v>
          </cell>
          <cell r="E1481" t="str">
            <v>복층유리,12MM</v>
          </cell>
          <cell r="F1481" t="str">
            <v>M2</v>
          </cell>
          <cell r="G1481" t="str">
            <v>16.65</v>
          </cell>
          <cell r="H1481">
            <v>0</v>
          </cell>
          <cell r="I1481">
            <v>15428</v>
          </cell>
          <cell r="J1481">
            <v>0</v>
          </cell>
        </row>
        <row r="1482">
          <cell r="A1482" t="str">
            <v>010712</v>
          </cell>
          <cell r="B1482" t="str">
            <v>8</v>
          </cell>
          <cell r="C1482" t="str">
            <v>91N00510</v>
          </cell>
          <cell r="D1482" t="str">
            <v>유리끼우기 코킹</v>
          </cell>
          <cell r="E1482" t="str">
            <v>0.5CM각</v>
          </cell>
          <cell r="F1482" t="str">
            <v>M</v>
          </cell>
          <cell r="G1482" t="str">
            <v>173.52</v>
          </cell>
          <cell r="H1482">
            <v>189</v>
          </cell>
          <cell r="I1482">
            <v>0</v>
          </cell>
          <cell r="J1482">
            <v>0</v>
          </cell>
        </row>
        <row r="1484">
          <cell r="D1484" t="str">
            <v>소계</v>
          </cell>
        </row>
        <row r="1486">
          <cell r="D1486" t="str">
            <v>13. 작업부산물</v>
          </cell>
        </row>
        <row r="1487">
          <cell r="A1487" t="str">
            <v>010713</v>
          </cell>
          <cell r="B1487" t="str">
            <v>1</v>
          </cell>
          <cell r="C1487" t="str">
            <v>Z0000196</v>
          </cell>
          <cell r="D1487" t="str">
            <v>고철</v>
          </cell>
          <cell r="E1487">
            <v>0</v>
          </cell>
          <cell r="F1487" t="str">
            <v>KG</v>
          </cell>
          <cell r="G1487" t="str">
            <v>72.1</v>
          </cell>
          <cell r="H1487">
            <v>68</v>
          </cell>
          <cell r="I1487">
            <v>0</v>
          </cell>
          <cell r="J1487">
            <v>0</v>
          </cell>
        </row>
        <row r="1489">
          <cell r="D1489" t="str">
            <v>소계</v>
          </cell>
        </row>
        <row r="1491">
          <cell r="D1491" t="str">
            <v>14. 관급자재대</v>
          </cell>
        </row>
        <row r="1492">
          <cell r="A1492" t="str">
            <v>010714</v>
          </cell>
          <cell r="B1492" t="str">
            <v>1</v>
          </cell>
          <cell r="C1492" t="str">
            <v>Z0000197</v>
          </cell>
          <cell r="D1492" t="str">
            <v>시멘트</v>
          </cell>
          <cell r="E1492" t="str">
            <v>40KG</v>
          </cell>
          <cell r="F1492" t="str">
            <v>포</v>
          </cell>
          <cell r="G1492" t="str">
            <v>127</v>
          </cell>
        </row>
        <row r="1493">
          <cell r="A1493" t="str">
            <v>010714</v>
          </cell>
          <cell r="B1493" t="str">
            <v>2</v>
          </cell>
          <cell r="C1493" t="str">
            <v>Z0000198</v>
          </cell>
          <cell r="D1493" t="str">
            <v>조달수수료</v>
          </cell>
          <cell r="E1493" t="str">
            <v>자재비의 1.4%</v>
          </cell>
          <cell r="F1493" t="str">
            <v>식</v>
          </cell>
          <cell r="G1493" t="str">
            <v>1</v>
          </cell>
        </row>
        <row r="1494">
          <cell r="A1494" t="str">
            <v>010714</v>
          </cell>
          <cell r="B1494" t="str">
            <v>3</v>
          </cell>
          <cell r="C1494" t="str">
            <v>Z0000199</v>
          </cell>
          <cell r="D1494" t="str">
            <v>레미콘</v>
          </cell>
          <cell r="E1494" t="str">
            <v>25-210-12</v>
          </cell>
          <cell r="F1494" t="str">
            <v>M3</v>
          </cell>
          <cell r="G1494" t="str">
            <v>41.43</v>
          </cell>
        </row>
        <row r="1495">
          <cell r="A1495" t="str">
            <v>010714</v>
          </cell>
          <cell r="B1495" t="str">
            <v>5</v>
          </cell>
          <cell r="C1495" t="str">
            <v>Z0000201</v>
          </cell>
          <cell r="D1495" t="str">
            <v>레미콘</v>
          </cell>
          <cell r="E1495" t="str">
            <v>40-135-8</v>
          </cell>
          <cell r="F1495" t="str">
            <v>M3</v>
          </cell>
          <cell r="G1495" t="str">
            <v>5.09</v>
          </cell>
        </row>
        <row r="1496">
          <cell r="A1496" t="str">
            <v>010714</v>
          </cell>
          <cell r="B1496" t="str">
            <v>6</v>
          </cell>
          <cell r="C1496" t="str">
            <v>Z0000202</v>
          </cell>
          <cell r="D1496" t="str">
            <v>조달수수료</v>
          </cell>
          <cell r="E1496" t="str">
            <v>자재비의 0.8%</v>
          </cell>
          <cell r="F1496" t="str">
            <v>식</v>
          </cell>
          <cell r="G1496" t="str">
            <v>1</v>
          </cell>
        </row>
        <row r="1497">
          <cell r="A1497" t="str">
            <v>010714</v>
          </cell>
          <cell r="B1497" t="str">
            <v>7</v>
          </cell>
          <cell r="C1497" t="str">
            <v>Z0000203</v>
          </cell>
          <cell r="D1497" t="str">
            <v>철   근(SD30)</v>
          </cell>
          <cell r="E1497" t="str">
            <v>D 10</v>
          </cell>
          <cell r="F1497" t="str">
            <v>톤</v>
          </cell>
          <cell r="G1497" t="str">
            <v>2.28</v>
          </cell>
        </row>
        <row r="1498">
          <cell r="A1498" t="str">
            <v>010714</v>
          </cell>
          <cell r="B1498" t="str">
            <v>8</v>
          </cell>
          <cell r="C1498" t="str">
            <v>Z0000204</v>
          </cell>
          <cell r="D1498" t="str">
            <v>철   근(SD30)</v>
          </cell>
          <cell r="E1498" t="str">
            <v>D 13</v>
          </cell>
          <cell r="F1498" t="str">
            <v>톤</v>
          </cell>
          <cell r="G1498" t="str">
            <v>1.13</v>
          </cell>
        </row>
        <row r="1499">
          <cell r="A1499" t="str">
            <v>010714</v>
          </cell>
          <cell r="B1499" t="str">
            <v>9</v>
          </cell>
          <cell r="C1499" t="str">
            <v>Z0000297</v>
          </cell>
          <cell r="D1499" t="str">
            <v>철   근(SD30)</v>
          </cell>
          <cell r="E1499" t="str">
            <v>D 16</v>
          </cell>
          <cell r="F1499" t="str">
            <v>톤</v>
          </cell>
          <cell r="G1499" t="str">
            <v>0.12</v>
          </cell>
        </row>
        <row r="1500">
          <cell r="A1500" t="str">
            <v>010714</v>
          </cell>
          <cell r="B1500" t="str">
            <v>10</v>
          </cell>
          <cell r="C1500" t="str">
            <v>Z0000210</v>
          </cell>
          <cell r="D1500" t="str">
            <v>조달수수료</v>
          </cell>
          <cell r="E1500" t="str">
            <v>자재비의 1.4%</v>
          </cell>
          <cell r="F1500" t="str">
            <v>식</v>
          </cell>
          <cell r="G1500" t="str">
            <v>1</v>
          </cell>
        </row>
        <row r="1502">
          <cell r="D1502" t="str">
            <v>소계</v>
          </cell>
        </row>
        <row r="1504">
          <cell r="D1504" t="str">
            <v>합  계</v>
          </cell>
        </row>
        <row r="1506">
          <cell r="D1506" t="str">
            <v>* 쓰레기 처리장</v>
          </cell>
        </row>
        <row r="1508">
          <cell r="D1508" t="str">
            <v>1. 가설공사</v>
          </cell>
        </row>
        <row r="1509">
          <cell r="A1509" t="str">
            <v>010801</v>
          </cell>
          <cell r="B1509" t="str">
            <v>1</v>
          </cell>
          <cell r="C1509" t="str">
            <v>91B00010</v>
          </cell>
          <cell r="D1509" t="str">
            <v>규준틀설치</v>
          </cell>
          <cell r="E1509" t="str">
            <v>귀</v>
          </cell>
          <cell r="F1509" t="str">
            <v>개소</v>
          </cell>
          <cell r="G1509" t="str">
            <v>4</v>
          </cell>
          <cell r="H1509">
            <v>3794</v>
          </cell>
          <cell r="I1509">
            <v>33373</v>
          </cell>
          <cell r="J1509">
            <v>0</v>
          </cell>
        </row>
        <row r="1510">
          <cell r="A1510" t="str">
            <v>010801</v>
          </cell>
          <cell r="B1510" t="str">
            <v>2</v>
          </cell>
          <cell r="C1510" t="str">
            <v>91B00020</v>
          </cell>
          <cell r="D1510" t="str">
            <v>규준틀설치</v>
          </cell>
          <cell r="E1510" t="str">
            <v>평</v>
          </cell>
          <cell r="F1510" t="str">
            <v>개소</v>
          </cell>
          <cell r="G1510" t="str">
            <v>4</v>
          </cell>
          <cell r="H1510">
            <v>2410</v>
          </cell>
          <cell r="I1510">
            <v>19112</v>
          </cell>
          <cell r="J1510">
            <v>0</v>
          </cell>
        </row>
        <row r="1511">
          <cell r="A1511" t="str">
            <v>010801</v>
          </cell>
          <cell r="B1511" t="str">
            <v>4</v>
          </cell>
          <cell r="C1511" t="str">
            <v>91B00060</v>
          </cell>
          <cell r="D1511" t="str">
            <v>강관동바리</v>
          </cell>
          <cell r="E1511" t="str">
            <v>3개월</v>
          </cell>
          <cell r="F1511" t="str">
            <v>M2</v>
          </cell>
          <cell r="G1511" t="str">
            <v>81.64</v>
          </cell>
          <cell r="H1511">
            <v>620</v>
          </cell>
          <cell r="I1511">
            <v>3257</v>
          </cell>
          <cell r="J1511">
            <v>0</v>
          </cell>
        </row>
        <row r="1512">
          <cell r="A1512" t="str">
            <v>010801</v>
          </cell>
          <cell r="B1512" t="str">
            <v>5</v>
          </cell>
          <cell r="C1512" t="str">
            <v>Z0000236</v>
          </cell>
          <cell r="D1512" t="str">
            <v>강관틀비계</v>
          </cell>
          <cell r="E1512" t="str">
            <v>3개월</v>
          </cell>
          <cell r="F1512" t="str">
            <v>M2</v>
          </cell>
          <cell r="G1512" t="str">
            <v>261.45</v>
          </cell>
          <cell r="H1512">
            <v>529</v>
          </cell>
          <cell r="I1512">
            <v>2102</v>
          </cell>
        </row>
        <row r="1513">
          <cell r="A1513" t="str">
            <v>010801</v>
          </cell>
          <cell r="B1513" t="str">
            <v>9</v>
          </cell>
          <cell r="C1513" t="str">
            <v>91B00760</v>
          </cell>
          <cell r="D1513" t="str">
            <v>콘크리트보양</v>
          </cell>
          <cell r="E1513" t="str">
            <v>가마니</v>
          </cell>
          <cell r="F1513" t="str">
            <v>M2</v>
          </cell>
          <cell r="G1513" t="str">
            <v>196.56</v>
          </cell>
          <cell r="H1513">
            <v>176</v>
          </cell>
          <cell r="I1513">
            <v>0</v>
          </cell>
          <cell r="J1513">
            <v>0</v>
          </cell>
        </row>
        <row r="1514">
          <cell r="A1514" t="str">
            <v>010801</v>
          </cell>
          <cell r="B1514" t="str">
            <v>10</v>
          </cell>
          <cell r="C1514" t="str">
            <v>91B00790</v>
          </cell>
          <cell r="D1514" t="str">
            <v>타일석재면보양</v>
          </cell>
          <cell r="E1514">
            <v>0</v>
          </cell>
          <cell r="F1514" t="str">
            <v>M2</v>
          </cell>
          <cell r="G1514" t="str">
            <v>10.08</v>
          </cell>
          <cell r="H1514">
            <v>97</v>
          </cell>
          <cell r="I1514">
            <v>63</v>
          </cell>
          <cell r="J1514">
            <v>0</v>
          </cell>
        </row>
        <row r="1515">
          <cell r="A1515" t="str">
            <v>010801</v>
          </cell>
          <cell r="B1515" t="str">
            <v>12</v>
          </cell>
          <cell r="C1515" t="str">
            <v>Z0000272</v>
          </cell>
          <cell r="D1515" t="str">
            <v>현 장 정 리</v>
          </cell>
          <cell r="E1515" t="str">
            <v>RC조</v>
          </cell>
          <cell r="F1515" t="str">
            <v>M2</v>
          </cell>
          <cell r="G1515" t="str">
            <v>105.84</v>
          </cell>
          <cell r="H1515">
            <v>0</v>
          </cell>
          <cell r="I1515">
            <v>4850</v>
          </cell>
        </row>
        <row r="1517">
          <cell r="D1517" t="str">
            <v>소계</v>
          </cell>
        </row>
        <row r="1519">
          <cell r="D1519" t="str">
            <v>2. 토공사</v>
          </cell>
        </row>
        <row r="1520">
          <cell r="A1520" t="str">
            <v>010802</v>
          </cell>
          <cell r="B1520" t="str">
            <v>1</v>
          </cell>
          <cell r="C1520" t="str">
            <v>Z0000001</v>
          </cell>
          <cell r="D1520" t="str">
            <v>터파기</v>
          </cell>
          <cell r="E1520" t="str">
            <v>백호우,1.0M3</v>
          </cell>
          <cell r="F1520" t="str">
            <v>M3</v>
          </cell>
          <cell r="G1520" t="str">
            <v>15.75</v>
          </cell>
          <cell r="H1520">
            <v>98</v>
          </cell>
          <cell r="I1520">
            <v>315</v>
          </cell>
          <cell r="J1520">
            <v>225</v>
          </cell>
        </row>
        <row r="1521">
          <cell r="A1521" t="str">
            <v>010802</v>
          </cell>
          <cell r="B1521" t="str">
            <v>2</v>
          </cell>
          <cell r="C1521" t="str">
            <v>Z0000002</v>
          </cell>
          <cell r="D1521" t="str">
            <v>되메우기</v>
          </cell>
          <cell r="E1521" t="str">
            <v>백호우,1.0M3</v>
          </cell>
          <cell r="F1521" t="str">
            <v>M3</v>
          </cell>
          <cell r="G1521" t="str">
            <v>6.5</v>
          </cell>
          <cell r="H1521">
            <v>59</v>
          </cell>
          <cell r="I1521">
            <v>160</v>
          </cell>
          <cell r="J1521">
            <v>135</v>
          </cell>
        </row>
        <row r="1522">
          <cell r="A1522" t="str">
            <v>010802</v>
          </cell>
          <cell r="B1522" t="str">
            <v>3</v>
          </cell>
          <cell r="C1522" t="str">
            <v>Z0000003</v>
          </cell>
          <cell r="D1522" t="str">
            <v>잔토처리(장외 10.5KM)</v>
          </cell>
          <cell r="E1522" t="str">
            <v>백호우0.7+덤프 15</v>
          </cell>
          <cell r="F1522" t="str">
            <v>M3</v>
          </cell>
          <cell r="G1522" t="str">
            <v>9.25</v>
          </cell>
          <cell r="H1522">
            <v>980</v>
          </cell>
          <cell r="I1522">
            <v>1080</v>
          </cell>
          <cell r="J1522">
            <v>1260</v>
          </cell>
        </row>
        <row r="1523">
          <cell r="A1523" t="str">
            <v>010802</v>
          </cell>
          <cell r="B1523" t="str">
            <v>4</v>
          </cell>
          <cell r="C1523" t="str">
            <v>91C00411</v>
          </cell>
          <cell r="D1523" t="str">
            <v>PE필름깔기</v>
          </cell>
          <cell r="E1523" t="str">
            <v>바닥0.04MM*2겹</v>
          </cell>
          <cell r="F1523" t="str">
            <v>M2</v>
          </cell>
          <cell r="G1523" t="str">
            <v>22.68</v>
          </cell>
          <cell r="H1523">
            <v>99</v>
          </cell>
          <cell r="I1523">
            <v>360</v>
          </cell>
          <cell r="J1523">
            <v>0</v>
          </cell>
        </row>
        <row r="1525">
          <cell r="D1525" t="str">
            <v>소계</v>
          </cell>
        </row>
        <row r="1527">
          <cell r="D1527" t="str">
            <v>3. 철근콘크리트공사</v>
          </cell>
        </row>
        <row r="1528">
          <cell r="A1528" t="str">
            <v>010803</v>
          </cell>
          <cell r="B1528" t="str">
            <v>1</v>
          </cell>
          <cell r="C1528" t="str">
            <v>Z0000004</v>
          </cell>
          <cell r="D1528" t="str">
            <v>레미콘</v>
          </cell>
          <cell r="E1528" t="str">
            <v>25-210-12</v>
          </cell>
          <cell r="F1528" t="str">
            <v>M3</v>
          </cell>
          <cell r="G1528" t="str">
            <v>65.72</v>
          </cell>
          <cell r="H1528">
            <v>0</v>
          </cell>
        </row>
        <row r="1529">
          <cell r="A1529" t="str">
            <v>010803</v>
          </cell>
          <cell r="B1529" t="str">
            <v>2</v>
          </cell>
          <cell r="C1529" t="str">
            <v>Z0000005</v>
          </cell>
          <cell r="D1529" t="str">
            <v>레미콘</v>
          </cell>
          <cell r="E1529" t="str">
            <v>25-180-8</v>
          </cell>
          <cell r="F1529" t="str">
            <v>M3</v>
          </cell>
          <cell r="G1529" t="str">
            <v>8.57</v>
          </cell>
          <cell r="H1529">
            <v>0</v>
          </cell>
        </row>
        <row r="1530">
          <cell r="A1530" t="str">
            <v>010803</v>
          </cell>
          <cell r="B1530" t="str">
            <v>3</v>
          </cell>
          <cell r="C1530" t="str">
            <v>Z0000006</v>
          </cell>
          <cell r="D1530" t="str">
            <v>레미콘</v>
          </cell>
          <cell r="E1530" t="str">
            <v>40-135-8</v>
          </cell>
          <cell r="F1530" t="str">
            <v>M3</v>
          </cell>
          <cell r="G1530" t="str">
            <v>8.2</v>
          </cell>
          <cell r="H1530">
            <v>0</v>
          </cell>
        </row>
        <row r="1531">
          <cell r="A1531" t="str">
            <v>010803</v>
          </cell>
          <cell r="B1531" t="str">
            <v>4</v>
          </cell>
          <cell r="C1531" t="str">
            <v>91D00010</v>
          </cell>
          <cell r="D1531" t="str">
            <v>콘크리트 펌프카 타설</v>
          </cell>
          <cell r="E1531" t="str">
            <v>80M3/HR,PUMP-CAR,철근</v>
          </cell>
          <cell r="F1531" t="str">
            <v>M3</v>
          </cell>
          <cell r="G1531" t="str">
            <v>65.07</v>
          </cell>
          <cell r="H1531">
            <v>264</v>
          </cell>
          <cell r="I1531">
            <v>6232</v>
          </cell>
          <cell r="J1531">
            <v>2235</v>
          </cell>
        </row>
        <row r="1532">
          <cell r="A1532" t="str">
            <v>010803</v>
          </cell>
          <cell r="B1532" t="str">
            <v>5</v>
          </cell>
          <cell r="C1532" t="str">
            <v>91D00020</v>
          </cell>
          <cell r="D1532" t="str">
            <v>콘크리트 펌프카 타설</v>
          </cell>
          <cell r="E1532" t="str">
            <v>80M3/HR,PUMP-CAR,무근</v>
          </cell>
          <cell r="F1532" t="str">
            <v>M3</v>
          </cell>
          <cell r="G1532" t="str">
            <v>16.46</v>
          </cell>
          <cell r="H1532">
            <v>268</v>
          </cell>
          <cell r="I1532">
            <v>5303</v>
          </cell>
          <cell r="J1532">
            <v>2251</v>
          </cell>
        </row>
        <row r="1533">
          <cell r="A1533" t="str">
            <v>010803</v>
          </cell>
          <cell r="B1533" t="str">
            <v>6</v>
          </cell>
          <cell r="C1533" t="str">
            <v>91D00130</v>
          </cell>
          <cell r="D1533" t="str">
            <v>합판거푸집</v>
          </cell>
          <cell r="E1533" t="str">
            <v>3회</v>
          </cell>
          <cell r="F1533" t="str">
            <v>M2</v>
          </cell>
          <cell r="G1533" t="str">
            <v>401.07</v>
          </cell>
          <cell r="H1533">
            <v>4520</v>
          </cell>
          <cell r="I1533">
            <v>13027</v>
          </cell>
          <cell r="J1533">
            <v>0</v>
          </cell>
        </row>
        <row r="1534">
          <cell r="A1534" t="str">
            <v>010803</v>
          </cell>
          <cell r="B1534" t="str">
            <v>7</v>
          </cell>
          <cell r="C1534" t="str">
            <v>91D00140</v>
          </cell>
          <cell r="D1534" t="str">
            <v>합판거푸집</v>
          </cell>
          <cell r="E1534" t="str">
            <v>4회</v>
          </cell>
          <cell r="F1534" t="str">
            <v>M2</v>
          </cell>
          <cell r="G1534" t="str">
            <v>18.69</v>
          </cell>
          <cell r="H1534">
            <v>3835</v>
          </cell>
          <cell r="I1534">
            <v>11065</v>
          </cell>
          <cell r="J1534">
            <v>0</v>
          </cell>
        </row>
        <row r="1535">
          <cell r="A1535" t="str">
            <v>010803</v>
          </cell>
          <cell r="B1535" t="str">
            <v>8</v>
          </cell>
          <cell r="C1535" t="str">
            <v>Z0000304</v>
          </cell>
          <cell r="D1535" t="str">
            <v>스페이샤</v>
          </cell>
          <cell r="E1535" t="str">
            <v>스라브 H 20MM</v>
          </cell>
          <cell r="F1535" t="str">
            <v>EA</v>
          </cell>
          <cell r="G1535" t="str">
            <v>1260</v>
          </cell>
          <cell r="H1535">
            <v>13</v>
          </cell>
        </row>
        <row r="1536">
          <cell r="A1536" t="str">
            <v>010803</v>
          </cell>
          <cell r="B1536" t="str">
            <v>9</v>
          </cell>
          <cell r="C1536" t="str">
            <v>Z0000007</v>
          </cell>
          <cell r="D1536" t="str">
            <v>철   근(SD30)</v>
          </cell>
          <cell r="E1536" t="str">
            <v>D 10</v>
          </cell>
          <cell r="F1536" t="str">
            <v>톤</v>
          </cell>
          <cell r="G1536" t="str">
            <v>1.453</v>
          </cell>
          <cell r="H1536">
            <v>0</v>
          </cell>
        </row>
        <row r="1537">
          <cell r="A1537" t="str">
            <v>010803</v>
          </cell>
          <cell r="B1537" t="str">
            <v>10</v>
          </cell>
          <cell r="C1537" t="str">
            <v>Z0000008</v>
          </cell>
          <cell r="D1537" t="str">
            <v>철   근(SD30)</v>
          </cell>
          <cell r="E1537" t="str">
            <v>D 13</v>
          </cell>
          <cell r="F1537" t="str">
            <v>톤</v>
          </cell>
          <cell r="G1537" t="str">
            <v>2.645</v>
          </cell>
          <cell r="H1537">
            <v>0</v>
          </cell>
        </row>
        <row r="1538">
          <cell r="A1538" t="str">
            <v>010803</v>
          </cell>
          <cell r="B1538" t="str">
            <v>11</v>
          </cell>
          <cell r="C1538" t="str">
            <v>Z0000305</v>
          </cell>
          <cell r="D1538" t="str">
            <v>철   근(SD30)</v>
          </cell>
          <cell r="E1538" t="str">
            <v>D 16</v>
          </cell>
          <cell r="F1538" t="str">
            <v>톤</v>
          </cell>
          <cell r="G1538" t="str">
            <v>1.145</v>
          </cell>
          <cell r="H1538">
            <v>0</v>
          </cell>
        </row>
        <row r="1539">
          <cell r="A1539" t="str">
            <v>010803</v>
          </cell>
          <cell r="B1539" t="str">
            <v>12</v>
          </cell>
          <cell r="C1539" t="str">
            <v>Z0000306</v>
          </cell>
          <cell r="D1539" t="str">
            <v>철   근(SD30)</v>
          </cell>
          <cell r="E1539" t="str">
            <v>D 19</v>
          </cell>
          <cell r="F1539" t="str">
            <v>톤</v>
          </cell>
          <cell r="G1539" t="str">
            <v>3.559</v>
          </cell>
          <cell r="H1539">
            <v>0</v>
          </cell>
        </row>
        <row r="1540">
          <cell r="A1540" t="str">
            <v>010803</v>
          </cell>
          <cell r="B1540" t="str">
            <v>14</v>
          </cell>
          <cell r="C1540" t="str">
            <v>91D00210</v>
          </cell>
          <cell r="D1540" t="str">
            <v>철근가공조립</v>
          </cell>
          <cell r="E1540" t="str">
            <v>간단</v>
          </cell>
          <cell r="F1540" t="str">
            <v>TON</v>
          </cell>
          <cell r="G1540" t="str">
            <v>8.547</v>
          </cell>
          <cell r="H1540">
            <v>3268</v>
          </cell>
          <cell r="I1540">
            <v>248820</v>
          </cell>
          <cell r="J1540">
            <v>0</v>
          </cell>
        </row>
        <row r="1541">
          <cell r="A1541" t="str">
            <v>010803</v>
          </cell>
          <cell r="B1541" t="str">
            <v>15</v>
          </cell>
          <cell r="C1541" t="str">
            <v>91K00050</v>
          </cell>
          <cell r="D1541" t="str">
            <v>와이아메쉬깔기</v>
          </cell>
          <cell r="E1541" t="str">
            <v>#8-150*150</v>
          </cell>
          <cell r="F1541" t="str">
            <v>M2</v>
          </cell>
          <cell r="G1541" t="str">
            <v>68.04</v>
          </cell>
          <cell r="H1541">
            <v>773</v>
          </cell>
          <cell r="I1541">
            <v>815</v>
          </cell>
          <cell r="J1541">
            <v>0</v>
          </cell>
        </row>
        <row r="1543">
          <cell r="D1543" t="str">
            <v>소계</v>
          </cell>
        </row>
        <row r="1545">
          <cell r="D1545" t="str">
            <v>4. 조적공사</v>
          </cell>
        </row>
        <row r="1546">
          <cell r="A1546" t="str">
            <v>010804</v>
          </cell>
          <cell r="B1546" t="str">
            <v>3</v>
          </cell>
          <cell r="C1546" t="str">
            <v>41A00010</v>
          </cell>
          <cell r="D1546" t="str">
            <v>시멘트벽돌</v>
          </cell>
          <cell r="E1546" t="str">
            <v>190*90*57</v>
          </cell>
          <cell r="F1546" t="str">
            <v>매</v>
          </cell>
          <cell r="G1546" t="str">
            <v>20438</v>
          </cell>
          <cell r="H1546">
            <v>37</v>
          </cell>
          <cell r="I1546">
            <v>0</v>
          </cell>
        </row>
        <row r="1547">
          <cell r="A1547" t="str">
            <v>010804</v>
          </cell>
          <cell r="B1547" t="str">
            <v>5</v>
          </cell>
          <cell r="C1547" t="str">
            <v>91F00020</v>
          </cell>
          <cell r="D1547" t="str">
            <v>시멘트벽돌쌓기</v>
          </cell>
          <cell r="E1547" t="str">
            <v>1.0B,10000매이상</v>
          </cell>
          <cell r="F1547" t="str">
            <v>천매</v>
          </cell>
          <cell r="G1547" t="str">
            <v>12.08</v>
          </cell>
          <cell r="H1547">
            <v>4624</v>
          </cell>
          <cell r="I1547">
            <v>124774</v>
          </cell>
          <cell r="J1547">
            <v>0</v>
          </cell>
        </row>
        <row r="1548">
          <cell r="A1548" t="str">
            <v>010804</v>
          </cell>
          <cell r="B1548" t="str">
            <v>6</v>
          </cell>
          <cell r="C1548" t="str">
            <v>91F00010</v>
          </cell>
          <cell r="D1548" t="str">
            <v>시멘트벽돌쌓기</v>
          </cell>
          <cell r="E1548" t="str">
            <v>0.5B,10000매이상</v>
          </cell>
          <cell r="F1548" t="str">
            <v>천매</v>
          </cell>
          <cell r="G1548" t="str">
            <v>0.141</v>
          </cell>
          <cell r="H1548">
            <v>3503</v>
          </cell>
          <cell r="I1548">
            <v>139966</v>
          </cell>
          <cell r="J1548">
            <v>0</v>
          </cell>
        </row>
        <row r="1549">
          <cell r="A1549" t="str">
            <v>010804</v>
          </cell>
          <cell r="B1549" t="str">
            <v>7</v>
          </cell>
          <cell r="C1549" t="str">
            <v>91F00030</v>
          </cell>
          <cell r="D1549" t="str">
            <v>시멘트벽돌쌓기</v>
          </cell>
          <cell r="E1549" t="str">
            <v>공간 0.5B,10000매이상</v>
          </cell>
          <cell r="F1549" t="str">
            <v>천매</v>
          </cell>
          <cell r="G1549" t="str">
            <v>8.216</v>
          </cell>
          <cell r="H1549">
            <v>3503</v>
          </cell>
          <cell r="I1549">
            <v>151925</v>
          </cell>
          <cell r="J1549">
            <v>0</v>
          </cell>
        </row>
        <row r="1550">
          <cell r="A1550" t="str">
            <v>010804</v>
          </cell>
          <cell r="B1550" t="str">
            <v>8</v>
          </cell>
          <cell r="C1550" t="str">
            <v>91F00810</v>
          </cell>
          <cell r="D1550" t="str">
            <v>스치로폴붙이기</v>
          </cell>
          <cell r="E1550" t="str">
            <v>벽50MM,공간</v>
          </cell>
          <cell r="F1550" t="str">
            <v>M2</v>
          </cell>
          <cell r="G1550" t="str">
            <v>52.38</v>
          </cell>
          <cell r="H1550">
            <v>2558</v>
          </cell>
          <cell r="I1550">
            <v>1674</v>
          </cell>
          <cell r="J1550">
            <v>0</v>
          </cell>
        </row>
        <row r="1552">
          <cell r="D1552" t="str">
            <v>소계</v>
          </cell>
        </row>
        <row r="1554">
          <cell r="D1554" t="str">
            <v>6. 수장공사</v>
          </cell>
        </row>
        <row r="1555">
          <cell r="A1555" t="str">
            <v>010806</v>
          </cell>
          <cell r="B1555" t="str">
            <v>7</v>
          </cell>
          <cell r="C1555" t="str">
            <v>91P00030</v>
          </cell>
          <cell r="D1555" t="str">
            <v>무석면타일붙이기</v>
          </cell>
          <cell r="E1555" t="str">
            <v>3*300*300</v>
          </cell>
          <cell r="F1555" t="str">
            <v>M2</v>
          </cell>
          <cell r="G1555" t="str">
            <v>12.6</v>
          </cell>
          <cell r="H1555">
            <v>3047</v>
          </cell>
          <cell r="I1555">
            <v>4420</v>
          </cell>
          <cell r="J1555">
            <v>0</v>
          </cell>
        </row>
        <row r="1556">
          <cell r="A1556" t="str">
            <v>010806</v>
          </cell>
          <cell r="B1556" t="str">
            <v>8</v>
          </cell>
          <cell r="C1556" t="str">
            <v>91K00010</v>
          </cell>
          <cell r="D1556" t="str">
            <v>경량철골천정틀</v>
          </cell>
          <cell r="E1556" t="str">
            <v>M-BAR</v>
          </cell>
          <cell r="F1556" t="str">
            <v>M2</v>
          </cell>
          <cell r="G1556" t="str">
            <v>22.68</v>
          </cell>
          <cell r="H1556">
            <v>5390</v>
          </cell>
          <cell r="I1556">
            <v>0</v>
          </cell>
          <cell r="J1556">
            <v>0</v>
          </cell>
        </row>
        <row r="1557">
          <cell r="A1557" t="str">
            <v>010806</v>
          </cell>
          <cell r="B1557" t="str">
            <v>9</v>
          </cell>
          <cell r="C1557" t="str">
            <v>53A00310</v>
          </cell>
          <cell r="D1557" t="str">
            <v>천정텍스</v>
          </cell>
          <cell r="E1557" t="str">
            <v>T=6*303*606</v>
          </cell>
          <cell r="F1557" t="str">
            <v>M2</v>
          </cell>
          <cell r="G1557" t="str">
            <v>23.81</v>
          </cell>
          <cell r="H1557">
            <v>2521</v>
          </cell>
          <cell r="I1557">
            <v>0</v>
          </cell>
          <cell r="J1557">
            <v>0</v>
          </cell>
        </row>
        <row r="1558">
          <cell r="A1558" t="str">
            <v>010806</v>
          </cell>
          <cell r="B1558" t="str">
            <v>10</v>
          </cell>
          <cell r="C1558" t="str">
            <v>91P01010</v>
          </cell>
          <cell r="D1558" t="str">
            <v>암면텍스붙이기</v>
          </cell>
          <cell r="E1558" t="str">
            <v>천정12MM</v>
          </cell>
          <cell r="F1558" t="str">
            <v>M2</v>
          </cell>
          <cell r="G1558" t="str">
            <v>22.68</v>
          </cell>
          <cell r="H1558">
            <v>6133</v>
          </cell>
          <cell r="I1558">
            <v>8177</v>
          </cell>
          <cell r="J1558">
            <v>0</v>
          </cell>
        </row>
        <row r="1559">
          <cell r="A1559" t="str">
            <v>010806</v>
          </cell>
          <cell r="B1559" t="str">
            <v>11</v>
          </cell>
          <cell r="C1559" t="str">
            <v>91K00040</v>
          </cell>
          <cell r="D1559" t="str">
            <v>AL몰딩설치</v>
          </cell>
          <cell r="E1559">
            <v>0</v>
          </cell>
          <cell r="F1559" t="str">
            <v>M</v>
          </cell>
          <cell r="G1559" t="str">
            <v>27.6</v>
          </cell>
          <cell r="H1559">
            <v>705</v>
          </cell>
          <cell r="I1559">
            <v>0</v>
          </cell>
          <cell r="J1559">
            <v>0</v>
          </cell>
        </row>
        <row r="1560">
          <cell r="A1560" t="str">
            <v>010806</v>
          </cell>
          <cell r="B1560" t="str">
            <v>12</v>
          </cell>
          <cell r="C1560" t="str">
            <v>91P00640</v>
          </cell>
          <cell r="D1560" t="str">
            <v>스치로폴깔기</v>
          </cell>
          <cell r="E1560" t="str">
            <v>바닥50MM</v>
          </cell>
          <cell r="F1560" t="str">
            <v>M2</v>
          </cell>
          <cell r="G1560" t="str">
            <v>22.68</v>
          </cell>
          <cell r="H1560">
            <v>2889</v>
          </cell>
          <cell r="I1560">
            <v>503</v>
          </cell>
          <cell r="J1560">
            <v>0</v>
          </cell>
        </row>
        <row r="1561">
          <cell r="A1561" t="str">
            <v>010806</v>
          </cell>
          <cell r="B1561" t="str">
            <v>13</v>
          </cell>
          <cell r="C1561" t="str">
            <v>Z0000278</v>
          </cell>
          <cell r="D1561" t="str">
            <v>스치로폴깔기</v>
          </cell>
          <cell r="E1561" t="str">
            <v>바닥60MM</v>
          </cell>
          <cell r="F1561" t="str">
            <v>M2</v>
          </cell>
          <cell r="G1561" t="str">
            <v>22.68</v>
          </cell>
          <cell r="H1561">
            <v>3238</v>
          </cell>
          <cell r="I1561">
            <v>503</v>
          </cell>
          <cell r="J1561">
            <v>0</v>
          </cell>
        </row>
        <row r="1562">
          <cell r="A1562" t="str">
            <v>010806</v>
          </cell>
          <cell r="B1562" t="str">
            <v>14</v>
          </cell>
          <cell r="C1562" t="str">
            <v>Z0000022</v>
          </cell>
          <cell r="D1562" t="str">
            <v>화장실칸막이</v>
          </cell>
          <cell r="E1562" t="str">
            <v>큐비클 20MM</v>
          </cell>
          <cell r="F1562" t="str">
            <v>M2</v>
          </cell>
          <cell r="G1562" t="str">
            <v>4.32</v>
          </cell>
          <cell r="H1562">
            <v>44100</v>
          </cell>
          <cell r="I1562">
            <v>0</v>
          </cell>
        </row>
        <row r="1564">
          <cell r="D1564" t="str">
            <v>소계</v>
          </cell>
        </row>
        <row r="1566">
          <cell r="D1566" t="str">
            <v>7. 미장공사</v>
          </cell>
        </row>
        <row r="1567">
          <cell r="A1567" t="str">
            <v>010807</v>
          </cell>
          <cell r="B1567" t="str">
            <v>1</v>
          </cell>
          <cell r="C1567" t="str">
            <v>91L00040</v>
          </cell>
          <cell r="D1567" t="str">
            <v>시멘트몰탈</v>
          </cell>
          <cell r="E1567" t="str">
            <v>바닥24MM</v>
          </cell>
          <cell r="F1567" t="str">
            <v>M2</v>
          </cell>
          <cell r="G1567" t="str">
            <v>15.3</v>
          </cell>
          <cell r="H1567">
            <v>352</v>
          </cell>
          <cell r="I1567">
            <v>5506</v>
          </cell>
          <cell r="J1567">
            <v>0</v>
          </cell>
        </row>
        <row r="1568">
          <cell r="A1568" t="str">
            <v>010807</v>
          </cell>
          <cell r="B1568" t="str">
            <v>2</v>
          </cell>
          <cell r="C1568" t="str">
            <v>91L00250</v>
          </cell>
          <cell r="D1568" t="str">
            <v>시멘트몰탈</v>
          </cell>
          <cell r="E1568" t="str">
            <v>내벽18MM</v>
          </cell>
          <cell r="F1568" t="str">
            <v>M2</v>
          </cell>
          <cell r="G1568" t="str">
            <v>139.99</v>
          </cell>
          <cell r="H1568">
            <v>289</v>
          </cell>
          <cell r="I1568">
            <v>12881</v>
          </cell>
          <cell r="J1568">
            <v>0</v>
          </cell>
        </row>
        <row r="1569">
          <cell r="A1569" t="str">
            <v>010807</v>
          </cell>
          <cell r="B1569" t="str">
            <v>3</v>
          </cell>
          <cell r="C1569" t="str">
            <v>91L00270</v>
          </cell>
          <cell r="D1569" t="str">
            <v>시멘트몰탈</v>
          </cell>
          <cell r="E1569" t="str">
            <v>외벽24MM</v>
          </cell>
          <cell r="F1569" t="str">
            <v>M2</v>
          </cell>
          <cell r="G1569" t="str">
            <v>226.03</v>
          </cell>
          <cell r="H1569">
            <v>385</v>
          </cell>
          <cell r="I1569">
            <v>13075</v>
          </cell>
          <cell r="J1569">
            <v>0</v>
          </cell>
        </row>
        <row r="1570">
          <cell r="A1570" t="str">
            <v>010807</v>
          </cell>
          <cell r="B1570" t="str">
            <v>4</v>
          </cell>
          <cell r="C1570" t="str">
            <v>91L00810</v>
          </cell>
          <cell r="D1570" t="str">
            <v>쇠흙손마감</v>
          </cell>
          <cell r="E1570" t="str">
            <v>콘크리트면</v>
          </cell>
          <cell r="F1570" t="str">
            <v>M2</v>
          </cell>
          <cell r="G1570" t="str">
            <v>6.3</v>
          </cell>
          <cell r="H1570">
            <v>0</v>
          </cell>
          <cell r="I1570">
            <v>3113</v>
          </cell>
          <cell r="J1570">
            <v>0</v>
          </cell>
        </row>
        <row r="1571">
          <cell r="A1571" t="str">
            <v>010807</v>
          </cell>
          <cell r="B1571" t="str">
            <v>7</v>
          </cell>
          <cell r="C1571" t="str">
            <v>91L00840</v>
          </cell>
          <cell r="D1571" t="str">
            <v>콘크리트면처리</v>
          </cell>
          <cell r="E1571">
            <v>0</v>
          </cell>
          <cell r="F1571" t="str">
            <v>M2</v>
          </cell>
          <cell r="G1571" t="str">
            <v>10.24</v>
          </cell>
          <cell r="H1571">
            <v>32</v>
          </cell>
          <cell r="I1571">
            <v>3286</v>
          </cell>
          <cell r="J1571">
            <v>0</v>
          </cell>
        </row>
        <row r="1572">
          <cell r="A1572" t="str">
            <v>010807</v>
          </cell>
          <cell r="B1572" t="str">
            <v>8</v>
          </cell>
          <cell r="C1572" t="str">
            <v>Z0000308</v>
          </cell>
          <cell r="D1572" t="str">
            <v>후로아하드너</v>
          </cell>
          <cell r="E1572" t="str">
            <v>액체침투형</v>
          </cell>
          <cell r="F1572" t="str">
            <v>M2</v>
          </cell>
          <cell r="G1572" t="str">
            <v>92.82</v>
          </cell>
          <cell r="H1572">
            <v>196</v>
          </cell>
          <cell r="I1572">
            <v>8514</v>
          </cell>
          <cell r="J1572">
            <v>0</v>
          </cell>
        </row>
        <row r="1574">
          <cell r="D1574" t="str">
            <v>소계</v>
          </cell>
        </row>
        <row r="1576">
          <cell r="D1576" t="str">
            <v>8. 방수공사</v>
          </cell>
        </row>
        <row r="1577">
          <cell r="A1577" t="str">
            <v>010808</v>
          </cell>
          <cell r="B1577" t="str">
            <v>2</v>
          </cell>
          <cell r="C1577" t="str">
            <v>91G00230</v>
          </cell>
          <cell r="D1577" t="str">
            <v>액체방수</v>
          </cell>
          <cell r="E1577" t="str">
            <v>C종</v>
          </cell>
          <cell r="F1577" t="str">
            <v>M2</v>
          </cell>
          <cell r="G1577" t="str">
            <v>25.24</v>
          </cell>
          <cell r="H1577">
            <v>376</v>
          </cell>
          <cell r="I1577">
            <v>14979</v>
          </cell>
          <cell r="J1577">
            <v>0</v>
          </cell>
        </row>
        <row r="1578">
          <cell r="A1578" t="str">
            <v>010808</v>
          </cell>
          <cell r="B1578" t="str">
            <v>5</v>
          </cell>
          <cell r="C1578" t="str">
            <v>Z0000025</v>
          </cell>
          <cell r="D1578" t="str">
            <v>도막방수(벽)</v>
          </cell>
          <cell r="E1578" t="str">
            <v>우레탄탄성계</v>
          </cell>
          <cell r="F1578" t="str">
            <v>M2</v>
          </cell>
          <cell r="G1578" t="str">
            <v>105.84</v>
          </cell>
          <cell r="H1578">
            <v>13495</v>
          </cell>
          <cell r="I1578">
            <v>8896</v>
          </cell>
          <cell r="J1578">
            <v>266</v>
          </cell>
        </row>
        <row r="1580">
          <cell r="D1580" t="str">
            <v>소계</v>
          </cell>
        </row>
        <row r="1582">
          <cell r="D1582" t="str">
            <v>9. 도장공사</v>
          </cell>
        </row>
        <row r="1583">
          <cell r="A1583" t="str">
            <v>010809</v>
          </cell>
          <cell r="B1583" t="str">
            <v>1</v>
          </cell>
          <cell r="C1583" t="str">
            <v>91O00010</v>
          </cell>
          <cell r="D1583" t="str">
            <v>수성페인트</v>
          </cell>
          <cell r="E1583" t="str">
            <v>내벽3회,로울러칠</v>
          </cell>
          <cell r="F1583" t="str">
            <v>M2</v>
          </cell>
          <cell r="G1583" t="str">
            <v>148.2</v>
          </cell>
          <cell r="H1583">
            <v>499</v>
          </cell>
          <cell r="I1583">
            <v>3852</v>
          </cell>
          <cell r="J1583">
            <v>0</v>
          </cell>
        </row>
        <row r="1584">
          <cell r="A1584" t="str">
            <v>010809</v>
          </cell>
          <cell r="B1584" t="str">
            <v>2</v>
          </cell>
          <cell r="C1584" t="str">
            <v>91O00020</v>
          </cell>
          <cell r="D1584" t="str">
            <v>수성페인트</v>
          </cell>
          <cell r="E1584" t="str">
            <v>내부천정3회,로울러칠</v>
          </cell>
          <cell r="F1584" t="str">
            <v>M2</v>
          </cell>
          <cell r="G1584" t="str">
            <v>68.04</v>
          </cell>
          <cell r="H1584">
            <v>597</v>
          </cell>
          <cell r="I1584">
            <v>4612</v>
          </cell>
          <cell r="J1584">
            <v>0</v>
          </cell>
        </row>
        <row r="1585">
          <cell r="A1585" t="str">
            <v>010809</v>
          </cell>
          <cell r="B1585" t="str">
            <v>3</v>
          </cell>
          <cell r="C1585" t="str">
            <v>91O00030</v>
          </cell>
          <cell r="D1585" t="str">
            <v>수성페인트</v>
          </cell>
          <cell r="E1585" t="str">
            <v>외벽3회,로울러칠</v>
          </cell>
          <cell r="F1585" t="str">
            <v>M2</v>
          </cell>
          <cell r="G1585" t="str">
            <v>241.99</v>
          </cell>
          <cell r="H1585">
            <v>421</v>
          </cell>
          <cell r="I1585">
            <v>3852</v>
          </cell>
          <cell r="J1585">
            <v>0</v>
          </cell>
        </row>
        <row r="1586">
          <cell r="A1586" t="str">
            <v>010809</v>
          </cell>
          <cell r="B1586" t="str">
            <v>4</v>
          </cell>
          <cell r="C1586" t="str">
            <v>91O00040</v>
          </cell>
          <cell r="D1586" t="str">
            <v>수성페인트</v>
          </cell>
          <cell r="E1586" t="str">
            <v>외부천정 3회,로울러칠</v>
          </cell>
          <cell r="F1586" t="str">
            <v>M2</v>
          </cell>
          <cell r="G1586" t="str">
            <v>18.48</v>
          </cell>
          <cell r="H1586">
            <v>503</v>
          </cell>
          <cell r="I1586">
            <v>4612</v>
          </cell>
          <cell r="J1586">
            <v>0</v>
          </cell>
        </row>
        <row r="1587">
          <cell r="A1587" t="str">
            <v>010809</v>
          </cell>
          <cell r="B1587" t="str">
            <v>7</v>
          </cell>
          <cell r="C1587" t="str">
            <v>91O00115</v>
          </cell>
          <cell r="D1587" t="str">
            <v>조합페인트</v>
          </cell>
          <cell r="E1587" t="str">
            <v>철재면2회,벽 뿜칠</v>
          </cell>
          <cell r="F1587" t="str">
            <v>M2</v>
          </cell>
          <cell r="G1587" t="str">
            <v>91.26</v>
          </cell>
          <cell r="H1587">
            <v>556</v>
          </cell>
          <cell r="I1587">
            <v>2495</v>
          </cell>
          <cell r="J1587">
            <v>0</v>
          </cell>
        </row>
        <row r="1588">
          <cell r="A1588" t="str">
            <v>010809</v>
          </cell>
          <cell r="B1588" t="str">
            <v>8</v>
          </cell>
          <cell r="C1588" t="str">
            <v>91O00155</v>
          </cell>
          <cell r="D1588" t="str">
            <v>방청페인트</v>
          </cell>
          <cell r="E1588" t="str">
            <v>철부1회</v>
          </cell>
          <cell r="F1588" t="str">
            <v>M2</v>
          </cell>
          <cell r="G1588" t="str">
            <v>91.26</v>
          </cell>
          <cell r="H1588">
            <v>369</v>
          </cell>
          <cell r="I1588">
            <v>1030</v>
          </cell>
          <cell r="J1588">
            <v>0</v>
          </cell>
        </row>
        <row r="1589">
          <cell r="A1589" t="str">
            <v>010809</v>
          </cell>
          <cell r="B1589" t="str">
            <v>10</v>
          </cell>
          <cell r="C1589" t="str">
            <v>Z0000028</v>
          </cell>
          <cell r="D1589" t="str">
            <v>염화고무도료</v>
          </cell>
          <cell r="E1589" t="str">
            <v>1회</v>
          </cell>
          <cell r="F1589" t="str">
            <v>M2</v>
          </cell>
          <cell r="G1589" t="str">
            <v>6.02</v>
          </cell>
          <cell r="H1589">
            <v>461</v>
          </cell>
          <cell r="I1589">
            <v>1247</v>
          </cell>
          <cell r="J1589">
            <v>24</v>
          </cell>
        </row>
        <row r="1590">
          <cell r="A1590" t="str">
            <v>010809</v>
          </cell>
          <cell r="B1590" t="str">
            <v>11</v>
          </cell>
          <cell r="C1590" t="str">
            <v>91O00210</v>
          </cell>
          <cell r="D1590" t="str">
            <v>세라민페인트</v>
          </cell>
          <cell r="E1590" t="str">
            <v>2회</v>
          </cell>
          <cell r="F1590" t="str">
            <v>M2</v>
          </cell>
          <cell r="G1590" t="str">
            <v>4.39</v>
          </cell>
          <cell r="H1590">
            <v>719</v>
          </cell>
          <cell r="I1590">
            <v>2984</v>
          </cell>
          <cell r="J1590">
            <v>0</v>
          </cell>
        </row>
        <row r="1592">
          <cell r="D1592" t="str">
            <v>소계</v>
          </cell>
        </row>
        <row r="1594">
          <cell r="D1594" t="str">
            <v>10. 타일공사</v>
          </cell>
        </row>
        <row r="1595">
          <cell r="A1595" t="str">
            <v>010810</v>
          </cell>
          <cell r="B1595" t="str">
            <v>2</v>
          </cell>
          <cell r="C1595" t="str">
            <v>Z0000283</v>
          </cell>
          <cell r="D1595" t="str">
            <v>자기질타일</v>
          </cell>
          <cell r="E1595" t="str">
            <v>200*200</v>
          </cell>
          <cell r="F1595" t="str">
            <v>M2</v>
          </cell>
          <cell r="G1595" t="str">
            <v>10.38</v>
          </cell>
          <cell r="H1595">
            <v>7056</v>
          </cell>
          <cell r="I1595">
            <v>0</v>
          </cell>
          <cell r="J1595">
            <v>0</v>
          </cell>
        </row>
        <row r="1596">
          <cell r="A1596" t="str">
            <v>010810</v>
          </cell>
          <cell r="B1596" t="str">
            <v>3</v>
          </cell>
          <cell r="C1596" t="str">
            <v>Z0000029</v>
          </cell>
          <cell r="D1596" t="str">
            <v>도기질타일</v>
          </cell>
          <cell r="E1596" t="str">
            <v>200*250</v>
          </cell>
          <cell r="F1596" t="str">
            <v>M2</v>
          </cell>
          <cell r="G1596" t="str">
            <v>33.53</v>
          </cell>
          <cell r="H1596">
            <v>7186</v>
          </cell>
          <cell r="I1596">
            <v>0</v>
          </cell>
          <cell r="J1596">
            <v>0</v>
          </cell>
        </row>
        <row r="1597">
          <cell r="A1597" t="str">
            <v>010810</v>
          </cell>
          <cell r="B1597" t="str">
            <v>5</v>
          </cell>
          <cell r="C1597" t="str">
            <v>91H00110</v>
          </cell>
          <cell r="D1597" t="str">
            <v>타일붙이기(벽)</v>
          </cell>
          <cell r="E1597" t="str">
            <v>150*150(압착)</v>
          </cell>
          <cell r="F1597" t="str">
            <v>M2</v>
          </cell>
          <cell r="G1597" t="str">
            <v>32.55</v>
          </cell>
          <cell r="H1597">
            <v>97</v>
          </cell>
          <cell r="I1597">
            <v>18483</v>
          </cell>
          <cell r="J1597">
            <v>554</v>
          </cell>
        </row>
        <row r="1598">
          <cell r="A1598" t="str">
            <v>010810</v>
          </cell>
          <cell r="B1598" t="str">
            <v>6</v>
          </cell>
          <cell r="C1598" t="str">
            <v>91H00010</v>
          </cell>
          <cell r="D1598" t="str">
            <v>타일붙이기(바닥)</v>
          </cell>
          <cell r="E1598" t="str">
            <v>150*150(압착)</v>
          </cell>
          <cell r="F1598" t="str">
            <v>M2</v>
          </cell>
          <cell r="G1598" t="str">
            <v>10.08</v>
          </cell>
          <cell r="H1598">
            <v>84</v>
          </cell>
          <cell r="I1598">
            <v>14612</v>
          </cell>
          <cell r="J1598">
            <v>438</v>
          </cell>
        </row>
        <row r="1600">
          <cell r="D1600" t="str">
            <v>소계</v>
          </cell>
        </row>
        <row r="1602">
          <cell r="D1602" t="str">
            <v>11. 창호공사</v>
          </cell>
        </row>
        <row r="1603">
          <cell r="A1603" t="str">
            <v>010811</v>
          </cell>
          <cell r="B1603" t="str">
            <v>54</v>
          </cell>
          <cell r="C1603" t="str">
            <v>Z0000309</v>
          </cell>
          <cell r="D1603" t="str">
            <v>KAG-1</v>
          </cell>
          <cell r="E1603" t="str">
            <v>3.9*0.45</v>
          </cell>
          <cell r="F1603" t="str">
            <v>EA</v>
          </cell>
          <cell r="G1603" t="str">
            <v>3</v>
          </cell>
          <cell r="H1603">
            <v>169873</v>
          </cell>
          <cell r="I1603">
            <v>0</v>
          </cell>
        </row>
        <row r="1604">
          <cell r="A1604" t="str">
            <v>010811</v>
          </cell>
          <cell r="B1604" t="str">
            <v>55</v>
          </cell>
          <cell r="C1604" t="str">
            <v>Z0000310</v>
          </cell>
          <cell r="D1604" t="str">
            <v>KAW-2</v>
          </cell>
          <cell r="E1604" t="str">
            <v>0.9*0.9</v>
          </cell>
          <cell r="F1604" t="str">
            <v>EA</v>
          </cell>
          <cell r="G1604" t="str">
            <v>1</v>
          </cell>
          <cell r="H1604">
            <v>28021</v>
          </cell>
          <cell r="I1604">
            <v>0</v>
          </cell>
        </row>
        <row r="1605">
          <cell r="A1605" t="str">
            <v>010811</v>
          </cell>
          <cell r="B1605" t="str">
            <v>56</v>
          </cell>
          <cell r="C1605" t="str">
            <v>Z0000311</v>
          </cell>
          <cell r="D1605" t="str">
            <v>KAW-4</v>
          </cell>
          <cell r="E1605" t="str">
            <v>1.8*1.5</v>
          </cell>
          <cell r="F1605" t="str">
            <v>EA</v>
          </cell>
          <cell r="G1605" t="str">
            <v>2</v>
          </cell>
          <cell r="H1605">
            <v>277097</v>
          </cell>
          <cell r="I1605">
            <v>0</v>
          </cell>
        </row>
        <row r="1606">
          <cell r="A1606" t="str">
            <v>010811</v>
          </cell>
          <cell r="B1606" t="str">
            <v>57</v>
          </cell>
          <cell r="C1606" t="str">
            <v>Z0000312</v>
          </cell>
          <cell r="D1606" t="str">
            <v>SD-1</v>
          </cell>
          <cell r="E1606" t="str">
            <v>0.9*2.4</v>
          </cell>
          <cell r="F1606" t="str">
            <v>EA</v>
          </cell>
          <cell r="G1606" t="str">
            <v>2</v>
          </cell>
          <cell r="H1606">
            <v>199634</v>
          </cell>
          <cell r="I1606">
            <v>0</v>
          </cell>
        </row>
        <row r="1607">
          <cell r="A1607" t="str">
            <v>010811</v>
          </cell>
          <cell r="B1607" t="str">
            <v>58</v>
          </cell>
          <cell r="C1607" t="str">
            <v>Z0000313</v>
          </cell>
          <cell r="D1607" t="str">
            <v>SH-1</v>
          </cell>
          <cell r="E1607" t="str">
            <v>3.9*3.8</v>
          </cell>
          <cell r="F1607" t="str">
            <v>EA</v>
          </cell>
          <cell r="G1607" t="str">
            <v>1</v>
          </cell>
          <cell r="H1607">
            <v>478327</v>
          </cell>
          <cell r="I1607">
            <v>0</v>
          </cell>
        </row>
        <row r="1608">
          <cell r="A1608" t="str">
            <v>010811</v>
          </cell>
          <cell r="B1608" t="str">
            <v>59</v>
          </cell>
          <cell r="C1608" t="str">
            <v>Z0000314</v>
          </cell>
          <cell r="D1608" t="str">
            <v>SH-2</v>
          </cell>
          <cell r="E1608" t="str">
            <v>3.9*2.6</v>
          </cell>
          <cell r="F1608" t="str">
            <v>EA</v>
          </cell>
          <cell r="G1608" t="str">
            <v>2</v>
          </cell>
          <cell r="H1608">
            <v>198254</v>
          </cell>
          <cell r="I1608">
            <v>0</v>
          </cell>
        </row>
        <row r="1609">
          <cell r="A1609" t="str">
            <v>010811</v>
          </cell>
          <cell r="B1609" t="str">
            <v>60</v>
          </cell>
          <cell r="C1609" t="str">
            <v>Z0000315</v>
          </cell>
          <cell r="D1609" t="str">
            <v>AL 방충망</v>
          </cell>
          <cell r="E1609">
            <v>0</v>
          </cell>
          <cell r="F1609" t="str">
            <v>M2</v>
          </cell>
          <cell r="G1609" t="str">
            <v>0.4</v>
          </cell>
          <cell r="H1609">
            <v>14014</v>
          </cell>
          <cell r="I1609">
            <v>0</v>
          </cell>
        </row>
        <row r="1610">
          <cell r="A1610" t="str">
            <v>010811</v>
          </cell>
          <cell r="B1610" t="str">
            <v>61</v>
          </cell>
          <cell r="C1610" t="str">
            <v>Z0000078</v>
          </cell>
          <cell r="D1610" t="str">
            <v>피보트힌지</v>
          </cell>
          <cell r="E1610">
            <v>0</v>
          </cell>
          <cell r="F1610" t="str">
            <v>EA</v>
          </cell>
          <cell r="G1610" t="str">
            <v>2</v>
          </cell>
          <cell r="H1610">
            <v>14700</v>
          </cell>
          <cell r="I1610">
            <v>0</v>
          </cell>
        </row>
        <row r="1611">
          <cell r="A1611" t="str">
            <v>010811</v>
          </cell>
          <cell r="B1611" t="str">
            <v>62</v>
          </cell>
          <cell r="C1611" t="str">
            <v>Z0000079</v>
          </cell>
          <cell r="D1611" t="str">
            <v>도아 체크</v>
          </cell>
          <cell r="E1611">
            <v>0</v>
          </cell>
          <cell r="F1611" t="str">
            <v>EA</v>
          </cell>
          <cell r="G1611" t="str">
            <v>2</v>
          </cell>
          <cell r="H1611">
            <v>24500</v>
          </cell>
          <cell r="I1611">
            <v>0</v>
          </cell>
        </row>
        <row r="1612">
          <cell r="A1612" t="str">
            <v>010811</v>
          </cell>
          <cell r="B1612" t="str">
            <v>63</v>
          </cell>
          <cell r="C1612" t="str">
            <v>Z0000080</v>
          </cell>
          <cell r="D1612" t="str">
            <v>도어체크설치</v>
          </cell>
          <cell r="E1612">
            <v>0</v>
          </cell>
          <cell r="F1612" t="str">
            <v>EA</v>
          </cell>
          <cell r="G1612" t="str">
            <v>2</v>
          </cell>
          <cell r="H1612">
            <v>0</v>
          </cell>
          <cell r="I1612">
            <v>4788</v>
          </cell>
          <cell r="J1612">
            <v>143</v>
          </cell>
        </row>
        <row r="1613">
          <cell r="A1613" t="str">
            <v>010811</v>
          </cell>
          <cell r="B1613" t="str">
            <v>64</v>
          </cell>
          <cell r="C1613" t="str">
            <v>Z0000081</v>
          </cell>
          <cell r="D1613" t="str">
            <v>도아 로크</v>
          </cell>
          <cell r="E1613" t="str">
            <v>현관용</v>
          </cell>
          <cell r="F1613" t="str">
            <v>EA</v>
          </cell>
          <cell r="G1613" t="str">
            <v>2</v>
          </cell>
          <cell r="H1613">
            <v>9310</v>
          </cell>
          <cell r="I1613">
            <v>0</v>
          </cell>
        </row>
        <row r="1614">
          <cell r="A1614" t="str">
            <v>010811</v>
          </cell>
          <cell r="B1614" t="str">
            <v>65</v>
          </cell>
          <cell r="C1614" t="str">
            <v>Z0000082</v>
          </cell>
          <cell r="D1614" t="str">
            <v>창호철물 설치</v>
          </cell>
          <cell r="E1614" t="str">
            <v>도아록</v>
          </cell>
          <cell r="F1614" t="str">
            <v>EA</v>
          </cell>
          <cell r="G1614" t="str">
            <v>2</v>
          </cell>
          <cell r="H1614">
            <v>0</v>
          </cell>
          <cell r="I1614">
            <v>689</v>
          </cell>
          <cell r="J1614">
            <v>0</v>
          </cell>
        </row>
        <row r="1616">
          <cell r="D1616" t="str">
            <v>소계</v>
          </cell>
        </row>
        <row r="1618">
          <cell r="D1618" t="str">
            <v>12. 유리공사</v>
          </cell>
        </row>
        <row r="1619">
          <cell r="A1619" t="str">
            <v>010812</v>
          </cell>
          <cell r="B1619" t="str">
            <v>8</v>
          </cell>
          <cell r="C1619" t="str">
            <v>Z0000317</v>
          </cell>
          <cell r="D1619" t="str">
            <v>복층유리</v>
          </cell>
          <cell r="E1619" t="str">
            <v>투명,12MM</v>
          </cell>
          <cell r="F1619" t="str">
            <v>M2</v>
          </cell>
          <cell r="G1619" t="str">
            <v>6.21</v>
          </cell>
          <cell r="H1619">
            <v>13337</v>
          </cell>
          <cell r="I1619">
            <v>0</v>
          </cell>
        </row>
        <row r="1620">
          <cell r="A1620" t="str">
            <v>010812</v>
          </cell>
          <cell r="B1620" t="str">
            <v>9</v>
          </cell>
          <cell r="C1620" t="str">
            <v>91N00050</v>
          </cell>
          <cell r="D1620" t="str">
            <v>유리끼우기</v>
          </cell>
          <cell r="E1620" t="str">
            <v>복층유리,12MM</v>
          </cell>
          <cell r="F1620" t="str">
            <v>M2</v>
          </cell>
          <cell r="G1620" t="str">
            <v>6.21</v>
          </cell>
          <cell r="H1620">
            <v>0</v>
          </cell>
          <cell r="I1620">
            <v>15428</v>
          </cell>
          <cell r="J1620">
            <v>0</v>
          </cell>
        </row>
        <row r="1621">
          <cell r="A1621" t="str">
            <v>010812</v>
          </cell>
          <cell r="B1621" t="str">
            <v>10</v>
          </cell>
          <cell r="C1621" t="str">
            <v>91N00510</v>
          </cell>
          <cell r="D1621" t="str">
            <v>유리끼우기 코킹</v>
          </cell>
          <cell r="E1621" t="str">
            <v>0.5CM각</v>
          </cell>
          <cell r="F1621" t="str">
            <v>M</v>
          </cell>
          <cell r="G1621" t="str">
            <v>53.2</v>
          </cell>
          <cell r="H1621">
            <v>189</v>
          </cell>
          <cell r="I1621">
            <v>0</v>
          </cell>
          <cell r="J1621">
            <v>0</v>
          </cell>
        </row>
        <row r="1623">
          <cell r="D1623" t="str">
            <v>소계</v>
          </cell>
        </row>
        <row r="1625">
          <cell r="D1625" t="str">
            <v>13. 잡공사</v>
          </cell>
        </row>
        <row r="1626">
          <cell r="A1626" t="str">
            <v>010813</v>
          </cell>
          <cell r="B1626" t="str">
            <v>3</v>
          </cell>
          <cell r="C1626" t="str">
            <v>91Q00110</v>
          </cell>
          <cell r="D1626" t="str">
            <v>루프드레인설치</v>
          </cell>
          <cell r="E1626" t="str">
            <v>D100MM 주철</v>
          </cell>
          <cell r="F1626" t="str">
            <v>EA</v>
          </cell>
          <cell r="G1626" t="str">
            <v>4</v>
          </cell>
          <cell r="H1626">
            <v>0</v>
          </cell>
          <cell r="I1626">
            <v>12753</v>
          </cell>
          <cell r="J1626">
            <v>382</v>
          </cell>
        </row>
        <row r="1627">
          <cell r="A1627" t="str">
            <v>010813</v>
          </cell>
          <cell r="B1627" t="str">
            <v>4</v>
          </cell>
          <cell r="C1627" t="str">
            <v>Z0000318</v>
          </cell>
          <cell r="D1627" t="str">
            <v>강관 PIPE</v>
          </cell>
          <cell r="E1627" t="str">
            <v>D=100MM</v>
          </cell>
          <cell r="F1627" t="str">
            <v>M</v>
          </cell>
          <cell r="G1627" t="str">
            <v>19.2</v>
          </cell>
          <cell r="H1627">
            <v>5392</v>
          </cell>
          <cell r="I1627">
            <v>0</v>
          </cell>
        </row>
        <row r="1628">
          <cell r="A1628" t="str">
            <v>010813</v>
          </cell>
          <cell r="B1628" t="str">
            <v>5</v>
          </cell>
          <cell r="C1628" t="str">
            <v>Z0000319</v>
          </cell>
          <cell r="D1628" t="str">
            <v>PVC PIPE</v>
          </cell>
          <cell r="E1628" t="str">
            <v>D=75MM</v>
          </cell>
          <cell r="F1628" t="str">
            <v>M</v>
          </cell>
          <cell r="G1628" t="str">
            <v>1.6</v>
          </cell>
          <cell r="H1628">
            <v>1435</v>
          </cell>
          <cell r="I1628">
            <v>0</v>
          </cell>
        </row>
        <row r="1629">
          <cell r="A1629" t="str">
            <v>010813</v>
          </cell>
          <cell r="B1629" t="str">
            <v>6</v>
          </cell>
          <cell r="C1629" t="str">
            <v>Z0000320</v>
          </cell>
          <cell r="D1629" t="str">
            <v>PVC상자홈통</v>
          </cell>
          <cell r="E1629">
            <v>0</v>
          </cell>
          <cell r="F1629" t="str">
            <v>EA</v>
          </cell>
          <cell r="G1629" t="str">
            <v>4</v>
          </cell>
          <cell r="H1629">
            <v>10760</v>
          </cell>
          <cell r="I1629">
            <v>0</v>
          </cell>
        </row>
        <row r="1631">
          <cell r="D1631" t="str">
            <v>소계</v>
          </cell>
        </row>
        <row r="1633">
          <cell r="D1633" t="str">
            <v>14. 작업부산물</v>
          </cell>
        </row>
        <row r="1634">
          <cell r="A1634" t="str">
            <v>010814</v>
          </cell>
          <cell r="B1634" t="str">
            <v>1</v>
          </cell>
          <cell r="C1634" t="str">
            <v>Z0000196</v>
          </cell>
          <cell r="D1634" t="str">
            <v>고철</v>
          </cell>
          <cell r="E1634">
            <v>0</v>
          </cell>
          <cell r="F1634" t="str">
            <v>KG</v>
          </cell>
          <cell r="G1634" t="str">
            <v>179.48</v>
          </cell>
          <cell r="H1634">
            <v>68</v>
          </cell>
          <cell r="I1634">
            <v>0</v>
          </cell>
          <cell r="J1634">
            <v>0</v>
          </cell>
        </row>
        <row r="1636">
          <cell r="D1636" t="str">
            <v>소계</v>
          </cell>
        </row>
        <row r="1638">
          <cell r="D1638" t="str">
            <v>15. 관급자재대</v>
          </cell>
        </row>
        <row r="1639">
          <cell r="A1639" t="str">
            <v>010815</v>
          </cell>
          <cell r="B1639" t="str">
            <v>1</v>
          </cell>
          <cell r="C1639" t="str">
            <v>Z0000197</v>
          </cell>
          <cell r="D1639" t="str">
            <v>시멘트</v>
          </cell>
          <cell r="E1639" t="str">
            <v>40KG</v>
          </cell>
          <cell r="F1639" t="str">
            <v>포</v>
          </cell>
          <cell r="G1639" t="str">
            <v>214</v>
          </cell>
        </row>
        <row r="1640">
          <cell r="A1640" t="str">
            <v>010815</v>
          </cell>
          <cell r="B1640" t="str">
            <v>2</v>
          </cell>
          <cell r="C1640" t="str">
            <v>Z0000198</v>
          </cell>
          <cell r="D1640" t="str">
            <v>조달수수료</v>
          </cell>
          <cell r="E1640" t="str">
            <v>자재비의 1.4%</v>
          </cell>
          <cell r="F1640" t="str">
            <v>식</v>
          </cell>
          <cell r="G1640" t="str">
            <v>1</v>
          </cell>
        </row>
        <row r="1641">
          <cell r="A1641" t="str">
            <v>010815</v>
          </cell>
          <cell r="B1641" t="str">
            <v>3</v>
          </cell>
          <cell r="C1641" t="str">
            <v>Z0000199</v>
          </cell>
          <cell r="D1641" t="str">
            <v>레미콘</v>
          </cell>
          <cell r="E1641" t="str">
            <v>25-210-12</v>
          </cell>
          <cell r="F1641" t="str">
            <v>M3</v>
          </cell>
          <cell r="G1641" t="str">
            <v>65.72</v>
          </cell>
        </row>
        <row r="1642">
          <cell r="A1642" t="str">
            <v>010815</v>
          </cell>
          <cell r="B1642" t="str">
            <v>4</v>
          </cell>
          <cell r="C1642" t="str">
            <v>Z0000200</v>
          </cell>
          <cell r="D1642" t="str">
            <v>레미콘</v>
          </cell>
          <cell r="E1642" t="str">
            <v>25-180-8</v>
          </cell>
          <cell r="F1642" t="str">
            <v>M3</v>
          </cell>
          <cell r="G1642" t="str">
            <v>8.57</v>
          </cell>
        </row>
        <row r="1643">
          <cell r="A1643" t="str">
            <v>010815</v>
          </cell>
          <cell r="B1643" t="str">
            <v>5</v>
          </cell>
          <cell r="C1643" t="str">
            <v>Z0000201</v>
          </cell>
          <cell r="D1643" t="str">
            <v>레미콘</v>
          </cell>
          <cell r="E1643" t="str">
            <v>40-135-8</v>
          </cell>
          <cell r="F1643" t="str">
            <v>M3</v>
          </cell>
          <cell r="G1643" t="str">
            <v>8.2</v>
          </cell>
        </row>
        <row r="1644">
          <cell r="A1644" t="str">
            <v>010815</v>
          </cell>
          <cell r="B1644" t="str">
            <v>6</v>
          </cell>
          <cell r="C1644" t="str">
            <v>Z0000202</v>
          </cell>
          <cell r="D1644" t="str">
            <v>조달수수료</v>
          </cell>
          <cell r="E1644" t="str">
            <v>자재비의 0.8%</v>
          </cell>
          <cell r="F1644" t="str">
            <v>식</v>
          </cell>
          <cell r="G1644" t="str">
            <v>1</v>
          </cell>
        </row>
        <row r="1645">
          <cell r="A1645" t="str">
            <v>010815</v>
          </cell>
          <cell r="B1645" t="str">
            <v>7</v>
          </cell>
          <cell r="C1645" t="str">
            <v>Z0000203</v>
          </cell>
          <cell r="D1645" t="str">
            <v>철   근(SD30)</v>
          </cell>
          <cell r="E1645" t="str">
            <v>D 10</v>
          </cell>
          <cell r="F1645" t="str">
            <v>톤</v>
          </cell>
          <cell r="G1645" t="str">
            <v>1.45</v>
          </cell>
        </row>
        <row r="1646">
          <cell r="A1646" t="str">
            <v>010815</v>
          </cell>
          <cell r="B1646" t="str">
            <v>8</v>
          </cell>
          <cell r="C1646" t="str">
            <v>Z0000204</v>
          </cell>
          <cell r="D1646" t="str">
            <v>철   근(SD30)</v>
          </cell>
          <cell r="E1646" t="str">
            <v>D 13</v>
          </cell>
          <cell r="F1646" t="str">
            <v>톤</v>
          </cell>
          <cell r="G1646" t="str">
            <v>2.65</v>
          </cell>
        </row>
        <row r="1647">
          <cell r="A1647" t="str">
            <v>010815</v>
          </cell>
          <cell r="B1647" t="str">
            <v>9</v>
          </cell>
          <cell r="C1647" t="str">
            <v>Z0000321</v>
          </cell>
          <cell r="D1647" t="str">
            <v>철   근(SD30)</v>
          </cell>
          <cell r="E1647" t="str">
            <v>D 16</v>
          </cell>
          <cell r="F1647" t="str">
            <v>톤</v>
          </cell>
          <cell r="G1647" t="str">
            <v>1.15</v>
          </cell>
        </row>
        <row r="1648">
          <cell r="A1648" t="str">
            <v>010815</v>
          </cell>
          <cell r="B1648" t="str">
            <v>10</v>
          </cell>
          <cell r="C1648" t="str">
            <v>Z0000322</v>
          </cell>
          <cell r="D1648" t="str">
            <v>철   근(SD30)</v>
          </cell>
          <cell r="E1648" t="str">
            <v>D 19</v>
          </cell>
          <cell r="F1648" t="str">
            <v>톤</v>
          </cell>
          <cell r="G1648" t="str">
            <v>3.56</v>
          </cell>
        </row>
        <row r="1649">
          <cell r="A1649" t="str">
            <v>010815</v>
          </cell>
          <cell r="B1649" t="str">
            <v>11</v>
          </cell>
          <cell r="C1649" t="str">
            <v>Z0000210</v>
          </cell>
          <cell r="D1649" t="str">
            <v>조달수수료</v>
          </cell>
          <cell r="E1649" t="str">
            <v>자재비의 1.4%</v>
          </cell>
          <cell r="F1649" t="str">
            <v>식</v>
          </cell>
          <cell r="G1649" t="str">
            <v>1</v>
          </cell>
        </row>
        <row r="1651">
          <cell r="D1651" t="str">
            <v>소계</v>
          </cell>
        </row>
        <row r="1653">
          <cell r="D1653" t="str">
            <v>합계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내역검토"/>
      <sheetName val="공사현황"/>
      <sheetName val="간지"/>
      <sheetName val="표지"/>
      <sheetName val="목차 "/>
      <sheetName val="산정결과"/>
      <sheetName val="워드"/>
      <sheetName val="표목차"/>
      <sheetName val="원가계산"/>
      <sheetName val="공사집계"/>
      <sheetName val="공사별내역서"/>
      <sheetName val="노무집계"/>
      <sheetName val="노무산출"/>
      <sheetName val="노무비율"/>
      <sheetName val="경비계산"/>
      <sheetName val="경율산정"/>
      <sheetName val="원가구성분석"/>
      <sheetName val="안전관리"/>
      <sheetName val="산재보험"/>
      <sheetName val="설계비"/>
      <sheetName val="건설요율"/>
      <sheetName val="일반관리비"/>
      <sheetName val="일반요율"/>
      <sheetName val="기타경비"/>
      <sheetName val="수량집계표 "/>
      <sheetName val="토적표 "/>
      <sheetName val="구조물토공량(산) "/>
      <sheetName val="구조물토적량(산)"/>
      <sheetName val="일위대가집계표"/>
      <sheetName val="일위대가"/>
      <sheetName val="기계집계표"/>
      <sheetName val="기계경비"/>
      <sheetName val="기초일위대가"/>
      <sheetName val="기.일단가입력"/>
      <sheetName val="code"/>
      <sheetName val="한강운반비"/>
      <sheetName val="업무"/>
      <sheetName val="동원인원"/>
      <sheetName val="설직재-1"/>
      <sheetName val="평가데이터"/>
      <sheetName val="danga"/>
      <sheetName val="ilch"/>
      <sheetName val="지주목시비량산출서"/>
      <sheetName val="Y-WORK"/>
      <sheetName val="건축"/>
      <sheetName val="공비대비"/>
      <sheetName val="1.우편집중내역서"/>
      <sheetName val="단가 (2)"/>
      <sheetName val="요율"/>
      <sheetName val="직재"/>
      <sheetName val="#REF"/>
      <sheetName val="내역서"/>
      <sheetName val="Sheet1"/>
      <sheetName val="1공구 건정토건 철콘"/>
      <sheetName val="직노"/>
      <sheetName val="데이타"/>
      <sheetName val="전기"/>
      <sheetName val="현장경비"/>
      <sheetName val="_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신우"/>
      <sheetName val="laroux"/>
      <sheetName val="갑지"/>
      <sheetName val="강 당"/>
      <sheetName val="신우갑지"/>
      <sheetName val="천우갑지"/>
      <sheetName val="천우"/>
      <sheetName val="__"/>
      <sheetName val="공사현황"/>
      <sheetName val="원본(갑지)"/>
      <sheetName val="일위대가"/>
      <sheetName val="내역서"/>
      <sheetName val="단가산출"/>
      <sheetName val="인건비"/>
      <sheetName val="#REF"/>
      <sheetName val="1790"/>
      <sheetName val="XL4Poppy"/>
      <sheetName val="I一般比"/>
      <sheetName val="대치판정"/>
      <sheetName val="부하(성남)"/>
      <sheetName val="하조서"/>
      <sheetName val="업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플륨관집계"/>
      <sheetName val="산출근거"/>
      <sheetName val="U형플륨관"/>
      <sheetName val="U형플륨관토공"/>
      <sheetName val="단위토공"/>
      <sheetName val="L형옹벽식측구단위수량(일반부)"/>
      <sheetName val="L형옹벽식측구연장조서"/>
      <sheetName val="L형옹벽식측구수량집계"/>
      <sheetName val="L형측구단위수량(절토)"/>
      <sheetName val="L형측구연장조서(절토)"/>
      <sheetName val="L형측구수량집계(절토)"/>
      <sheetName val="암거날개수량H=2.0"/>
      <sheetName val="암거날개조서"/>
      <sheetName val="암거날개벽수량집계표"/>
      <sheetName val="암거단위수량(2.5X2.0)"/>
      <sheetName val="암거설치조서"/>
      <sheetName val="암거수량집계표"/>
      <sheetName val="관공단위수량"/>
      <sheetName val="횡배수수량산출"/>
      <sheetName val="횡배수설치조서"/>
      <sheetName val="횡배수수량집계"/>
      <sheetName val="우수받이"/>
      <sheetName val="우수받이설치조서"/>
      <sheetName val="우수받이수량집계표"/>
      <sheetName val="배수공수량집계"/>
      <sheetName val="몰탈재료산출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말뚝지지력산정"/>
      <sheetName val="교각1"/>
      <sheetName val="공사현황"/>
      <sheetName val="내역서"/>
      <sheetName val="지급자재"/>
      <sheetName val="가도공"/>
      <sheetName val="철근량"/>
      <sheetName val="건축"/>
      <sheetName val="Y-WORK"/>
      <sheetName val="위치조서"/>
      <sheetName val="총수량집계표"/>
      <sheetName val="내역"/>
      <sheetName val="요율"/>
      <sheetName val="토공분배표"/>
      <sheetName val="주요측점"/>
      <sheetName val="바닥판"/>
      <sheetName val="입력DATA"/>
      <sheetName val="산근"/>
      <sheetName val="데리네이타현황"/>
      <sheetName val="조명시설"/>
      <sheetName val="일위대가목차"/>
      <sheetName val="2000년1차"/>
      <sheetName val="2000전체분"/>
      <sheetName val="#REF"/>
      <sheetName val="여과지동"/>
      <sheetName val="기초자료"/>
      <sheetName val="산출근거1"/>
      <sheetName val="연결관산출조서"/>
      <sheetName val="원가계산서구조조정"/>
      <sheetName val="단위단가"/>
      <sheetName val="터파기및재료"/>
      <sheetName val="당초"/>
      <sheetName val="건축공사"/>
      <sheetName val="5.단면검토"/>
      <sheetName val="기초INPUT"/>
      <sheetName val="주beam"/>
      <sheetName val="수습"/>
      <sheetName val="ABUT수량-A1"/>
      <sheetName val="안정검토"/>
      <sheetName val="단면설계"/>
      <sheetName val="진주방향"/>
      <sheetName val="산근1,2"/>
      <sheetName val="노임단가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_지"/>
      <sheetName val="목차"/>
      <sheetName val="1."/>
      <sheetName val="1.발,수신"/>
      <sheetName val="2."/>
      <sheetName val="2_개요"/>
      <sheetName val="3."/>
      <sheetName val="3_총괄표"/>
      <sheetName val="4."/>
      <sheetName val="4_지수공식"/>
      <sheetName val="5."/>
      <sheetName val="5_변동지수"/>
      <sheetName val="6."/>
      <sheetName val="6.목차"/>
      <sheetName val="6.조정율"/>
      <sheetName val="6.물가-집"/>
      <sheetName val="표지"/>
      <sheetName val="자료"/>
      <sheetName val="내역서"/>
      <sheetName val="조명율표"/>
      <sheetName val="단가"/>
      <sheetName val="옥외외등집계표"/>
      <sheetName val="품종별월계"/>
      <sheetName val="ASP"/>
      <sheetName val="Data&amp;Result"/>
      <sheetName val="말뚝지지력산정"/>
      <sheetName val="DATA"/>
      <sheetName val="#REF"/>
      <sheetName val="Y-WORK"/>
      <sheetName val="단면가정"/>
      <sheetName val="노임단가"/>
      <sheetName val="원가입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9">
          <cell r="D39">
            <v>1993</v>
          </cell>
          <cell r="E39">
            <v>789.7</v>
          </cell>
          <cell r="J39">
            <v>1993</v>
          </cell>
          <cell r="K39">
            <v>520</v>
          </cell>
        </row>
        <row r="40">
          <cell r="D40">
            <v>1994</v>
          </cell>
          <cell r="E40">
            <v>810.4</v>
          </cell>
          <cell r="J40">
            <v>1994</v>
          </cell>
          <cell r="K40">
            <v>528</v>
          </cell>
        </row>
        <row r="41">
          <cell r="D41">
            <v>1995</v>
          </cell>
          <cell r="E41">
            <v>791.8</v>
          </cell>
          <cell r="J41">
            <v>1995</v>
          </cell>
          <cell r="K41">
            <v>529</v>
          </cell>
        </row>
        <row r="42">
          <cell r="D42">
            <v>1996</v>
          </cell>
          <cell r="E42">
            <v>870.9</v>
          </cell>
          <cell r="J42">
            <v>1996</v>
          </cell>
          <cell r="K42">
            <v>534</v>
          </cell>
        </row>
        <row r="43">
          <cell r="D43">
            <v>1997</v>
          </cell>
          <cell r="E43">
            <v>1764</v>
          </cell>
          <cell r="J43">
            <v>1997</v>
          </cell>
          <cell r="K43">
            <v>538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표"/>
      <sheetName val="개발"/>
      <sheetName val="일위대가"/>
      <sheetName val="신산출"/>
      <sheetName val="산출근거(1)"/>
      <sheetName val="산출근거(2)"/>
      <sheetName val="계산"/>
      <sheetName val="심사출력"/>
      <sheetName val="심사물량"/>
      <sheetName val="심사계산"/>
      <sheetName val="집계표"/>
      <sheetName val="신우"/>
      <sheetName val="공사현황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>
        <row r="4">
          <cell r="C4">
            <v>93321</v>
          </cell>
        </row>
      </sheetData>
      <sheetData sheetId="9">
        <row r="87">
          <cell r="D87">
            <v>1177.9000000000001</v>
          </cell>
        </row>
      </sheetData>
      <sheetData sheetId="10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신호기일지"/>
      <sheetName val="자료업체"/>
      <sheetName val="설비목비율"/>
      <sheetName val="요청목록"/>
      <sheetName val="표지"/>
      <sheetName val="비율"/>
      <sheetName val="신호결과"/>
      <sheetName val="Sheet1"/>
      <sheetName val="설-총괄"/>
      <sheetName val="설재료집"/>
      <sheetName val="설직재-1"/>
      <sheetName val="설직재-2"/>
      <sheetName val="설간재"/>
      <sheetName val="설노무"/>
      <sheetName val="설일위"/>
      <sheetName val="공-노임"/>
      <sheetName val="工간노율"/>
      <sheetName val="설-경비"/>
      <sheetName val="工경비율"/>
      <sheetName val="工완성공사율"/>
      <sheetName val="工완성공사율(2)"/>
      <sheetName val="工산재율"/>
      <sheetName val="工안전관리율"/>
      <sheetName val="설운반"/>
      <sheetName val="설-폐기"/>
      <sheetName val="설감가"/>
      <sheetName val="工관리비율"/>
      <sheetName val="제비목비율 "/>
      <sheetName val="제총괄"/>
      <sheetName val="제-직재집"/>
      <sheetName val="제직재"/>
      <sheetName val="N賃率-職"/>
      <sheetName val="설직재_1"/>
      <sheetName val="J直材4"/>
      <sheetName val="직재"/>
      <sheetName val="직노"/>
      <sheetName val="1.우편집중내역서"/>
      <sheetName val="집계"/>
      <sheetName val="#REF"/>
      <sheetName val="기본일위"/>
      <sheetName val="내역서2안"/>
      <sheetName val="패널"/>
      <sheetName val="실행내역"/>
      <sheetName val="업무"/>
      <sheetName val="I一般比"/>
      <sheetName val="토 적 표"/>
      <sheetName val="지급자재"/>
      <sheetName val="서울시신호-2"/>
      <sheetName val="__"/>
      <sheetName val="교각1"/>
      <sheetName val="ABUT수량-A1"/>
      <sheetName val="일위"/>
      <sheetName val="단"/>
      <sheetName val="danga"/>
      <sheetName val="ilch"/>
      <sheetName val=" HIT-&gt;HMC 견적(3900)"/>
      <sheetName val="재집"/>
      <sheetName val="내역"/>
      <sheetName val="내역서"/>
      <sheetName val="금액내역서"/>
      <sheetName val="마감사양"/>
      <sheetName val="연령현황"/>
      <sheetName val="1-1"/>
      <sheetName val="경영상태"/>
      <sheetName val="인건비"/>
      <sheetName val="20관리비율"/>
      <sheetName val="40총괄"/>
      <sheetName val="40집계"/>
      <sheetName val="노무비"/>
      <sheetName val="노임단가표"/>
      <sheetName val="총괄 CCTV수량"/>
      <sheetName val="4.설계예산내역서"/>
      <sheetName val="6.관급자재조서"/>
      <sheetName val="내역및총괄"/>
      <sheetName val="COPING"/>
      <sheetName val="제-노임"/>
      <sheetName val="단위수량"/>
      <sheetName val="공사내역"/>
      <sheetName val="수량산출"/>
      <sheetName val="을"/>
      <sheetName val="LH3 동양시스템"/>
      <sheetName val="sw1"/>
      <sheetName val="용소리교"/>
      <sheetName val="guard(mac)"/>
      <sheetName val="견적대비 견적서"/>
      <sheetName val="공사원가계산서"/>
      <sheetName val="K55수출"/>
      <sheetName val="골조시행"/>
      <sheetName val="8.PILE  (돌출)"/>
      <sheetName val="Y-WORK"/>
      <sheetName val="ITEM"/>
      <sheetName val="부하(성남)"/>
      <sheetName val="갑지"/>
      <sheetName val="대가호표"/>
      <sheetName val="건축내역"/>
      <sheetName val="경산"/>
      <sheetName val="산출기준자료"/>
      <sheetName val="공조기"/>
      <sheetName val="단가 "/>
      <sheetName val="일위대가"/>
      <sheetName val="수목데이타 "/>
      <sheetName val="NEYOK"/>
      <sheetName val="단가산출2"/>
      <sheetName val="원가 (2)"/>
      <sheetName val="B2BERP"/>
      <sheetName val="전체"/>
      <sheetName val="광혁기성"/>
      <sheetName val="부서현황"/>
      <sheetName val="신우"/>
      <sheetName val="토공(우물통,기타) "/>
      <sheetName val="input"/>
      <sheetName val="단위일위"/>
      <sheetName val="6. 직접경비"/>
      <sheetName val="기존단가 (2)"/>
      <sheetName val="XL4Poppy"/>
      <sheetName val="포장절단"/>
      <sheetName val="홍보비디오"/>
      <sheetName val="단가산출"/>
      <sheetName val="견적990322"/>
      <sheetName val="LOAD-46"/>
      <sheetName val="표지 (2)"/>
      <sheetName val="N賃率_職"/>
      <sheetName val="노임단가"/>
      <sheetName val="배수통관(좌)"/>
      <sheetName val="품셈TABLE"/>
      <sheetName val="DB"/>
      <sheetName val="총괄목록"/>
      <sheetName val="견적서"/>
      <sheetName val="9GNG운반"/>
      <sheetName val="HW일위"/>
      <sheetName val="교통대책내역"/>
      <sheetName val="손익분석"/>
      <sheetName val="전신환매도율"/>
      <sheetName val="자재단가"/>
      <sheetName val="LEGEND"/>
      <sheetName val="일위대가(가설)"/>
      <sheetName val="MS"/>
      <sheetName val="공정외주"/>
      <sheetName val="96갑지"/>
      <sheetName val="U-TYPE(1)"/>
      <sheetName val="데이타"/>
      <sheetName val="재료집계"/>
      <sheetName val="유림골조"/>
      <sheetName val="일위대가(계측기설치)"/>
      <sheetName val="공정집계_국별"/>
      <sheetName val="제비목비율_"/>
      <sheetName val="토_적_표"/>
      <sheetName val="1_우편집중내역서"/>
      <sheetName val="_HIT-&gt;HMC_견적(3900)"/>
      <sheetName val="4_설계예산내역서"/>
      <sheetName val="6_관급자재조서"/>
      <sheetName val="합천내역"/>
      <sheetName val="적용단가"/>
      <sheetName val="실행"/>
      <sheetName val="3.공통공사대비"/>
      <sheetName val="EQ-R1"/>
      <sheetName val="BASIC (2)"/>
      <sheetName val="개요"/>
      <sheetName val="G.R300경비"/>
      <sheetName val="단위세대-산출근거"/>
      <sheetName val="토지보상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대가 98"/>
      <sheetName val="조사 - 9806"/>
      <sheetName val="조사 - 9809"/>
      <sheetName val="조사 - 9810"/>
      <sheetName val="원가계산서"/>
      <sheetName val="공사원가계산서"/>
      <sheetName val="대비"/>
      <sheetName val="대가99"/>
      <sheetName val="조사 - 9902"/>
      <sheetName val="조사9909"/>
      <sheetName val="조사 - 10"/>
      <sheetName val="조사 - 09"/>
      <sheetName val="조사 - 06"/>
      <sheetName val="전기일위대가"/>
      <sheetName val="내역서"/>
      <sheetName val="DATA"/>
      <sheetName val="심사계산"/>
      <sheetName val="심사물량"/>
      <sheetName val="신우"/>
      <sheetName val="자료"/>
      <sheetName val="말뚝지지력산정"/>
      <sheetName val="2.대외공문"/>
      <sheetName val="Y-WORK"/>
      <sheetName val="상수도토공집계표"/>
      <sheetName val="제-노임"/>
      <sheetName val="설직재-1"/>
      <sheetName val="제직재"/>
      <sheetName val="FRP내역서"/>
      <sheetName val="NEYOK"/>
      <sheetName val="1.우편집중내역서"/>
      <sheetName val="N賃率-職"/>
      <sheetName val="I一般比"/>
      <sheetName val="일위"/>
      <sheetName val="#2_일위대가목록"/>
      <sheetName val="일위대가"/>
      <sheetName val="수량산출"/>
      <sheetName val="2F 회의실견적(5_14 일대)"/>
      <sheetName val=" HIT-&gt;HMC 견적(3900)"/>
      <sheetName val="내역서1"/>
      <sheetName val="약품공급2"/>
      <sheetName val="견적"/>
      <sheetName val="단"/>
      <sheetName val="직노"/>
      <sheetName val="금액내역서"/>
      <sheetName val="공사현황"/>
      <sheetName val="토적표"/>
      <sheetName val="직재"/>
      <sheetName val="예산내역서"/>
      <sheetName val="일위_파일"/>
      <sheetName val="소비자가"/>
      <sheetName val="갑지(추정)"/>
      <sheetName val="unit 4"/>
      <sheetName val="견적대비 견적서"/>
      <sheetName val="철근집계"/>
      <sheetName val="일위목록"/>
      <sheetName val="요율"/>
      <sheetName val="제경비"/>
      <sheetName val="구조물철거타공정이월"/>
      <sheetName val="PRO98"/>
      <sheetName val="조명시설"/>
      <sheetName val="일위집계(기존)"/>
      <sheetName val="수량산출(임시방송)"/>
      <sheetName val="수량산출(임시장애자)"/>
      <sheetName val="수량산출(임시전화)"/>
      <sheetName val="수량산출(임시41)"/>
      <sheetName val="수량산출(임시TDI)"/>
      <sheetName val="수량산출(임시AFC)"/>
      <sheetName val="수량산출(임시CCTV)"/>
      <sheetName val="수량산출(임시TV)"/>
      <sheetName val="수량산출(장애자)"/>
      <sheetName val="수량산출(본전화)"/>
      <sheetName val="수량산출(본통신)"/>
      <sheetName val="수량산출(TDI)"/>
      <sheetName val="수량집계(본역사)"/>
      <sheetName val="수량집계(임시역사)"/>
      <sheetName val="수량산출(AFC)"/>
      <sheetName val="수량산출(CCTV)"/>
      <sheetName val="수량_작성"/>
      <sheetName val="BID"/>
      <sheetName val="적용기준"/>
      <sheetName val="지시서"/>
      <sheetName val="설계명세서"/>
      <sheetName val="#REF"/>
      <sheetName val="48일위"/>
      <sheetName val="퍼스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"/>
      <sheetName val="SMY"/>
      <sheetName val="ASP"/>
      <sheetName val="Index"/>
      <sheetName val="TPC(detail)"/>
      <sheetName val="TIC"/>
      <sheetName val="Funding"/>
      <sheetName val="Lease"/>
      <sheetName val="RP"/>
      <sheetName val="CF"/>
      <sheetName val="BS"/>
      <sheetName val="BS(detail)"/>
      <sheetName val="IS"/>
      <sheetName val="IS(detail)"/>
      <sheetName val="Insurance"/>
      <sheetName val="자금수지표"/>
      <sheetName val="FS_Y"/>
      <sheetName val="본보고서"/>
      <sheetName val="1.5.1"/>
      <sheetName val="표지"/>
      <sheetName val="목차"/>
      <sheetName val="간지1"/>
      <sheetName val="제 1장"/>
      <sheetName val="요약표"/>
      <sheetName val="간지2"/>
      <sheetName val="Lease-부속"/>
      <sheetName val="TPC(detail)-부속"/>
      <sheetName val="Funding-부속"/>
      <sheetName val="RP-부속"/>
      <sheetName val="BS(detail)-부속"/>
      <sheetName val="IS(detail)-부속"/>
      <sheetName val="Index-부속"/>
      <sheetName val="DATA"/>
    </sheetNames>
    <sheetDataSet>
      <sheetData sheetId="0"/>
      <sheetData sheetId="1" refreshError="1"/>
      <sheetData sheetId="2" refreshError="1">
        <row r="39">
          <cell r="H39">
            <v>39644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dt"/>
      <sheetName val="공사원가"/>
      <sheetName val="내역서집계표"/>
      <sheetName val="내역서99-4"/>
      <sheetName val="일위대가집계표"/>
      <sheetName val="정부노임단가"/>
      <sheetName val="단가조사서"/>
      <sheetName val="견적중기"/>
      <sheetName val="중기산출근거"/>
      <sheetName val="중기집계표"/>
      <sheetName val="중기계산"/>
      <sheetName val="주입율"/>
      <sheetName val="토공일위"/>
      <sheetName val="공통일위"/>
      <sheetName val="일반토목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RCD-장비운반"/>
      <sheetName val="RCD-STAND파일압입"/>
      <sheetName val="RCD-장비이동및거치"/>
      <sheetName val="RCD-굴착(풍화암)"/>
      <sheetName val="RCD-굴착(기반암)"/>
      <sheetName val="RCD-슬라임처리"/>
      <sheetName val="RCD-말뚝조성공"/>
      <sheetName val="RCD-두부정리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전기일위대가"/>
      <sheetName val="DATA"/>
      <sheetName val="ASP"/>
    </sheetNames>
    <sheetDataSet>
      <sheetData sheetId="0" refreshError="1"/>
      <sheetData sheetId="1"/>
      <sheetData sheetId="2"/>
      <sheetData sheetId="3"/>
      <sheetData sheetId="4"/>
      <sheetData sheetId="5">
        <row r="5">
          <cell r="D5" t="str">
            <v>(발표일:99.1.1)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실행내역"/>
      <sheetName val="직노"/>
      <sheetName val="J直材4"/>
      <sheetName val="I一般比"/>
      <sheetName val="N賃率-職"/>
      <sheetName val="내역서2안"/>
      <sheetName val="설직재-1"/>
      <sheetName val="제직재"/>
      <sheetName val="패널"/>
      <sheetName val="목록"/>
      <sheetName val="기본일위"/>
      <sheetName val="집계"/>
      <sheetName val="경산"/>
      <sheetName val="일위"/>
      <sheetName val="공사노임"/>
      <sheetName val="Book4"/>
      <sheetName val="홍보비디오"/>
      <sheetName val="단가"/>
      <sheetName val="원가"/>
      <sheetName val="工완성공사율"/>
      <sheetName val="工관리비율"/>
      <sheetName val="직재"/>
      <sheetName val="2F 회의실견적(5_14 일대)"/>
      <sheetName val="일위대가목록"/>
      <sheetName val=" HIT-&gt;HMC 견적(3900)"/>
      <sheetName val="일위대가"/>
      <sheetName val="일위대가(4층원격)"/>
      <sheetName val="노임"/>
      <sheetName val="내역서"/>
      <sheetName val="지형제작"/>
      <sheetName val="단가 (2)"/>
      <sheetName val="갑지"/>
      <sheetName val="집계표"/>
      <sheetName val="2공구산출내역"/>
      <sheetName val="수량산출"/>
      <sheetName val="1안"/>
      <sheetName val="조명시설"/>
      <sheetName val="내역"/>
      <sheetName val="6호기"/>
      <sheetName val="견적을지"/>
      <sheetName val="조직"/>
      <sheetName val="내역을"/>
      <sheetName val="최종총괄"/>
      <sheetName val="세부산출내역서"/>
      <sheetName val="공사원가계산서"/>
      <sheetName val="ABUT수량-A1"/>
      <sheetName val=" 냉각수펌프"/>
      <sheetName val="데이타"/>
      <sheetName val="식재인부"/>
      <sheetName val="금액내역서"/>
      <sheetName val="을"/>
      <sheetName val="경율산정.XLS"/>
      <sheetName val="Sheet6"/>
      <sheetName val="재정비직인"/>
      <sheetName val="재정비내역"/>
      <sheetName val="지적고시내역"/>
      <sheetName val="총괄내역서"/>
      <sheetName val="수량산출(모형)"/>
      <sheetName val="수량산출(공수)"/>
      <sheetName val="모형단가"/>
      <sheetName val="명세서"/>
      <sheetName val="table"/>
      <sheetName val="부하계산서"/>
      <sheetName val="부하(성남)"/>
      <sheetName val="교수설계"/>
      <sheetName val="제-노임"/>
      <sheetName val="공정집계_국별"/>
      <sheetName val="Option"/>
      <sheetName val="표지 (2)"/>
      <sheetName val="인제내역"/>
      <sheetName val="252K444"/>
      <sheetName val="Sheet1 (2)"/>
      <sheetName val="전기일위대가"/>
      <sheetName val="내역서1-2"/>
      <sheetName val="교통대책내역"/>
      <sheetName val="LEGEND"/>
      <sheetName val="심사계산"/>
      <sheetName val="심사물량"/>
      <sheetName val="안정검토"/>
      <sheetName val="요율"/>
      <sheetName val="진주방향"/>
      <sheetName val="마산방향"/>
      <sheetName val="전차선로 물량표"/>
      <sheetName val="신우"/>
      <sheetName val="5.연간운전비계산서"/>
      <sheetName val="산정표"/>
      <sheetName val="일위대가표지"/>
      <sheetName val="재집"/>
      <sheetName val="제수"/>
      <sheetName val="공기"/>
      <sheetName val="표지"/>
      <sheetName val="GAS"/>
      <sheetName val="품"/>
      <sheetName val="입찰안"/>
      <sheetName val="설계서"/>
      <sheetName val="수로교총재료집계"/>
      <sheetName val="공조기휀"/>
      <sheetName val="자재조사표"/>
      <sheetName val="별표"/>
      <sheetName val="예산내역서(총괄)"/>
      <sheetName val="예산내역서"/>
      <sheetName val="공제대산출"/>
      <sheetName val="운반공사,공구손료"/>
      <sheetName val="적용단가"/>
      <sheetName val="날개수량1.5"/>
      <sheetName val="적용환율"/>
      <sheetName val="Transaction"/>
      <sheetName val="개산공사비"/>
      <sheetName val="금액집계"/>
      <sheetName val="건축"/>
      <sheetName val="배수관공"/>
      <sheetName val="2F_회의실견적(5_14_일대)"/>
      <sheetName val="_HIT-&gt;HMC_견적(3900)"/>
      <sheetName val="단가_(2)"/>
      <sheetName val="경율산정_XLS"/>
      <sheetName val="DATE"/>
      <sheetName val="양천현"/>
      <sheetName val="카니발(자105노60)"/>
      <sheetName val="APT"/>
      <sheetName val="원본(갑지)"/>
      <sheetName val="북제주원가"/>
      <sheetName val="토사(PE)"/>
      <sheetName val="공사내역"/>
      <sheetName val="코드"/>
      <sheetName val="20관리비율"/>
      <sheetName val="제경비율"/>
      <sheetName val="세부내역"/>
      <sheetName val="인사자료총집계"/>
      <sheetName val="단가조사"/>
      <sheetName val="Customer Databas"/>
      <sheetName val="차액보증"/>
      <sheetName val="재공품기초자료"/>
      <sheetName val="bCord공정"/>
      <sheetName val="e대가"/>
      <sheetName val="g단가"/>
      <sheetName val="h집계"/>
      <sheetName val="약품공급2"/>
      <sheetName val="건축내역"/>
      <sheetName val="설비단가표"/>
      <sheetName val="건축일위"/>
      <sheetName val="그라우팅일위"/>
      <sheetName val="IMPEADENCE MAP 취수장"/>
      <sheetName val="금융비용"/>
      <sheetName val="PROJECT BRIEF(EX.NEW)"/>
      <sheetName val="갑지(추정)"/>
      <sheetName val="개요"/>
      <sheetName val="공사비예산서(토목분)"/>
      <sheetName val="일위대가표"/>
      <sheetName val="GAEYO"/>
      <sheetName val="소비자가"/>
      <sheetName val="원가 (2)"/>
      <sheetName val="주요공정"/>
      <sheetName val="입력변수"/>
      <sheetName val="설계내역서"/>
      <sheetName val="Baby일위대가"/>
      <sheetName val="설계명세서"/>
      <sheetName val="Sheet5"/>
      <sheetName val="간선계산"/>
      <sheetName val="DATA"/>
      <sheetName val="ITEM"/>
      <sheetName val="동력부하(도산)"/>
      <sheetName val="Macro(차단기)"/>
      <sheetName val="터널조도"/>
      <sheetName val="설계산출기초"/>
      <sheetName val="도급예산내역서봉투"/>
      <sheetName val="기계경비(시간당)"/>
      <sheetName val="설계산출표지"/>
      <sheetName val="도급예산내역서총괄표"/>
      <sheetName val="램머"/>
      <sheetName val="분전함신설"/>
      <sheetName val="단가산출"/>
      <sheetName val="자재단가"/>
      <sheetName val="을부담운반비"/>
      <sheetName val="운반비산출"/>
      <sheetName val="접지1종"/>
      <sheetName val="조명율표"/>
      <sheetName val="원가계산서"/>
      <sheetName val="전선 및 전선관"/>
      <sheetName val="중기손료"/>
      <sheetName val="Sheet4"/>
      <sheetName val="이천향토(모형제작)"/>
      <sheetName val="총괄"/>
      <sheetName val="총괄집계표"/>
      <sheetName val="발신정보"/>
      <sheetName val="순공사비"/>
      <sheetName val="적현로"/>
      <sheetName val="CT "/>
      <sheetName val="노무비"/>
      <sheetName val="을지"/>
      <sheetName val="3BL공동구 수량"/>
      <sheetName val="납부서"/>
      <sheetName val="단위단가"/>
      <sheetName val="연부97-1"/>
      <sheetName val="갑지1"/>
      <sheetName val="일위목차"/>
      <sheetName val="내역1"/>
      <sheetName val="판매시설"/>
      <sheetName val="재료"/>
      <sheetName val="설치자재"/>
      <sheetName val="공조기(삭제)"/>
      <sheetName val="노임단가"/>
      <sheetName val="단"/>
      <sheetName val="경비"/>
      <sheetName val="부하LOAD"/>
      <sheetName val="국내조달(통합-1)"/>
      <sheetName val="조도계산서 (도서)"/>
      <sheetName val="8.PILE  (돌출)"/>
      <sheetName val="BID"/>
      <sheetName val="부대tu"/>
      <sheetName val="물량"/>
      <sheetName val="단위수량"/>
      <sheetName val="일반부표"/>
      <sheetName val="설계명세"/>
      <sheetName val="일위목록"/>
      <sheetName val="관급_File"/>
      <sheetName val="인건비"/>
      <sheetName val="대비"/>
      <sheetName val="조명율"/>
      <sheetName val="입력"/>
      <sheetName val="구의33고"/>
      <sheetName val="품셈TABLE"/>
      <sheetName val="청천내"/>
      <sheetName val="공구"/>
      <sheetName val="매립"/>
      <sheetName val="직접경비"/>
      <sheetName val="직접인건비"/>
      <sheetName val="청산공사"/>
      <sheetName val="샘플표지"/>
      <sheetName val="한강운반비"/>
      <sheetName val="경영"/>
      <sheetName val="98년"/>
      <sheetName val="실적"/>
      <sheetName val="정SW(원)"/>
      <sheetName val="내역서1999.8최종"/>
      <sheetName val="1차설계변경내역"/>
      <sheetName val="공통가설(기준안)"/>
      <sheetName val="정보"/>
      <sheetName val="1층"/>
      <sheetName val="유기공정"/>
      <sheetName val="토적계산"/>
      <sheetName val="sh1"/>
      <sheetName val="구역화물"/>
      <sheetName val="단위목록"/>
      <sheetName val="시험비"/>
      <sheetName val="기계경비목록"/>
      <sheetName val="#3_일위대가목록"/>
      <sheetName val="TOT"/>
      <sheetName val="미드수량"/>
      <sheetName val="노임이"/>
      <sheetName val="토목공사"/>
      <sheetName val="마산월령동골조물량변경"/>
      <sheetName val="소방"/>
      <sheetName val="22전선(P)"/>
      <sheetName val="22전선(L)"/>
      <sheetName val="22전선(R)"/>
      <sheetName val="연결임시"/>
      <sheetName val="가로등내역서"/>
      <sheetName val="FitOutConfCentre"/>
      <sheetName val="FAB별"/>
      <sheetName val="감가상각"/>
      <sheetName val="C-직노1"/>
      <sheetName val="단위중량"/>
      <sheetName val="000000"/>
      <sheetName val="조건입력"/>
      <sheetName val="조건입력(2)"/>
      <sheetName val="장비선정"/>
      <sheetName val="내역서-CCTV"/>
      <sheetName val="copy"/>
      <sheetName val="서식"/>
      <sheetName val="실행"/>
      <sheetName val="내역서(교량)전체"/>
      <sheetName val="I.설계조건"/>
      <sheetName val="guard(mac)"/>
      <sheetName val="수량집계1"/>
      <sheetName val="수량집계2"/>
      <sheetName val="94"/>
      <sheetName val="비탈면보호공수량산출"/>
      <sheetName val="공사현황"/>
      <sheetName val="에어샵공사"/>
      <sheetName val="Macro(ST)"/>
      <sheetName val="_REF"/>
      <sheetName val="설직재_1"/>
      <sheetName val="부대비율"/>
      <sheetName val="danga"/>
      <sheetName val="ilch"/>
      <sheetName val="중기사용료"/>
      <sheetName val="BOQ건축"/>
      <sheetName val="KCS-CA"/>
      <sheetName val="본공사"/>
      <sheetName val="일위대가(계측기설치)"/>
      <sheetName val="6PILE  (돌출)"/>
      <sheetName val="수지예산"/>
      <sheetName val="INPUT"/>
      <sheetName val="G.R300경비"/>
      <sheetName val="회사정보"/>
      <sheetName val="산출내역서"/>
      <sheetName val="Sheet1_(2)"/>
      <sheetName val="COPING-1"/>
      <sheetName val="역T형교대-2수량"/>
      <sheetName val="결과조달"/>
      <sheetName val="최적단면"/>
      <sheetName val="PARAMETER"/>
      <sheetName val="고시단가"/>
      <sheetName val="Sheet13"/>
      <sheetName val="GEN"/>
      <sheetName val="발전기"/>
      <sheetName val="Sheet14"/>
      <sheetName val="간선"/>
      <sheetName val="CA지입"/>
      <sheetName val="소요자재명세서"/>
      <sheetName val="노무비명세서"/>
      <sheetName val="각형맨홀"/>
      <sheetName val="장비집계"/>
      <sheetName val="현장관리비"/>
      <sheetName val="제경집계"/>
      <sheetName val="정부노임단가"/>
      <sheetName val="2000년1차"/>
      <sheetName val="부서현황"/>
      <sheetName val="비가동-20"/>
      <sheetName val="예가표"/>
      <sheetName val="유림골조"/>
      <sheetName val="기초대가"/>
      <sheetName val="Macro1"/>
      <sheetName val="0000"/>
      <sheetName val="참고"/>
      <sheetName val="내역서(변경)"/>
      <sheetName val="1차 내역서"/>
      <sheetName val="준검 내역서"/>
      <sheetName val="교대(A1)"/>
      <sheetName val="파일의이용"/>
      <sheetName val="간접"/>
      <sheetName val="하중계산"/>
      <sheetName val="식재"/>
      <sheetName val="시설물"/>
      <sheetName val="식재출력용"/>
      <sheetName val="유지관리"/>
      <sheetName val="97년추정손익계산서"/>
      <sheetName val="말뚝지지력산정"/>
      <sheetName val="작업시작"/>
      <sheetName val="대조표(0108)"/>
      <sheetName val="입찰"/>
      <sheetName val="현경"/>
      <sheetName val="토목주소"/>
      <sheetName val="프랜트면허"/>
      <sheetName val="도급양식"/>
      <sheetName val="토공(우물통,기타) "/>
      <sheetName val="부속동"/>
      <sheetName val="빗물받이(910-510-410)"/>
      <sheetName val="실행철강하도"/>
      <sheetName val="기계공사"/>
      <sheetName val="AS복구"/>
      <sheetName val="중기터파기"/>
      <sheetName val="변수값"/>
      <sheetName val="중기상차"/>
      <sheetName val=" 내역"/>
      <sheetName val="3.공통공사대비"/>
      <sheetName val="COVER-P"/>
      <sheetName val="토목"/>
      <sheetName val="인부신상자료"/>
      <sheetName val="기둥(원형)"/>
      <sheetName val="교각1"/>
      <sheetName val="단면 (2)"/>
      <sheetName val="COPING"/>
      <sheetName val="설비원가"/>
      <sheetName val="날개벽수량표"/>
      <sheetName val="을-ATYPE"/>
      <sheetName val="2회내역"/>
      <sheetName val="본서하반기"/>
      <sheetName val="하반기(지구대)"/>
      <sheetName val="조건표"/>
      <sheetName val="POL6차-PIPING"/>
      <sheetName val="공비대비"/>
      <sheetName val="일위산출"/>
      <sheetName val="종배수관"/>
      <sheetName val="토공사(흙막이)"/>
      <sheetName val="이토변실"/>
      <sheetName val="가압장(토목)"/>
      <sheetName val="미장공사"/>
      <sheetName val="가설공사"/>
      <sheetName val="목공사"/>
      <sheetName val="48일위"/>
      <sheetName val="날개벽"/>
      <sheetName val="우수"/>
      <sheetName val="전력"/>
      <sheetName val="48수량"/>
      <sheetName val="22수량"/>
      <sheetName val="49일위"/>
      <sheetName val="22일위"/>
      <sheetName val="49수량"/>
      <sheetName val="DB구축"/>
      <sheetName val="자료"/>
      <sheetName val="산출"/>
      <sheetName val="사업분석"/>
      <sheetName val="횡배수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조사"/>
      <sheetName val="대가 "/>
      <sheetName val="대비"/>
      <sheetName val="단-원산"/>
      <sheetName val="단-신우"/>
      <sheetName val="단-조은"/>
      <sheetName val="내역서"/>
      <sheetName val="갑지"/>
      <sheetName val="타-신우"/>
      <sheetName val="타-조은"/>
      <sheetName val="산기계"/>
      <sheetName val="산-전기"/>
      <sheetName val="겉지"/>
      <sheetName val="램머"/>
      <sheetName val="기계경비(시간당)"/>
      <sheetName val="단가조사"/>
      <sheetName val="공사내역"/>
      <sheetName val="Sheet2"/>
      <sheetName val="전체"/>
      <sheetName val="공사원가계산서"/>
      <sheetName val="Galaxy 소비자가격표"/>
      <sheetName val="소비자가"/>
      <sheetName val="부하(성남)"/>
      <sheetName val="민속촌메뉴"/>
      <sheetName val="수량산출"/>
      <sheetName val="352"/>
      <sheetName val="FD"/>
      <sheetName val="LD"/>
      <sheetName val="Sheet1"/>
      <sheetName val="진주방향"/>
      <sheetName val="3련 BOX"/>
      <sheetName val="부하LOAD"/>
      <sheetName val="차액보증"/>
      <sheetName val="일위대가목록"/>
      <sheetName val="I一般比"/>
      <sheetName val="Macro(차단기)"/>
      <sheetName val="Macro1"/>
      <sheetName val="산출목록표"/>
      <sheetName val="내역"/>
      <sheetName val="관음목장(제출용)자105인97.5"/>
      <sheetName val="설직재-1"/>
      <sheetName val="N賃率-職"/>
      <sheetName val="LOPCALC"/>
      <sheetName val="신우"/>
      <sheetName val="전기일위대가"/>
      <sheetName val="인건-측정"/>
      <sheetName val="제-노임"/>
      <sheetName val="제직재"/>
      <sheetName val="구조물공1"/>
      <sheetName val="배수및구조물공1"/>
      <sheetName val="재집"/>
      <sheetName val="직재"/>
      <sheetName val="금액집계"/>
      <sheetName val="일위대가"/>
      <sheetName val="일위대가(4층원격)"/>
      <sheetName val="기초대가"/>
      <sheetName val="간선계산"/>
      <sheetName val="수량산출서"/>
      <sheetName val="DATA"/>
      <sheetName val="ABUT수량-A1"/>
      <sheetName val="CT "/>
      <sheetName val="물가대비표"/>
      <sheetName val="부하계산서"/>
      <sheetName val="20관리비율"/>
      <sheetName val="J直材4"/>
      <sheetName val="Total"/>
      <sheetName val="공통(20-91)"/>
      <sheetName val="9GNG운반"/>
      <sheetName val="전차선로 물량표"/>
      <sheetName val="DB단가"/>
      <sheetName val="직노"/>
      <sheetName val="danga"/>
      <sheetName val="ilch"/>
      <sheetName val="을"/>
      <sheetName val="정산"/>
      <sheetName val="노임단가"/>
      <sheetName val="경비_원본"/>
      <sheetName val="하조서"/>
      <sheetName val="정부노임단가"/>
      <sheetName val="일위(설)"/>
      <sheetName val="건축내역"/>
      <sheetName val="공사비예산서(토목분)"/>
      <sheetName val="적용기준표(98년상반기)"/>
      <sheetName val="실행내역"/>
      <sheetName val="매크로"/>
      <sheetName val="급수 (LPM)"/>
      <sheetName val=" 냉각수펌프"/>
      <sheetName val="아파트기별"/>
      <sheetName val="공리일"/>
      <sheetName val="4원가계산"/>
      <sheetName val="AS복구"/>
      <sheetName val="중기터파기"/>
      <sheetName val="변수값"/>
      <sheetName val="중기상차"/>
      <sheetName val="기본일위"/>
      <sheetName val="말뚝지지력산정"/>
      <sheetName val="설계조건"/>
      <sheetName val="집수정(600-700)"/>
      <sheetName val="1안"/>
      <sheetName val="외주가공"/>
      <sheetName val="단가산출"/>
      <sheetName val="내역서-CCTV"/>
      <sheetName val="INDEX"/>
      <sheetName val="점검총괄"/>
      <sheetName val="인건비"/>
      <sheetName val="Sheet6"/>
      <sheetName val="단가"/>
      <sheetName val="과천MAIN"/>
      <sheetName val="데이타"/>
      <sheetName val="기본DATA"/>
      <sheetName val="포장절단"/>
      <sheetName val="입찰안"/>
      <sheetName val="갑지1"/>
      <sheetName val="Baby일위대가"/>
      <sheetName val="Cost bd-&quot;A&quot;"/>
      <sheetName val="패널"/>
      <sheetName val="FANDBS"/>
      <sheetName val="GRDATA"/>
      <sheetName val="SHAFTDBSE"/>
      <sheetName val="표지 (2)"/>
      <sheetName val="부대내역"/>
      <sheetName val="ETC"/>
      <sheetName val="Sheet5"/>
      <sheetName val="견적대비 견적서"/>
      <sheetName val="대가_"/>
      <sheetName val="관음목장(제출용)자105인97_5"/>
      <sheetName val="Galaxy_소비자가격표"/>
      <sheetName val="Tender Summary"/>
      <sheetName val="FRP내역서"/>
      <sheetName val="중기사용료"/>
      <sheetName val="공사현황"/>
      <sheetName val="일위"/>
      <sheetName val="계수시트"/>
      <sheetName val="원가계산서"/>
      <sheetName val="우수공"/>
      <sheetName val="수량산출1"/>
      <sheetName val="자재단가표"/>
      <sheetName val="#REF"/>
      <sheetName val="금액내역서"/>
      <sheetName val="구천"/>
      <sheetName val="청천내"/>
      <sheetName val="개요"/>
      <sheetName val="Y-WORK"/>
      <sheetName val="EACT10"/>
      <sheetName val="외자배분"/>
      <sheetName val="외자내역"/>
      <sheetName val="기성금내역서"/>
      <sheetName val="적용단가"/>
      <sheetName val="원가계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heet1"/>
      <sheetName val="동인-1차"/>
      <sheetName val="동인-2차"/>
      <sheetName val="아산전기"/>
      <sheetName val="노임"/>
      <sheetName val="Sheet1 (2)"/>
      <sheetName val="자료"/>
      <sheetName val="조명율표"/>
      <sheetName val=" MC반송"/>
      <sheetName val="계산서(곡선부)"/>
      <sheetName val="-치수표(곡선부)"/>
      <sheetName val="터파기및재료"/>
      <sheetName val="ASP"/>
      <sheetName val="경기"/>
      <sheetName val="참고)BTL시설예산 기준표"/>
      <sheetName val="07기준"/>
      <sheetName val="5.학교신설예산 집행(01~08)"/>
      <sheetName val="노임-CHOI"/>
      <sheetName val="BTL시설예산 기준표"/>
      <sheetName val="조명시설"/>
      <sheetName val="금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환율"/>
      <sheetName val="Module1"/>
      <sheetName val="산출경비"/>
      <sheetName val="기계_집계"/>
      <sheetName val="기계_집계_자료"/>
      <sheetName val="경비_원본"/>
      <sheetName val="표지"/>
      <sheetName val="---"/>
      <sheetName val="매크로단순화"/>
      <sheetName val="기계경비_보관"/>
      <sheetName val="-----"/>
      <sheetName val="적용노임"/>
      <sheetName val="노임"/>
      <sheetName val="노임단가"/>
      <sheetName val="휴지계수"/>
      <sheetName val="경비DATA"/>
      <sheetName val="견적서"/>
      <sheetName val="단가"/>
      <sheetName val="단중표"/>
      <sheetName val="휴지계수_원본_가평01"/>
      <sheetName val="직접비"/>
      <sheetName val="변경총괄지(1)"/>
      <sheetName val="자료"/>
      <sheetName val="삭제금지단가"/>
      <sheetName val="ASP"/>
      <sheetName val="계산서(곡선부)"/>
      <sheetName val="-치수표(곡선부)"/>
      <sheetName val="경기"/>
      <sheetName val="참고)BTL시설예산 기준표"/>
      <sheetName val="07기준"/>
      <sheetName val="5.학교신설예산 집행(01~08)"/>
      <sheetName val="BTL시설예산 기준표"/>
      <sheetName val="조명시설"/>
      <sheetName val="금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D4">
            <v>34694</v>
          </cell>
          <cell r="E4">
            <v>34935</v>
          </cell>
          <cell r="F4">
            <v>35065</v>
          </cell>
          <cell r="G4">
            <v>35309</v>
          </cell>
          <cell r="H4">
            <v>35431</v>
          </cell>
          <cell r="I4">
            <v>35674</v>
          </cell>
        </row>
        <row r="5">
          <cell r="D5">
            <v>29977</v>
          </cell>
          <cell r="E5">
            <v>47737</v>
          </cell>
          <cell r="F5">
            <v>52762</v>
          </cell>
          <cell r="G5">
            <v>53965</v>
          </cell>
          <cell r="H5">
            <v>56477</v>
          </cell>
          <cell r="I5">
            <v>62028</v>
          </cell>
        </row>
        <row r="6">
          <cell r="D6">
            <v>73539</v>
          </cell>
          <cell r="E6">
            <v>71191</v>
          </cell>
          <cell r="F6">
            <v>83905</v>
          </cell>
          <cell r="G6">
            <v>78123</v>
          </cell>
          <cell r="H6">
            <v>78097</v>
          </cell>
          <cell r="I6">
            <v>80541</v>
          </cell>
        </row>
        <row r="7">
          <cell r="D7">
            <v>57199</v>
          </cell>
          <cell r="E7">
            <v>60339</v>
          </cell>
          <cell r="F7">
            <v>63706</v>
          </cell>
          <cell r="G7">
            <v>63220</v>
          </cell>
          <cell r="H7">
            <v>67285</v>
          </cell>
          <cell r="I7">
            <v>69710</v>
          </cell>
        </row>
        <row r="8">
          <cell r="D8">
            <v>57260</v>
          </cell>
          <cell r="E8">
            <v>61835</v>
          </cell>
          <cell r="F8">
            <v>67246</v>
          </cell>
          <cell r="G8">
            <v>65580</v>
          </cell>
          <cell r="H8">
            <v>70616</v>
          </cell>
          <cell r="I8">
            <v>72515</v>
          </cell>
        </row>
        <row r="9">
          <cell r="D9">
            <v>47393</v>
          </cell>
          <cell r="E9">
            <v>58232</v>
          </cell>
          <cell r="F9">
            <v>63841</v>
          </cell>
          <cell r="G9">
            <v>64898</v>
          </cell>
          <cell r="H9">
            <v>64829</v>
          </cell>
          <cell r="I9">
            <v>65138</v>
          </cell>
        </row>
        <row r="10">
          <cell r="D10">
            <v>57701</v>
          </cell>
          <cell r="E10">
            <v>58845</v>
          </cell>
          <cell r="F10">
            <v>64832</v>
          </cell>
          <cell r="G10">
            <v>65054</v>
          </cell>
          <cell r="H10">
            <v>66046</v>
          </cell>
          <cell r="I10">
            <v>72992</v>
          </cell>
        </row>
        <row r="11">
          <cell r="D11">
            <v>52635</v>
          </cell>
          <cell r="E11">
            <v>58947</v>
          </cell>
          <cell r="F11">
            <v>66655</v>
          </cell>
          <cell r="G11">
            <v>66194</v>
          </cell>
          <cell r="H11">
            <v>67900</v>
          </cell>
          <cell r="I11">
            <v>73156</v>
          </cell>
        </row>
        <row r="12">
          <cell r="D12">
            <v>58024</v>
          </cell>
          <cell r="E12">
            <v>65510</v>
          </cell>
          <cell r="F12">
            <v>66050</v>
          </cell>
          <cell r="G12">
            <v>69452</v>
          </cell>
          <cell r="H12">
            <v>70979</v>
          </cell>
          <cell r="I12">
            <v>75509</v>
          </cell>
        </row>
        <row r="13">
          <cell r="D13">
            <v>45810</v>
          </cell>
          <cell r="E13">
            <v>59563</v>
          </cell>
          <cell r="F13">
            <v>63685</v>
          </cell>
          <cell r="G13">
            <v>66869</v>
          </cell>
          <cell r="H13">
            <v>69932</v>
          </cell>
          <cell r="I13">
            <v>70072</v>
          </cell>
        </row>
        <row r="14">
          <cell r="D14">
            <v>48189</v>
          </cell>
          <cell r="E14">
            <v>51949</v>
          </cell>
          <cell r="F14">
            <v>52989</v>
          </cell>
          <cell r="G14">
            <v>58987</v>
          </cell>
          <cell r="H14">
            <v>62226</v>
          </cell>
          <cell r="I14">
            <v>69166</v>
          </cell>
        </row>
        <row r="15">
          <cell r="D15">
            <v>42386</v>
          </cell>
          <cell r="E15">
            <v>50023</v>
          </cell>
          <cell r="F15">
            <v>59541</v>
          </cell>
          <cell r="G15">
            <v>57719</v>
          </cell>
          <cell r="H15">
            <v>63505</v>
          </cell>
          <cell r="I15">
            <v>62029</v>
          </cell>
        </row>
        <row r="16">
          <cell r="D16">
            <v>49310</v>
          </cell>
          <cell r="E16">
            <v>56756</v>
          </cell>
          <cell r="F16">
            <v>59963</v>
          </cell>
          <cell r="G16">
            <v>65939</v>
          </cell>
          <cell r="H16">
            <v>64162</v>
          </cell>
          <cell r="I16">
            <v>59851</v>
          </cell>
        </row>
        <row r="17">
          <cell r="D17">
            <v>59776</v>
          </cell>
          <cell r="E17">
            <v>67845</v>
          </cell>
          <cell r="F17">
            <v>70740</v>
          </cell>
          <cell r="G17">
            <v>70616</v>
          </cell>
          <cell r="H17">
            <v>71945</v>
          </cell>
          <cell r="I17">
            <v>75499</v>
          </cell>
        </row>
        <row r="18">
          <cell r="D18">
            <v>62432</v>
          </cell>
          <cell r="E18">
            <v>74315</v>
          </cell>
          <cell r="F18">
            <v>76360</v>
          </cell>
          <cell r="G18">
            <v>86144</v>
          </cell>
          <cell r="H18">
            <v>91943</v>
          </cell>
          <cell r="I18">
            <v>83352</v>
          </cell>
        </row>
        <row r="19">
          <cell r="D19">
            <v>60347</v>
          </cell>
          <cell r="E19">
            <v>65265</v>
          </cell>
          <cell r="F19">
            <v>67869</v>
          </cell>
          <cell r="G19">
            <v>74682</v>
          </cell>
          <cell r="H19">
            <v>78568</v>
          </cell>
          <cell r="I19">
            <v>77373</v>
          </cell>
        </row>
        <row r="20">
          <cell r="D20">
            <v>53164</v>
          </cell>
          <cell r="E20">
            <v>40065</v>
          </cell>
          <cell r="F20">
            <v>50282</v>
          </cell>
          <cell r="G20">
            <v>52204</v>
          </cell>
          <cell r="H20">
            <v>55773</v>
          </cell>
          <cell r="I20">
            <v>61841</v>
          </cell>
        </row>
        <row r="21">
          <cell r="D21">
            <v>54587</v>
          </cell>
          <cell r="E21">
            <v>56054</v>
          </cell>
          <cell r="F21">
            <v>61121</v>
          </cell>
          <cell r="G21">
            <v>63036</v>
          </cell>
          <cell r="H21">
            <v>62381</v>
          </cell>
          <cell r="I21">
            <v>66437</v>
          </cell>
        </row>
        <row r="22">
          <cell r="D22">
            <v>60827</v>
          </cell>
          <cell r="E22">
            <v>65912</v>
          </cell>
          <cell r="F22">
            <v>71899</v>
          </cell>
          <cell r="G22">
            <v>69294</v>
          </cell>
          <cell r="H22">
            <v>71541</v>
          </cell>
          <cell r="I22">
            <v>73827</v>
          </cell>
        </row>
        <row r="23">
          <cell r="D23">
            <v>49754</v>
          </cell>
          <cell r="E23">
            <v>56372</v>
          </cell>
          <cell r="F23">
            <v>63854</v>
          </cell>
          <cell r="G23">
            <v>64323</v>
          </cell>
          <cell r="H23">
            <v>62112</v>
          </cell>
          <cell r="I23">
            <v>70848</v>
          </cell>
        </row>
        <row r="24">
          <cell r="D24">
            <v>46756</v>
          </cell>
          <cell r="E24">
            <v>54103</v>
          </cell>
          <cell r="F24">
            <v>55661</v>
          </cell>
          <cell r="G24">
            <v>55361</v>
          </cell>
          <cell r="H24">
            <v>61895</v>
          </cell>
          <cell r="I24">
            <v>64279</v>
          </cell>
        </row>
        <row r="25">
          <cell r="D25">
            <v>57497</v>
          </cell>
          <cell r="E25">
            <v>60814</v>
          </cell>
          <cell r="F25">
            <v>65070</v>
          </cell>
          <cell r="G25">
            <v>65740</v>
          </cell>
          <cell r="H25">
            <v>67466</v>
          </cell>
          <cell r="I25">
            <v>69194</v>
          </cell>
        </row>
        <row r="26">
          <cell r="D26">
            <v>46795</v>
          </cell>
          <cell r="E26">
            <v>47192</v>
          </cell>
          <cell r="F26">
            <v>53953</v>
          </cell>
          <cell r="G26">
            <v>54255</v>
          </cell>
          <cell r="H26">
            <v>55579</v>
          </cell>
          <cell r="I26">
            <v>57209</v>
          </cell>
        </row>
        <row r="27">
          <cell r="D27">
            <v>57146</v>
          </cell>
          <cell r="E27">
            <v>57466</v>
          </cell>
          <cell r="F27">
            <v>64202</v>
          </cell>
          <cell r="G27">
            <v>66101</v>
          </cell>
          <cell r="H27">
            <v>65646</v>
          </cell>
          <cell r="I27">
            <v>66528</v>
          </cell>
        </row>
        <row r="28">
          <cell r="D28">
            <v>50364</v>
          </cell>
          <cell r="E28">
            <v>53274</v>
          </cell>
          <cell r="F28">
            <v>56412</v>
          </cell>
          <cell r="G28">
            <v>63278</v>
          </cell>
          <cell r="H28">
            <v>69425</v>
          </cell>
          <cell r="I28">
            <v>56155</v>
          </cell>
        </row>
        <row r="29">
          <cell r="D29">
            <v>56549</v>
          </cell>
          <cell r="E29">
            <v>51430</v>
          </cell>
          <cell r="F29">
            <v>55251</v>
          </cell>
          <cell r="G29">
            <v>56906</v>
          </cell>
          <cell r="H29">
            <v>57426</v>
          </cell>
          <cell r="I29">
            <v>63517</v>
          </cell>
        </row>
        <row r="30">
          <cell r="D30">
            <v>51306</v>
          </cell>
          <cell r="E30">
            <v>57135</v>
          </cell>
          <cell r="F30">
            <v>59988</v>
          </cell>
          <cell r="G30">
            <v>61538</v>
          </cell>
          <cell r="H30">
            <v>64591</v>
          </cell>
          <cell r="I30">
            <v>67783</v>
          </cell>
        </row>
        <row r="31">
          <cell r="D31">
            <v>53280</v>
          </cell>
          <cell r="E31">
            <v>49465</v>
          </cell>
          <cell r="F31">
            <v>58110</v>
          </cell>
          <cell r="G31">
            <v>61317</v>
          </cell>
          <cell r="H31">
            <v>65146</v>
          </cell>
          <cell r="I31">
            <v>63032</v>
          </cell>
        </row>
        <row r="32">
          <cell r="D32">
            <v>46595</v>
          </cell>
          <cell r="E32">
            <v>51076</v>
          </cell>
          <cell r="F32">
            <v>51610</v>
          </cell>
          <cell r="G32">
            <v>56911</v>
          </cell>
          <cell r="H32">
            <v>57708</v>
          </cell>
          <cell r="I32">
            <v>59920</v>
          </cell>
        </row>
        <row r="33">
          <cell r="D33">
            <v>42008</v>
          </cell>
          <cell r="E33">
            <v>45096</v>
          </cell>
          <cell r="F33">
            <v>48933</v>
          </cell>
          <cell r="G33">
            <v>51160</v>
          </cell>
          <cell r="H33">
            <v>53408</v>
          </cell>
          <cell r="I33">
            <v>56402</v>
          </cell>
        </row>
        <row r="34">
          <cell r="D34">
            <v>44297</v>
          </cell>
          <cell r="E34">
            <v>47875</v>
          </cell>
          <cell r="F34">
            <v>50126</v>
          </cell>
          <cell r="G34">
            <v>53989</v>
          </cell>
          <cell r="H34">
            <v>58907</v>
          </cell>
          <cell r="I34">
            <v>60000</v>
          </cell>
        </row>
        <row r="35">
          <cell r="D35">
            <v>42960</v>
          </cell>
          <cell r="E35">
            <v>44120</v>
          </cell>
          <cell r="F35">
            <v>49667</v>
          </cell>
          <cell r="G35">
            <v>50341</v>
          </cell>
          <cell r="H35">
            <v>52401</v>
          </cell>
          <cell r="I35">
            <v>57768</v>
          </cell>
        </row>
        <row r="36">
          <cell r="D36">
            <v>43313</v>
          </cell>
          <cell r="E36">
            <v>46747</v>
          </cell>
          <cell r="F36">
            <v>51545</v>
          </cell>
          <cell r="G36">
            <v>60859</v>
          </cell>
          <cell r="H36">
            <v>61630</v>
          </cell>
          <cell r="I36">
            <v>58460</v>
          </cell>
        </row>
        <row r="37">
          <cell r="D37">
            <v>53419</v>
          </cell>
          <cell r="E37">
            <v>49493</v>
          </cell>
          <cell r="F37">
            <v>55408</v>
          </cell>
          <cell r="G37">
            <v>60159</v>
          </cell>
          <cell r="H37">
            <v>59569</v>
          </cell>
          <cell r="I37">
            <v>60299</v>
          </cell>
        </row>
        <row r="38">
          <cell r="D38">
            <v>55882</v>
          </cell>
          <cell r="E38">
            <v>59064</v>
          </cell>
          <cell r="F38">
            <v>64991</v>
          </cell>
          <cell r="G38">
            <v>64540</v>
          </cell>
          <cell r="H38">
            <v>66457</v>
          </cell>
          <cell r="I38">
            <v>69893</v>
          </cell>
        </row>
        <row r="39">
          <cell r="D39">
            <v>47742</v>
          </cell>
          <cell r="E39">
            <v>47968</v>
          </cell>
          <cell r="F39">
            <v>54852</v>
          </cell>
          <cell r="G39">
            <v>59238</v>
          </cell>
          <cell r="H39">
            <v>55228</v>
          </cell>
          <cell r="I39">
            <v>56356</v>
          </cell>
        </row>
        <row r="40">
          <cell r="D40">
            <v>46029</v>
          </cell>
          <cell r="E40">
            <v>55469</v>
          </cell>
          <cell r="F40">
            <v>56750</v>
          </cell>
          <cell r="G40">
            <v>60592</v>
          </cell>
          <cell r="H40">
            <v>62199</v>
          </cell>
          <cell r="I40">
            <v>67874</v>
          </cell>
        </row>
        <row r="41">
          <cell r="D41">
            <v>68249</v>
          </cell>
          <cell r="E41">
            <v>64584</v>
          </cell>
          <cell r="F41">
            <v>66473</v>
          </cell>
          <cell r="G41">
            <v>68801</v>
          </cell>
          <cell r="H41">
            <v>72101</v>
          </cell>
          <cell r="I41">
            <v>78724</v>
          </cell>
        </row>
        <row r="42">
          <cell r="D42">
            <v>84693</v>
          </cell>
          <cell r="E42">
            <v>61145</v>
          </cell>
          <cell r="F42">
            <v>76515</v>
          </cell>
          <cell r="G42">
            <v>73049</v>
          </cell>
          <cell r="H42">
            <v>75895</v>
          </cell>
          <cell r="I42">
            <v>74212</v>
          </cell>
        </row>
        <row r="43">
          <cell r="D43">
            <v>60299</v>
          </cell>
          <cell r="E43">
            <v>56904</v>
          </cell>
          <cell r="F43">
            <v>64371</v>
          </cell>
          <cell r="G43">
            <v>63146</v>
          </cell>
          <cell r="H43">
            <v>65568</v>
          </cell>
          <cell r="I43">
            <v>66262</v>
          </cell>
        </row>
        <row r="44">
          <cell r="D44">
            <v>44064</v>
          </cell>
          <cell r="E44">
            <v>49548</v>
          </cell>
          <cell r="F44">
            <v>56255</v>
          </cell>
          <cell r="G44">
            <v>53477</v>
          </cell>
          <cell r="H44">
            <v>52686</v>
          </cell>
          <cell r="I44">
            <v>54443</v>
          </cell>
        </row>
        <row r="45">
          <cell r="D45">
            <v>33895</v>
          </cell>
          <cell r="E45">
            <v>32868</v>
          </cell>
          <cell r="F45">
            <v>32352</v>
          </cell>
          <cell r="G45">
            <v>34873</v>
          </cell>
          <cell r="H45">
            <v>39804</v>
          </cell>
          <cell r="I45">
            <v>38773</v>
          </cell>
        </row>
        <row r="46">
          <cell r="D46">
            <v>42095</v>
          </cell>
          <cell r="E46">
            <v>56260</v>
          </cell>
          <cell r="F46">
            <v>71104</v>
          </cell>
          <cell r="G46">
            <v>70037</v>
          </cell>
          <cell r="H46">
            <v>68240</v>
          </cell>
          <cell r="I46">
            <v>64804</v>
          </cell>
        </row>
        <row r="47">
          <cell r="D47">
            <v>49005</v>
          </cell>
          <cell r="E47">
            <v>62709</v>
          </cell>
          <cell r="F47">
            <v>67418</v>
          </cell>
          <cell r="G47">
            <v>69371</v>
          </cell>
          <cell r="H47">
            <v>66328</v>
          </cell>
          <cell r="I47">
            <v>65376</v>
          </cell>
        </row>
        <row r="48">
          <cell r="D48">
            <v>34708</v>
          </cell>
          <cell r="E48">
            <v>40389</v>
          </cell>
          <cell r="F48">
            <v>43063</v>
          </cell>
          <cell r="G48">
            <v>47906</v>
          </cell>
          <cell r="H48">
            <v>0</v>
          </cell>
          <cell r="I48">
            <v>76255</v>
          </cell>
        </row>
        <row r="49">
          <cell r="D49">
            <v>58557</v>
          </cell>
          <cell r="E49">
            <v>55714</v>
          </cell>
          <cell r="F49">
            <v>56717</v>
          </cell>
          <cell r="G49">
            <v>54676</v>
          </cell>
          <cell r="H49">
            <v>58149</v>
          </cell>
          <cell r="I49">
            <v>65104</v>
          </cell>
        </row>
        <row r="50">
          <cell r="D50">
            <v>60308</v>
          </cell>
          <cell r="E50">
            <v>75184</v>
          </cell>
          <cell r="F50">
            <v>73646</v>
          </cell>
          <cell r="G50">
            <v>82746</v>
          </cell>
          <cell r="H50">
            <v>75164</v>
          </cell>
          <cell r="I50">
            <v>92040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D52">
            <v>44658</v>
          </cell>
          <cell r="E52">
            <v>44584</v>
          </cell>
          <cell r="F52">
            <v>50222</v>
          </cell>
          <cell r="G52">
            <v>48972</v>
          </cell>
          <cell r="H52">
            <v>45887</v>
          </cell>
          <cell r="I52">
            <v>50958</v>
          </cell>
        </row>
        <row r="53">
          <cell r="D53">
            <v>46448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52316</v>
          </cell>
        </row>
        <row r="54">
          <cell r="D54">
            <v>85000</v>
          </cell>
          <cell r="E54">
            <v>56790</v>
          </cell>
          <cell r="F54">
            <v>50938</v>
          </cell>
          <cell r="G54">
            <v>56221</v>
          </cell>
          <cell r="H54">
            <v>57037</v>
          </cell>
          <cell r="I54">
            <v>57965</v>
          </cell>
        </row>
        <row r="55">
          <cell r="D55">
            <v>44190</v>
          </cell>
          <cell r="E55">
            <v>51060</v>
          </cell>
          <cell r="F55">
            <v>52533</v>
          </cell>
          <cell r="G55">
            <v>55950</v>
          </cell>
          <cell r="H55">
            <v>56546</v>
          </cell>
          <cell r="I55">
            <v>55442</v>
          </cell>
        </row>
        <row r="56">
          <cell r="D56">
            <v>41848</v>
          </cell>
          <cell r="E56">
            <v>51860</v>
          </cell>
          <cell r="F56">
            <v>53704</v>
          </cell>
          <cell r="G56">
            <v>51833</v>
          </cell>
          <cell r="H56">
            <v>53731</v>
          </cell>
          <cell r="I56">
            <v>61479</v>
          </cell>
        </row>
        <row r="57">
          <cell r="D57">
            <v>38787</v>
          </cell>
          <cell r="E57">
            <v>37108</v>
          </cell>
          <cell r="F57">
            <v>41218</v>
          </cell>
          <cell r="G57">
            <v>45778</v>
          </cell>
          <cell r="H57">
            <v>49339</v>
          </cell>
          <cell r="I57">
            <v>49506</v>
          </cell>
        </row>
        <row r="58">
          <cell r="D58">
            <v>61934</v>
          </cell>
          <cell r="E58">
            <v>65839</v>
          </cell>
          <cell r="F58">
            <v>69369</v>
          </cell>
          <cell r="G58">
            <v>82970</v>
          </cell>
          <cell r="H58">
            <v>82195</v>
          </cell>
          <cell r="I58">
            <v>84592</v>
          </cell>
        </row>
        <row r="59">
          <cell r="D59">
            <v>63933</v>
          </cell>
          <cell r="E59">
            <v>88664</v>
          </cell>
          <cell r="F59">
            <v>85059</v>
          </cell>
          <cell r="G59">
            <v>100125</v>
          </cell>
          <cell r="H59">
            <v>119232</v>
          </cell>
          <cell r="I59">
            <v>127162</v>
          </cell>
        </row>
        <row r="60">
          <cell r="D60">
            <v>61357</v>
          </cell>
          <cell r="E60">
            <v>79335</v>
          </cell>
          <cell r="F60">
            <v>75981</v>
          </cell>
          <cell r="G60">
            <v>89492</v>
          </cell>
          <cell r="H60">
            <v>93816</v>
          </cell>
          <cell r="I60">
            <v>97692</v>
          </cell>
        </row>
        <row r="61">
          <cell r="D61">
            <v>55703</v>
          </cell>
          <cell r="E61">
            <v>78492</v>
          </cell>
          <cell r="F61">
            <v>73390</v>
          </cell>
          <cell r="G61">
            <v>93817</v>
          </cell>
          <cell r="H61">
            <v>92593</v>
          </cell>
          <cell r="I61">
            <v>97774</v>
          </cell>
        </row>
        <row r="62">
          <cell r="D62">
            <v>51591</v>
          </cell>
          <cell r="E62">
            <v>57016</v>
          </cell>
          <cell r="F62">
            <v>59942</v>
          </cell>
          <cell r="G62">
            <v>79771</v>
          </cell>
          <cell r="H62">
            <v>80697</v>
          </cell>
          <cell r="I62">
            <v>85993</v>
          </cell>
        </row>
        <row r="63">
          <cell r="D63">
            <v>42185</v>
          </cell>
          <cell r="E63">
            <v>49795</v>
          </cell>
          <cell r="F63">
            <v>53524</v>
          </cell>
          <cell r="G63">
            <v>56005</v>
          </cell>
          <cell r="H63">
            <v>55504</v>
          </cell>
          <cell r="I63">
            <v>50559</v>
          </cell>
        </row>
        <row r="64">
          <cell r="D64">
            <v>27764</v>
          </cell>
          <cell r="E64">
            <v>31625</v>
          </cell>
          <cell r="F64">
            <v>35323</v>
          </cell>
          <cell r="G64">
            <v>35962</v>
          </cell>
          <cell r="H64">
            <v>34234</v>
          </cell>
          <cell r="I64">
            <v>35894</v>
          </cell>
        </row>
        <row r="65">
          <cell r="D65">
            <v>24027</v>
          </cell>
          <cell r="E65">
            <v>25116</v>
          </cell>
          <cell r="F65">
            <v>28115</v>
          </cell>
          <cell r="G65">
            <v>32570</v>
          </cell>
          <cell r="H65">
            <v>33929</v>
          </cell>
          <cell r="I65">
            <v>31106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31220</v>
          </cell>
        </row>
        <row r="67">
          <cell r="D67">
            <v>138834</v>
          </cell>
          <cell r="E67">
            <v>182855</v>
          </cell>
          <cell r="F67">
            <v>194975</v>
          </cell>
          <cell r="G67">
            <v>220908</v>
          </cell>
          <cell r="H67">
            <v>213858</v>
          </cell>
          <cell r="I67">
            <v>213626</v>
          </cell>
        </row>
        <row r="68">
          <cell r="D68">
            <v>0</v>
          </cell>
          <cell r="E68">
            <v>0</v>
          </cell>
          <cell r="F68">
            <v>205682</v>
          </cell>
          <cell r="G68">
            <v>0</v>
          </cell>
          <cell r="H68">
            <v>0</v>
          </cell>
          <cell r="I68">
            <v>222000</v>
          </cell>
        </row>
        <row r="69">
          <cell r="D69">
            <v>110919</v>
          </cell>
          <cell r="E69">
            <v>141261</v>
          </cell>
          <cell r="F69">
            <v>146386</v>
          </cell>
          <cell r="G69">
            <v>152246</v>
          </cell>
          <cell r="H69">
            <v>176675</v>
          </cell>
          <cell r="I69">
            <v>177197</v>
          </cell>
        </row>
        <row r="70">
          <cell r="D70">
            <v>132504</v>
          </cell>
          <cell r="E70">
            <v>158473</v>
          </cell>
          <cell r="F70">
            <v>172465</v>
          </cell>
          <cell r="G70">
            <v>167262</v>
          </cell>
          <cell r="H70">
            <v>202051</v>
          </cell>
          <cell r="I70">
            <v>203832</v>
          </cell>
        </row>
        <row r="71">
          <cell r="D71">
            <v>48481</v>
          </cell>
          <cell r="E71">
            <v>54702</v>
          </cell>
          <cell r="F71">
            <v>55122</v>
          </cell>
          <cell r="G71">
            <v>60807</v>
          </cell>
          <cell r="H71">
            <v>62877</v>
          </cell>
          <cell r="I71">
            <v>63743</v>
          </cell>
        </row>
        <row r="72">
          <cell r="D72">
            <v>43680</v>
          </cell>
          <cell r="E72">
            <v>44880</v>
          </cell>
          <cell r="F72">
            <v>48028</v>
          </cell>
          <cell r="G72">
            <v>50851</v>
          </cell>
          <cell r="H72">
            <v>53181</v>
          </cell>
          <cell r="I72">
            <v>54556</v>
          </cell>
        </row>
        <row r="73">
          <cell r="D73">
            <v>85550</v>
          </cell>
          <cell r="E73">
            <v>93478</v>
          </cell>
          <cell r="F73">
            <v>87304</v>
          </cell>
          <cell r="G73">
            <v>74036</v>
          </cell>
          <cell r="H73">
            <v>86408</v>
          </cell>
          <cell r="I73">
            <v>93800</v>
          </cell>
        </row>
        <row r="74">
          <cell r="D74">
            <v>53761</v>
          </cell>
          <cell r="E74">
            <v>61011</v>
          </cell>
          <cell r="F74">
            <v>64085</v>
          </cell>
          <cell r="G74">
            <v>72597</v>
          </cell>
          <cell r="H74">
            <v>68516</v>
          </cell>
          <cell r="I74">
            <v>70173</v>
          </cell>
        </row>
        <row r="75">
          <cell r="D75">
            <v>52942</v>
          </cell>
          <cell r="E75">
            <v>51546</v>
          </cell>
          <cell r="F75">
            <v>61343</v>
          </cell>
          <cell r="G75">
            <v>61271</v>
          </cell>
          <cell r="H75">
            <v>63007</v>
          </cell>
          <cell r="I75">
            <v>61980</v>
          </cell>
        </row>
        <row r="76">
          <cell r="D76">
            <v>66263</v>
          </cell>
          <cell r="E76">
            <v>73215</v>
          </cell>
          <cell r="F76">
            <v>79213</v>
          </cell>
          <cell r="G76">
            <v>87213</v>
          </cell>
          <cell r="H76">
            <v>85260</v>
          </cell>
          <cell r="I76">
            <v>87102</v>
          </cell>
        </row>
        <row r="77">
          <cell r="D77">
            <v>43941</v>
          </cell>
          <cell r="E77">
            <v>55118</v>
          </cell>
          <cell r="F77">
            <v>53782</v>
          </cell>
          <cell r="G77">
            <v>61657</v>
          </cell>
          <cell r="H77">
            <v>59259</v>
          </cell>
          <cell r="I77">
            <v>60716</v>
          </cell>
        </row>
        <row r="78">
          <cell r="D78">
            <v>62206</v>
          </cell>
          <cell r="E78">
            <v>69325</v>
          </cell>
          <cell r="F78">
            <v>69427</v>
          </cell>
          <cell r="G78">
            <v>76579</v>
          </cell>
          <cell r="H78">
            <v>84302</v>
          </cell>
          <cell r="I78">
            <v>88577</v>
          </cell>
        </row>
        <row r="79">
          <cell r="D79">
            <v>62028</v>
          </cell>
          <cell r="E79">
            <v>65417</v>
          </cell>
          <cell r="F79">
            <v>63014</v>
          </cell>
          <cell r="G79">
            <v>66382</v>
          </cell>
          <cell r="H79">
            <v>73709</v>
          </cell>
          <cell r="I79">
            <v>77056</v>
          </cell>
        </row>
        <row r="80">
          <cell r="D80">
            <v>53611</v>
          </cell>
          <cell r="E80">
            <v>58956</v>
          </cell>
          <cell r="F80">
            <v>62228</v>
          </cell>
          <cell r="G80">
            <v>63196</v>
          </cell>
          <cell r="H80">
            <v>70804</v>
          </cell>
          <cell r="I80">
            <v>72860</v>
          </cell>
        </row>
        <row r="81">
          <cell r="D81">
            <v>64905</v>
          </cell>
          <cell r="E81">
            <v>70361</v>
          </cell>
          <cell r="F81">
            <v>73494</v>
          </cell>
          <cell r="G81">
            <v>78241</v>
          </cell>
          <cell r="H81">
            <v>87823</v>
          </cell>
          <cell r="I81">
            <v>89854</v>
          </cell>
        </row>
        <row r="82">
          <cell r="D82">
            <v>89797</v>
          </cell>
          <cell r="E82">
            <v>103927</v>
          </cell>
          <cell r="F82">
            <v>108316</v>
          </cell>
          <cell r="G82">
            <v>104700</v>
          </cell>
          <cell r="H82">
            <v>103707</v>
          </cell>
          <cell r="I82">
            <v>108946</v>
          </cell>
        </row>
        <row r="83">
          <cell r="D83">
            <v>57031</v>
          </cell>
          <cell r="E83">
            <v>57103</v>
          </cell>
          <cell r="F83">
            <v>65524</v>
          </cell>
          <cell r="G83">
            <v>71432</v>
          </cell>
          <cell r="H83">
            <v>70402</v>
          </cell>
          <cell r="I83">
            <v>76012</v>
          </cell>
        </row>
        <row r="84">
          <cell r="D84">
            <v>46672</v>
          </cell>
          <cell r="E84">
            <v>50127</v>
          </cell>
          <cell r="F84">
            <v>57302</v>
          </cell>
          <cell r="G84">
            <v>60639</v>
          </cell>
          <cell r="H84">
            <v>59231</v>
          </cell>
          <cell r="I84">
            <v>60264</v>
          </cell>
        </row>
        <row r="85">
          <cell r="D85">
            <v>56625</v>
          </cell>
          <cell r="E85">
            <v>56706</v>
          </cell>
          <cell r="F85">
            <v>56907</v>
          </cell>
          <cell r="G85">
            <v>57859</v>
          </cell>
          <cell r="H85">
            <v>58119</v>
          </cell>
          <cell r="I85">
            <v>61251</v>
          </cell>
        </row>
        <row r="86">
          <cell r="D86">
            <v>38645</v>
          </cell>
          <cell r="E86">
            <v>45959</v>
          </cell>
          <cell r="F86">
            <v>42334</v>
          </cell>
          <cell r="G86">
            <v>46407</v>
          </cell>
          <cell r="H86">
            <v>43128</v>
          </cell>
          <cell r="I86">
            <v>47289</v>
          </cell>
        </row>
        <row r="87">
          <cell r="D87">
            <v>40376</v>
          </cell>
          <cell r="E87">
            <v>43490</v>
          </cell>
          <cell r="F87">
            <v>49575</v>
          </cell>
          <cell r="G87">
            <v>53828</v>
          </cell>
          <cell r="H87">
            <v>55074</v>
          </cell>
          <cell r="I87">
            <v>52048</v>
          </cell>
        </row>
        <row r="88">
          <cell r="D88">
            <v>27218</v>
          </cell>
          <cell r="E88">
            <v>29933</v>
          </cell>
          <cell r="F88">
            <v>31866</v>
          </cell>
          <cell r="G88">
            <v>34005</v>
          </cell>
          <cell r="H88">
            <v>34947</v>
          </cell>
          <cell r="I88">
            <v>35932</v>
          </cell>
        </row>
        <row r="89">
          <cell r="D89">
            <v>43278</v>
          </cell>
          <cell r="E89">
            <v>47845</v>
          </cell>
          <cell r="F89">
            <v>52927</v>
          </cell>
          <cell r="G89">
            <v>52815</v>
          </cell>
          <cell r="H89">
            <v>52194</v>
          </cell>
          <cell r="I89">
            <v>55114</v>
          </cell>
        </row>
        <row r="90">
          <cell r="D90">
            <v>52057</v>
          </cell>
          <cell r="E90">
            <v>50133</v>
          </cell>
          <cell r="F90">
            <v>51867</v>
          </cell>
          <cell r="G90">
            <v>59043</v>
          </cell>
          <cell r="H90">
            <v>57402</v>
          </cell>
          <cell r="I90">
            <v>55503</v>
          </cell>
        </row>
        <row r="91">
          <cell r="D91">
            <v>40190</v>
          </cell>
          <cell r="E91">
            <v>41152</v>
          </cell>
          <cell r="F91">
            <v>43017</v>
          </cell>
          <cell r="G91">
            <v>47888</v>
          </cell>
          <cell r="H91">
            <v>44779</v>
          </cell>
          <cell r="I91">
            <v>51708</v>
          </cell>
        </row>
        <row r="92">
          <cell r="D92">
            <v>36826</v>
          </cell>
          <cell r="E92">
            <v>41444</v>
          </cell>
          <cell r="F92">
            <v>41899</v>
          </cell>
          <cell r="G92">
            <v>48780</v>
          </cell>
          <cell r="H92">
            <v>48031</v>
          </cell>
          <cell r="I92">
            <v>53634</v>
          </cell>
        </row>
        <row r="93">
          <cell r="D93">
            <v>35946</v>
          </cell>
          <cell r="E93">
            <v>31972</v>
          </cell>
          <cell r="F93">
            <v>39004</v>
          </cell>
          <cell r="G93">
            <v>44504</v>
          </cell>
          <cell r="H93">
            <v>44184</v>
          </cell>
          <cell r="I93">
            <v>47733</v>
          </cell>
        </row>
        <row r="94">
          <cell r="D94">
            <v>39571</v>
          </cell>
          <cell r="E94">
            <v>53028</v>
          </cell>
          <cell r="F94">
            <v>68981</v>
          </cell>
          <cell r="G94">
            <v>62082</v>
          </cell>
          <cell r="H94">
            <v>66877</v>
          </cell>
          <cell r="I94">
            <v>67166</v>
          </cell>
        </row>
        <row r="95">
          <cell r="D95">
            <v>47189</v>
          </cell>
          <cell r="E95">
            <v>46915</v>
          </cell>
          <cell r="F95">
            <v>48752</v>
          </cell>
          <cell r="G95">
            <v>46666</v>
          </cell>
          <cell r="H95">
            <v>45857</v>
          </cell>
          <cell r="I95">
            <v>55984</v>
          </cell>
        </row>
        <row r="96">
          <cell r="D96">
            <v>41423</v>
          </cell>
          <cell r="E96">
            <v>40155</v>
          </cell>
          <cell r="F96">
            <v>38308</v>
          </cell>
          <cell r="G96">
            <v>41003</v>
          </cell>
          <cell r="H96">
            <v>37353</v>
          </cell>
          <cell r="I96">
            <v>42542</v>
          </cell>
        </row>
        <row r="97">
          <cell r="D97">
            <v>55484</v>
          </cell>
          <cell r="E97">
            <v>57521</v>
          </cell>
          <cell r="F97">
            <v>70370</v>
          </cell>
          <cell r="G97">
            <v>71508</v>
          </cell>
          <cell r="H97">
            <v>74955</v>
          </cell>
          <cell r="I97">
            <v>74876</v>
          </cell>
        </row>
        <row r="98">
          <cell r="D98">
            <v>49658</v>
          </cell>
          <cell r="E98">
            <v>50236</v>
          </cell>
          <cell r="F98">
            <v>67447</v>
          </cell>
          <cell r="G98">
            <v>64445</v>
          </cell>
          <cell r="H98">
            <v>73526</v>
          </cell>
          <cell r="I98">
            <v>63958</v>
          </cell>
        </row>
        <row r="99">
          <cell r="D99">
            <v>43112</v>
          </cell>
          <cell r="E99">
            <v>49606</v>
          </cell>
          <cell r="F99">
            <v>52853</v>
          </cell>
          <cell r="G99">
            <v>51995</v>
          </cell>
          <cell r="H99">
            <v>57379</v>
          </cell>
          <cell r="I99">
            <v>62763</v>
          </cell>
        </row>
        <row r="100">
          <cell r="D100">
            <v>43435</v>
          </cell>
          <cell r="E100">
            <v>49967</v>
          </cell>
          <cell r="F100">
            <v>58685</v>
          </cell>
          <cell r="G100">
            <v>57509</v>
          </cell>
          <cell r="H100">
            <v>62982</v>
          </cell>
          <cell r="I100">
            <v>68370</v>
          </cell>
        </row>
        <row r="101">
          <cell r="D101">
            <v>43046</v>
          </cell>
          <cell r="E101">
            <v>48067</v>
          </cell>
          <cell r="F101">
            <v>61321</v>
          </cell>
          <cell r="G101">
            <v>54779</v>
          </cell>
          <cell r="H101">
            <v>58712</v>
          </cell>
          <cell r="I101">
            <v>60631</v>
          </cell>
        </row>
        <row r="102">
          <cell r="D102">
            <v>49313</v>
          </cell>
          <cell r="E102">
            <v>48776</v>
          </cell>
          <cell r="F102">
            <v>54671</v>
          </cell>
          <cell r="G102">
            <v>58636</v>
          </cell>
          <cell r="H102">
            <v>52520</v>
          </cell>
          <cell r="I102">
            <v>62084</v>
          </cell>
        </row>
        <row r="103">
          <cell r="D103">
            <v>46852</v>
          </cell>
          <cell r="E103">
            <v>51132</v>
          </cell>
          <cell r="F103">
            <v>50746</v>
          </cell>
          <cell r="G103">
            <v>58644</v>
          </cell>
          <cell r="H103">
            <v>58509</v>
          </cell>
          <cell r="I103">
            <v>56508</v>
          </cell>
        </row>
        <row r="104">
          <cell r="D104">
            <v>0</v>
          </cell>
          <cell r="E104">
            <v>60931</v>
          </cell>
          <cell r="F104">
            <v>69694</v>
          </cell>
          <cell r="G104">
            <v>70591</v>
          </cell>
          <cell r="H104">
            <v>70175</v>
          </cell>
        </row>
        <row r="105">
          <cell r="D105">
            <v>37612</v>
          </cell>
          <cell r="E105">
            <v>41439</v>
          </cell>
          <cell r="F105">
            <v>47587</v>
          </cell>
          <cell r="G105">
            <v>48947</v>
          </cell>
          <cell r="H105">
            <v>49414</v>
          </cell>
          <cell r="I105">
            <v>54258</v>
          </cell>
        </row>
        <row r="106">
          <cell r="D106">
            <v>0</v>
          </cell>
          <cell r="E106">
            <v>58915</v>
          </cell>
          <cell r="F106">
            <v>60000</v>
          </cell>
          <cell r="G106">
            <v>0</v>
          </cell>
          <cell r="H106">
            <v>0</v>
          </cell>
        </row>
        <row r="107">
          <cell r="D107">
            <v>80457</v>
          </cell>
          <cell r="E107">
            <v>65452</v>
          </cell>
          <cell r="F107">
            <v>68430</v>
          </cell>
          <cell r="G107">
            <v>74388</v>
          </cell>
          <cell r="H107">
            <v>79284</v>
          </cell>
          <cell r="I107">
            <v>89673</v>
          </cell>
        </row>
        <row r="108">
          <cell r="D108">
            <v>40438</v>
          </cell>
          <cell r="E108">
            <v>37613</v>
          </cell>
          <cell r="F108">
            <v>44875</v>
          </cell>
          <cell r="G108">
            <v>42988</v>
          </cell>
          <cell r="H108">
            <v>49968</v>
          </cell>
          <cell r="I108">
            <v>54997</v>
          </cell>
        </row>
        <row r="109">
          <cell r="D109">
            <v>46918</v>
          </cell>
          <cell r="E109">
            <v>50793</v>
          </cell>
          <cell r="F109">
            <v>49719</v>
          </cell>
          <cell r="G109">
            <v>50738</v>
          </cell>
          <cell r="H109">
            <v>51485</v>
          </cell>
          <cell r="I109">
            <v>56810</v>
          </cell>
        </row>
        <row r="110">
          <cell r="D110">
            <v>28895</v>
          </cell>
          <cell r="E110">
            <v>39301</v>
          </cell>
          <cell r="F110">
            <v>40889</v>
          </cell>
          <cell r="G110">
            <v>41387</v>
          </cell>
          <cell r="H110">
            <v>39852</v>
          </cell>
          <cell r="I110">
            <v>40464</v>
          </cell>
        </row>
        <row r="111">
          <cell r="D111">
            <v>26513</v>
          </cell>
          <cell r="E111">
            <v>30798</v>
          </cell>
          <cell r="F111">
            <v>36200</v>
          </cell>
          <cell r="G111">
            <v>39607</v>
          </cell>
          <cell r="H111">
            <v>38667</v>
          </cell>
          <cell r="I111">
            <v>37439</v>
          </cell>
        </row>
        <row r="112">
          <cell r="D112">
            <v>21135</v>
          </cell>
          <cell r="E112">
            <v>29994</v>
          </cell>
          <cell r="F112">
            <v>32863</v>
          </cell>
          <cell r="G112">
            <v>28374</v>
          </cell>
          <cell r="H112">
            <v>30680</v>
          </cell>
          <cell r="I112">
            <v>32399</v>
          </cell>
        </row>
        <row r="113">
          <cell r="D113">
            <v>24536</v>
          </cell>
          <cell r="E113">
            <v>26635</v>
          </cell>
          <cell r="F113">
            <v>25797</v>
          </cell>
          <cell r="G113">
            <v>25396</v>
          </cell>
          <cell r="H113">
            <v>28817</v>
          </cell>
          <cell r="I113">
            <v>29065</v>
          </cell>
        </row>
        <row r="114">
          <cell r="D114">
            <v>52861</v>
          </cell>
          <cell r="E114">
            <v>55517</v>
          </cell>
          <cell r="F114">
            <v>59646</v>
          </cell>
          <cell r="G114">
            <v>59324</v>
          </cell>
          <cell r="H114">
            <v>62176</v>
          </cell>
          <cell r="I114">
            <v>65935</v>
          </cell>
        </row>
        <row r="115">
          <cell r="D115">
            <v>45935</v>
          </cell>
          <cell r="E115">
            <v>47509</v>
          </cell>
          <cell r="F115">
            <v>53826</v>
          </cell>
          <cell r="G115">
            <v>54346</v>
          </cell>
          <cell r="H115">
            <v>66277</v>
          </cell>
          <cell r="I115">
            <v>64474</v>
          </cell>
        </row>
        <row r="116">
          <cell r="D116">
            <v>51895</v>
          </cell>
          <cell r="E116">
            <v>52064</v>
          </cell>
          <cell r="F116">
            <v>60429</v>
          </cell>
          <cell r="G116">
            <v>60956</v>
          </cell>
          <cell r="H116">
            <v>65529</v>
          </cell>
          <cell r="I116">
            <v>70228</v>
          </cell>
        </row>
        <row r="117">
          <cell r="D117">
            <v>0</v>
          </cell>
          <cell r="E117">
            <v>55368</v>
          </cell>
          <cell r="F117">
            <v>67368</v>
          </cell>
          <cell r="G117">
            <v>71236</v>
          </cell>
          <cell r="H117">
            <v>72500</v>
          </cell>
          <cell r="I117">
            <v>70070</v>
          </cell>
        </row>
        <row r="118">
          <cell r="D118">
            <v>0</v>
          </cell>
          <cell r="E118">
            <v>36650</v>
          </cell>
          <cell r="F118">
            <v>47273</v>
          </cell>
          <cell r="G118">
            <v>51003</v>
          </cell>
          <cell r="H118">
            <v>54737</v>
          </cell>
          <cell r="I118">
            <v>61818</v>
          </cell>
        </row>
        <row r="119">
          <cell r="D119">
            <v>42678</v>
          </cell>
          <cell r="E119">
            <v>44134</v>
          </cell>
          <cell r="F119">
            <v>45314</v>
          </cell>
          <cell r="G119">
            <v>53919</v>
          </cell>
          <cell r="H119">
            <v>58660</v>
          </cell>
          <cell r="I119">
            <v>58342</v>
          </cell>
        </row>
        <row r="120">
          <cell r="D120">
            <v>47273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D121">
            <v>54077</v>
          </cell>
          <cell r="E121">
            <v>62901</v>
          </cell>
          <cell r="F121">
            <v>68030</v>
          </cell>
          <cell r="G121">
            <v>68864</v>
          </cell>
          <cell r="H121">
            <v>65748</v>
          </cell>
          <cell r="I121">
            <v>75231</v>
          </cell>
        </row>
        <row r="122">
          <cell r="D122">
            <v>78981</v>
          </cell>
          <cell r="E122">
            <v>85818</v>
          </cell>
          <cell r="F122">
            <v>90000</v>
          </cell>
          <cell r="G122">
            <v>90028</v>
          </cell>
          <cell r="H122">
            <v>92000</v>
          </cell>
          <cell r="I122">
            <v>90142</v>
          </cell>
        </row>
        <row r="123">
          <cell r="D123">
            <v>44277</v>
          </cell>
          <cell r="E123">
            <v>36966</v>
          </cell>
          <cell r="F123">
            <v>36395</v>
          </cell>
          <cell r="G123">
            <v>41336</v>
          </cell>
          <cell r="H123">
            <v>44843</v>
          </cell>
          <cell r="I123">
            <v>45929</v>
          </cell>
        </row>
        <row r="124">
          <cell r="D124">
            <v>0</v>
          </cell>
          <cell r="E124">
            <v>29474</v>
          </cell>
          <cell r="F124">
            <v>0</v>
          </cell>
          <cell r="G124">
            <v>0</v>
          </cell>
          <cell r="H124">
            <v>41937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74838</v>
          </cell>
          <cell r="H125">
            <v>71470</v>
          </cell>
          <cell r="I125">
            <v>70247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D129">
            <v>58899</v>
          </cell>
          <cell r="E129">
            <v>58209</v>
          </cell>
          <cell r="F129">
            <v>57883</v>
          </cell>
          <cell r="G129">
            <v>57589</v>
          </cell>
          <cell r="H129">
            <v>57972</v>
          </cell>
          <cell r="I129">
            <v>61518</v>
          </cell>
        </row>
        <row r="130">
          <cell r="D130">
            <v>70643</v>
          </cell>
          <cell r="E130">
            <v>80576</v>
          </cell>
          <cell r="F130">
            <v>82663</v>
          </cell>
          <cell r="G130">
            <v>85975</v>
          </cell>
          <cell r="H130">
            <v>88314</v>
          </cell>
          <cell r="I130">
            <v>92878</v>
          </cell>
        </row>
        <row r="131">
          <cell r="D131">
            <v>54306</v>
          </cell>
          <cell r="E131">
            <v>64710</v>
          </cell>
          <cell r="F131">
            <v>64607</v>
          </cell>
          <cell r="G131">
            <v>68243</v>
          </cell>
          <cell r="H131">
            <v>69598</v>
          </cell>
          <cell r="I131">
            <v>72206</v>
          </cell>
        </row>
        <row r="132">
          <cell r="D132">
            <v>38889</v>
          </cell>
          <cell r="E132">
            <v>46202</v>
          </cell>
          <cell r="F132">
            <v>48066</v>
          </cell>
          <cell r="G132">
            <v>49876</v>
          </cell>
          <cell r="H132">
            <v>50708</v>
          </cell>
          <cell r="I132">
            <v>53073</v>
          </cell>
        </row>
        <row r="133">
          <cell r="D133">
            <v>25036</v>
          </cell>
          <cell r="E133">
            <v>30629</v>
          </cell>
          <cell r="F133">
            <v>28851</v>
          </cell>
          <cell r="G133">
            <v>31845</v>
          </cell>
          <cell r="H133">
            <v>32382</v>
          </cell>
          <cell r="I133">
            <v>32372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겊표지"/>
      <sheetName val="토공집계"/>
      <sheetName val="콘크리트집계"/>
      <sheetName val="철근집계"/>
      <sheetName val="3련 BOX"/>
      <sheetName val="Sheet2"/>
      <sheetName val="설비"/>
      <sheetName val="여과지동"/>
      <sheetName val="기초자료"/>
      <sheetName val="정부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수량산출"/>
      <sheetName val="중량산출"/>
      <sheetName val="PANEL 중량산출"/>
      <sheetName val="내역서"/>
      <sheetName val="견적대비표"/>
      <sheetName val="단가대비표"/>
      <sheetName val="부대대비"/>
      <sheetName val="냉연집계"/>
      <sheetName val="Sheet3"/>
      <sheetName val="신우"/>
      <sheetName val="I一般比"/>
      <sheetName val="일위대가"/>
      <sheetName val="TEL"/>
      <sheetName val="과천MAIN"/>
      <sheetName val="전체"/>
      <sheetName val="대비"/>
      <sheetName val="내역서(총)"/>
      <sheetName val="plan&amp;section of foundation"/>
      <sheetName val="민속촌메뉴"/>
      <sheetName val="수량산출서"/>
      <sheetName val="교각계산"/>
      <sheetName val="노원열병합  건축공사기성내역서"/>
      <sheetName val="N賃率-職"/>
      <sheetName val="실행내역서 "/>
      <sheetName val="DATE"/>
      <sheetName val="sheets"/>
      <sheetName val="예산M12A"/>
      <sheetName val="일위대가목차"/>
      <sheetName val="노임단가"/>
      <sheetName val="경비_원본"/>
      <sheetName val="예산변경사항"/>
      <sheetName val="조명시설"/>
      <sheetName val="개요"/>
      <sheetName val="세부내역"/>
      <sheetName val="정공공사"/>
      <sheetName val="6호기"/>
      <sheetName val="공통가설"/>
      <sheetName val="설계조건"/>
      <sheetName val="code"/>
      <sheetName val="직노"/>
      <sheetName val="20관리비율"/>
      <sheetName val="터널조도"/>
      <sheetName val="부하계산서"/>
      <sheetName val="CT "/>
      <sheetName val="노임"/>
      <sheetName val="ABUT수량-A1"/>
      <sheetName val="발신정보"/>
      <sheetName val="기본일위"/>
      <sheetName val="2F 회의실견적(5_14 일대)"/>
      <sheetName val="TOTAL"/>
      <sheetName val="NOMUBI"/>
      <sheetName val="sw1"/>
      <sheetName val="J直材4"/>
      <sheetName val="실행철강하도"/>
      <sheetName val="단가비교표"/>
      <sheetName val="동원(3)"/>
      <sheetName val="예정(3)"/>
      <sheetName val="인건-측정"/>
      <sheetName val="조도계산서 (도서)"/>
      <sheetName val="동력부하(도산)"/>
      <sheetName val="명세서"/>
      <sheetName val="C-노임단가"/>
      <sheetName val="직재"/>
      <sheetName val="경산"/>
      <sheetName val="Sheet2"/>
      <sheetName val="입찰안"/>
      <sheetName val="Sheet14"/>
      <sheetName val="Sheet13"/>
      <sheetName val="danga"/>
      <sheetName val="ilch"/>
      <sheetName val="유림골조"/>
      <sheetName val="업무"/>
      <sheetName val="공사현황"/>
      <sheetName val="소비자가"/>
      <sheetName val="공사원가계산서"/>
      <sheetName val="감가상각"/>
      <sheetName val="재집"/>
      <sheetName val="FANDBS"/>
      <sheetName val="GRDATA"/>
      <sheetName val="SHAFTDBSE"/>
      <sheetName val="자재단가비교표"/>
      <sheetName val="견적서"/>
      <sheetName val="심사물량"/>
      <sheetName val="심사계산"/>
      <sheetName val="공사내역"/>
      <sheetName val="전기일위대가"/>
      <sheetName val="DATA"/>
      <sheetName val="단가산출2"/>
      <sheetName val="단가조사"/>
      <sheetName val="을"/>
      <sheetName val="제36-40호표"/>
      <sheetName val="#REF"/>
      <sheetName val="총괄집계표"/>
      <sheetName val="노무비"/>
      <sheetName val="공조기휀"/>
      <sheetName val="재료"/>
      <sheetName val="설치자재"/>
      <sheetName val="기본사항"/>
      <sheetName val="환산"/>
      <sheetName val="일위"/>
      <sheetName val="노임이"/>
      <sheetName val="TABLE"/>
      <sheetName val="유기공정"/>
      <sheetName val="96물가 CODE"/>
      <sheetName val="연부97-1"/>
      <sheetName val="갑지1"/>
      <sheetName val="Sheet5"/>
      <sheetName val="갑지"/>
      <sheetName val="인건비"/>
      <sheetName val="DB단가"/>
      <sheetName val="도"/>
      <sheetName val="내역"/>
      <sheetName val="BID"/>
      <sheetName val="갑지(추정)"/>
      <sheetName val="PANEL_중량산출"/>
      <sheetName val="노원열병합__건축공사기성내역서"/>
      <sheetName val="plan&amp;section_of_foundation"/>
      <sheetName val="1단계"/>
      <sheetName val="LEGEND"/>
      <sheetName val="을지"/>
      <sheetName val="DB"/>
      <sheetName val="조경"/>
      <sheetName val="최종갑지"/>
      <sheetName val="sum1 (2)"/>
      <sheetName val="견적정보"/>
      <sheetName val="FB25JN"/>
      <sheetName val="년도별실"/>
      <sheetName val="설직재-1"/>
      <sheetName val="주소록"/>
      <sheetName val="Sheet1"/>
      <sheetName val="건축내역"/>
      <sheetName val="본장"/>
      <sheetName val="도체종-상수표"/>
      <sheetName val="계산서(곡선부)"/>
      <sheetName val="-치수표(곡선부)"/>
      <sheetName val="원가계산서"/>
      <sheetName val="합천내역"/>
      <sheetName val="1.설계조건"/>
      <sheetName val="LOPCALC"/>
      <sheetName val="프로그램"/>
      <sheetName val="예산서"/>
      <sheetName val="운반비"/>
      <sheetName val="단가(1)"/>
      <sheetName val="단가(2)"/>
      <sheetName val="배관(TON)"/>
      <sheetName val="물량집계"/>
      <sheetName val="물량비교"/>
      <sheetName val="배관비교"/>
      <sheetName val="리스트"/>
      <sheetName val="용량-침사"/>
      <sheetName val="용량-펌프"/>
      <sheetName val="장애코드"/>
      <sheetName val="현금예금"/>
      <sheetName val="OPT7"/>
      <sheetName val="통신원가"/>
      <sheetName val="종배수관"/>
      <sheetName val="CP-E2 (품셈표)"/>
      <sheetName val="품목납기"/>
      <sheetName val="설비"/>
      <sheetName val="U-TYPE(1)"/>
      <sheetName val="조도계산(1)"/>
      <sheetName val="전차선로 물량표"/>
      <sheetName val="일위대가목록"/>
      <sheetName val="001"/>
      <sheetName val="와동25-3(변경)"/>
      <sheetName val="60명당사(총괄)"/>
      <sheetName val="CT_"/>
      <sheetName val="2F_회의실견적(5_14_일대)"/>
      <sheetName val="조도계산서_(도서)"/>
      <sheetName val="96물가_CODE"/>
      <sheetName val="CP-E2_(품셈표)"/>
      <sheetName val="70%"/>
      <sheetName val="전기단가조사서"/>
      <sheetName val="반중력식옹벽3.5"/>
      <sheetName val="중기사용료"/>
      <sheetName val="Macro1"/>
      <sheetName val="Macro2"/>
      <sheetName val="김재복부장님"/>
      <sheetName val="기초대가"/>
      <sheetName val="97"/>
      <sheetName val="WORK"/>
      <sheetName val="K1자재(3차등)"/>
      <sheetName val="자재단가"/>
      <sheetName val="덕전리"/>
      <sheetName val="선급금신청서"/>
      <sheetName val="실행비교"/>
      <sheetName val="6PILE  (돌출)"/>
      <sheetName val="신규 수주분(사용자 정의)"/>
      <sheetName val="UserData"/>
      <sheetName val="환율"/>
      <sheetName val="금액집계"/>
      <sheetName val="화재 탐지 설비"/>
      <sheetName val="工완성공사율"/>
      <sheetName val="Y-WORK"/>
      <sheetName val="EACT10"/>
      <sheetName val="일위단가"/>
      <sheetName val="Sheet9"/>
      <sheetName val="1안"/>
      <sheetName val="음료실행"/>
      <sheetName val="APT내역"/>
      <sheetName val="부대시설"/>
      <sheetName val="기둥(원형)"/>
      <sheetName val="기성금내역서"/>
      <sheetName val="터파기및재료"/>
      <sheetName val="원가"/>
      <sheetName val="소상 &quot;1&quot;"/>
      <sheetName val="여과지동"/>
      <sheetName val="기초자료"/>
      <sheetName val="CONCRETE"/>
      <sheetName val="부하LOAD"/>
      <sheetName val="데이타"/>
      <sheetName val="11월 가격"/>
      <sheetName val="일위대가(1)"/>
      <sheetName val="연수동"/>
      <sheetName val="1000 DB구축 부표"/>
      <sheetName val="청천내"/>
      <sheetName val="차액보증"/>
      <sheetName val="10월가격"/>
      <sheetName val="원형1호맨홀토공수량"/>
      <sheetName val="정부노임단가"/>
      <sheetName val="철거산출근거"/>
      <sheetName val="기계경비산출기준"/>
      <sheetName val="단가산출(변경없음)"/>
      <sheetName val="원본(갑지)"/>
      <sheetName val="판매96"/>
      <sheetName val="제-노임"/>
      <sheetName val="제직재"/>
      <sheetName val="운반"/>
      <sheetName val="UR2-Calculation"/>
      <sheetName val="GAEYO"/>
      <sheetName val="타견적1"/>
      <sheetName val="타견적2"/>
      <sheetName val="타견적3"/>
      <sheetName val="밸브설치"/>
      <sheetName val="단"/>
      <sheetName val="토공(우물통,기타) "/>
      <sheetName val="(C)원내역"/>
      <sheetName val="내역서 (2)"/>
      <sheetName val="총괄내역서"/>
      <sheetName val="원가계산"/>
      <sheetName val="사급자재"/>
      <sheetName val="이토변실(A3-LINE)"/>
      <sheetName val="호표"/>
      <sheetName val="횡 연장"/>
      <sheetName val="sub"/>
      <sheetName val="(A)내역서"/>
      <sheetName val="값"/>
      <sheetName val="48일위"/>
      <sheetName val="48수량"/>
      <sheetName val="22수량"/>
      <sheetName val="49일위"/>
      <sheetName val="22일위"/>
      <sheetName val="49수량"/>
      <sheetName val="집계표"/>
      <sheetName val="자재집계"/>
      <sheetName val="골재랑"/>
      <sheetName val="기초총괄"/>
      <sheetName val="구체총괄"/>
      <sheetName val="구체+기초총괄"/>
      <sheetName val="교대집계"/>
      <sheetName val="교대철근(구체)"/>
      <sheetName val="교대철근(기초)"/>
      <sheetName val="교대철근(구체+기초)"/>
      <sheetName val="교각집계"/>
      <sheetName val="교각철근(구체)"/>
      <sheetName val="교각철근 (기초)"/>
      <sheetName val="교각철근 (구체+기초)"/>
      <sheetName val="현장타설말뚝"/>
      <sheetName val="강재집계표"/>
      <sheetName val="원동교강재집계표"/>
      <sheetName val="설계명세서(선로)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환경평가"/>
      <sheetName val="인구"/>
      <sheetName val="9GNG운반"/>
      <sheetName val="준검 내역서"/>
      <sheetName val="플랜트 설치"/>
      <sheetName val="T13(P68~72,78)"/>
      <sheetName val="여방토공 "/>
      <sheetName val="COPING"/>
      <sheetName val="2"/>
      <sheetName val="부속동"/>
      <sheetName val="공사개요(좌)"/>
      <sheetName val="직공비"/>
      <sheetName val="매입세율"/>
      <sheetName val="공사개요"/>
      <sheetName val="Sheet7"/>
      <sheetName val="어음광고주"/>
      <sheetName val="내역서1999.8최종"/>
      <sheetName val="단가표"/>
      <sheetName val="사통"/>
      <sheetName val="차수"/>
      <sheetName val="FPA"/>
      <sheetName val="Data Vol"/>
      <sheetName val="순수개발"/>
      <sheetName val="11.단가비교표_"/>
      <sheetName val="16.기계경비산출내역_"/>
      <sheetName val="Galaxy 소비자가격표"/>
      <sheetName val="백암비스타내역"/>
      <sheetName val="Oper Amount"/>
      <sheetName val="실적단가"/>
      <sheetName val="일위대가_복합"/>
      <sheetName val="일위대가_서비스"/>
      <sheetName val="장비집계"/>
      <sheetName val="전기,계장"/>
      <sheetName val="품셈"/>
      <sheetName val="표지"/>
      <sheetName val="구조물공집계"/>
      <sheetName val="암거집계 "/>
      <sheetName val="암거구체수량"/>
      <sheetName val="암거구체"/>
      <sheetName val="날개벽집계표"/>
      <sheetName val="날개벽단위"/>
      <sheetName val="차수벽집계표"/>
      <sheetName val="차수벽"/>
      <sheetName val="8.PILE  (돌출)"/>
      <sheetName val="임차품의(농조)"/>
      <sheetName val="copy"/>
      <sheetName val="실행내역"/>
      <sheetName val="입출재고현황 (2)"/>
      <sheetName val="교각1"/>
      <sheetName val="wall"/>
      <sheetName val="기계내역"/>
      <sheetName val="조도계산서 _도서_"/>
      <sheetName val="기성"/>
      <sheetName val="CTEMCOST"/>
      <sheetName val="가로등기초"/>
      <sheetName val="견적대비 견적서"/>
      <sheetName val="BASIC (2)"/>
      <sheetName val="rate"/>
      <sheetName val="PROCESS"/>
      <sheetName val="원가 (2)"/>
      <sheetName val="cost"/>
      <sheetName val="총괄"/>
      <sheetName val="공사비"/>
      <sheetName val="토공정보"/>
      <sheetName val="예산M5A"/>
      <sheetName val="예산M2"/>
      <sheetName val="남양시작동자105노65기1.3화1.2"/>
      <sheetName val="지급자재"/>
      <sheetName val="계약내역서(을지)"/>
      <sheetName val="장비분석"/>
      <sheetName val="공조기"/>
      <sheetName val="STORAGE"/>
      <sheetName val="토목주소"/>
      <sheetName val="프랜트면허"/>
      <sheetName val="별표 "/>
      <sheetName val="조명율표"/>
      <sheetName val="단가조사-2"/>
      <sheetName val="CB"/>
      <sheetName val="본체"/>
      <sheetName val="단위수량"/>
      <sheetName val="type-F"/>
      <sheetName val="실행"/>
      <sheetName val="VE절감"/>
      <sheetName val="물량표S"/>
      <sheetName val="금액내역서"/>
      <sheetName val="물가시세"/>
      <sheetName val="전기"/>
      <sheetName val="ITEM"/>
      <sheetName val="변경갑지"/>
      <sheetName val="증감(갑지)"/>
      <sheetName val="산출내역서집계표"/>
      <sheetName val="건축"/>
      <sheetName val="제잡비"/>
      <sheetName val="B(함)일반수량"/>
      <sheetName val="손익차9월2"/>
      <sheetName val="단가"/>
      <sheetName val="3련 BOX"/>
      <sheetName val="대치판정"/>
      <sheetName val="7.1 자재단가표(케이블)"/>
      <sheetName val="화재_탐지_설비"/>
      <sheetName val="소상_&quot;1&quot;"/>
      <sheetName val="날개벽수량표"/>
      <sheetName val="첨부파일"/>
      <sheetName val="일반수량총괄"/>
      <sheetName val="토공총괄"/>
      <sheetName val="골재수량"/>
      <sheetName val="레미콘집계"/>
      <sheetName val="주요자재"/>
      <sheetName val="타공종이기"/>
      <sheetName val="98수문일위"/>
      <sheetName val="진주방향"/>
      <sheetName val="유통망계획"/>
      <sheetName val="기준자료"/>
      <sheetName val="제품"/>
      <sheetName val="견적계산"/>
      <sheetName val="건축내역서"/>
      <sheetName val="변압기 및 발전기 용량"/>
      <sheetName val="담장산출"/>
      <sheetName val="건축원가계산서"/>
      <sheetName val="기계경비(시간당)"/>
      <sheetName val="램머"/>
      <sheetName val="교대(A1-A2)"/>
      <sheetName val="공사비집계"/>
      <sheetName val="산출근거"/>
      <sheetName val="단가산출"/>
      <sheetName val="배수관공"/>
      <sheetName val="Sheet1 (2)"/>
      <sheetName val="dt0301"/>
      <sheetName val="dtt0301"/>
      <sheetName val="목록"/>
      <sheetName val="LOAD-46"/>
      <sheetName val="부하(성남)"/>
      <sheetName val="토공계산서(부체도로)"/>
      <sheetName val="내부부하"/>
      <sheetName val="설계내역(2001)"/>
      <sheetName val="토목"/>
      <sheetName val="단가목록"/>
      <sheetName val="대창(장성)"/>
      <sheetName val="TRE TABLE"/>
      <sheetName val="자재운반단가일람표"/>
      <sheetName val="품산출서"/>
      <sheetName val="견내"/>
      <sheetName val="매립"/>
      <sheetName val="BOX"/>
      <sheetName val="FACTOR"/>
      <sheetName val="Cost bd-&quot;A&quot;"/>
      <sheetName val="DLA"/>
      <sheetName val=" 견적서"/>
      <sheetName val="dtxl"/>
      <sheetName val="실정공사비단가표"/>
      <sheetName val="일위대가(계측기설치)"/>
      <sheetName val=" HIT-&gt;HMC 견적(3900)"/>
      <sheetName val="단면가정"/>
      <sheetName val="협조전"/>
      <sheetName val="말뚝지지력산정"/>
      <sheetName val="예산대비"/>
      <sheetName val="공문"/>
      <sheetName val="NEYOK"/>
      <sheetName val="표지판단위"/>
      <sheetName val="설계"/>
      <sheetName val="1-1"/>
      <sheetName val="차도조도계산"/>
      <sheetName val="외주가공"/>
      <sheetName val="7단가"/>
      <sheetName val="자료"/>
      <sheetName val="우각부보강"/>
      <sheetName val="시행후면적"/>
      <sheetName val="수지예산"/>
      <sheetName val="단가대비"/>
      <sheetName val="소요자재"/>
      <sheetName val="ROOF(ALKALI)"/>
      <sheetName val="일위대가(4층원격)"/>
      <sheetName val="실행내역서_"/>
      <sheetName val="단가표 "/>
      <sheetName val="건축집계표"/>
      <sheetName val="DRUM"/>
      <sheetName val="부대내역"/>
      <sheetName val="OPT"/>
      <sheetName val="SV"/>
      <sheetName val="99총공사내역서"/>
      <sheetName val="7.경제성결과"/>
      <sheetName val="FRP내역서"/>
      <sheetName val="1공구(을)"/>
      <sheetName val="XL4Poppy"/>
      <sheetName val="List"/>
      <sheetName val="CHITIET VL-NC"/>
      <sheetName val="DON GIA"/>
      <sheetName val="MOTOR"/>
      <sheetName val="참고"/>
      <sheetName val="품목"/>
      <sheetName val="AV시스템"/>
      <sheetName val="C1"/>
      <sheetName val="기성내역서표지"/>
      <sheetName val="공사비명세서"/>
      <sheetName val="지수"/>
      <sheetName val="일위대가표"/>
      <sheetName val="약품공급2"/>
      <sheetName val="노무비 근거"/>
      <sheetName val="예시 (수정 및 삭제금지)"/>
      <sheetName val="간지"/>
      <sheetName val="7내역"/>
      <sheetName val="BUS제원1"/>
      <sheetName val="단가조사서"/>
      <sheetName val="목차"/>
      <sheetName val="간선계산"/>
      <sheetName val="견적"/>
      <sheetName val="EQUIPMENT -2"/>
      <sheetName val="대림경상68억"/>
      <sheetName val="F1"/>
      <sheetName val="포장공자재집계표"/>
      <sheetName val="일반수량"/>
      <sheetName val="자재일람"/>
      <sheetName val="교대(A1)"/>
      <sheetName val="대가표(품셈)"/>
      <sheetName val="단가산출서"/>
      <sheetName val="토목공사"/>
      <sheetName val="위치"/>
      <sheetName val="총공사내역서"/>
      <sheetName val="다곡2교"/>
      <sheetName val="배수내역 (2)"/>
      <sheetName val="CAL"/>
      <sheetName val="공주-교대(A1)"/>
      <sheetName val="COVER-P"/>
      <sheetName val="단위중량"/>
      <sheetName val="sun"/>
      <sheetName val="최종견"/>
      <sheetName val="경사수로"/>
      <sheetName val="D16"/>
      <sheetName val="D25"/>
      <sheetName val="D22"/>
      <sheetName val="예산M11A"/>
      <sheetName val="자료입력"/>
      <sheetName val="청주(철골발주의뢰서)"/>
      <sheetName val="정렬"/>
      <sheetName val="분전함신설"/>
      <sheetName val="접지1종"/>
      <sheetName val="A-4"/>
      <sheetName val="계약내력"/>
      <sheetName val="_산근2_"/>
      <sheetName val="_산근4_"/>
      <sheetName val="_산근5_"/>
      <sheetName val="자판실행"/>
      <sheetName val="소업1교"/>
      <sheetName val="DATA1"/>
      <sheetName val="도근좌표"/>
      <sheetName val="DHEQSUPT"/>
      <sheetName val="교통대책내역"/>
      <sheetName val="전선 및 전선관"/>
      <sheetName val="자재테이블"/>
      <sheetName val="산출금액내역"/>
      <sheetName val="원가입력"/>
      <sheetName val="목표세부명세"/>
      <sheetName val="집계"/>
      <sheetName val="전체현황"/>
      <sheetName val="FAB별"/>
      <sheetName val="자재조사표(참고용)"/>
      <sheetName val="품셈집계표"/>
      <sheetName val="일반부표집계표"/>
      <sheetName val="설계예산서(2016년 보안등 신설공사 단가계약-).xls"/>
      <sheetName val="I.설계조건"/>
      <sheetName val="재1"/>
      <sheetName val="수량산출서 갑지"/>
      <sheetName val="Ekog10"/>
      <sheetName val="코드표"/>
      <sheetName val="주요측점"/>
      <sheetName val="안정검토"/>
      <sheetName val="15100"/>
      <sheetName val="시행예산"/>
      <sheetName val="현장지지물물량"/>
      <sheetName val="두앙"/>
      <sheetName val="재료비"/>
      <sheetName val="보온자재단가표"/>
      <sheetName val="9호관로"/>
      <sheetName val="상승노임"/>
      <sheetName val="실행간접비용"/>
      <sheetName val="공종별내역서"/>
      <sheetName val="기초단가"/>
      <sheetName val="수량집계"/>
      <sheetName val="수량산출서 (2)"/>
      <sheetName val="3BL공동구 수량"/>
      <sheetName val="수안보-MBR1"/>
      <sheetName val="L형 옹벽"/>
      <sheetName val="기계경비"/>
      <sheetName val="작업일정"/>
      <sheetName val="INPUT"/>
      <sheetName val="Macro(차단기)"/>
      <sheetName val="BQ(실행)"/>
      <sheetName val="JUCK"/>
      <sheetName val="암거"/>
      <sheetName val="포장공"/>
      <sheetName val="배수공"/>
      <sheetName val="요약&amp;결과"/>
      <sheetName val="배관배선 단가조사"/>
      <sheetName val="일위대가집계"/>
      <sheetName val="4안전율"/>
      <sheetName val="사다리"/>
      <sheetName val="맨홀토공"/>
      <sheetName val="AA2000"/>
      <sheetName val="AA2100"/>
      <sheetName val="토류시설"/>
      <sheetName val="AA2200"/>
      <sheetName val="배수및물푸기시설집계"/>
      <sheetName val="가배수관"/>
      <sheetName val="가도수로"/>
      <sheetName val="절성경계도수로현황"/>
      <sheetName val="물푸기집계"/>
      <sheetName val="AA2300"/>
      <sheetName val="AA2400"/>
      <sheetName val="AA2500"/>
      <sheetName val="방호시설집계"/>
      <sheetName val="AA2600"/>
      <sheetName val="교통안전시설공집계"/>
      <sheetName val="교통처리가도수량집계"/>
      <sheetName val="국지도70호선-수량"/>
      <sheetName val="국지도70호선-현황"/>
      <sheetName val="남춘천IC접속부-수량"/>
      <sheetName val="남춘천IC접속부-현황"/>
      <sheetName val="군자4교하부-수량"/>
      <sheetName val="군자4교하부-현황"/>
      <sheetName val="AA2700"/>
      <sheetName val="낙하물방지공"/>
      <sheetName val="AA2800"/>
      <sheetName val="작업용가시설"/>
      <sheetName val="AA2900"/>
      <sheetName val="교량환기시설"/>
      <sheetName val="환기시설 (1)"/>
      <sheetName val="환기시설 (2)"/>
      <sheetName val="상-교대(A1-A2)"/>
      <sheetName val="연령현황"/>
      <sheetName val="__"/>
      <sheetName val="DIAPHRAGM"/>
      <sheetName val="TYPE-A"/>
      <sheetName val="H-pile(298x299)"/>
      <sheetName val="H-pile(250x250)"/>
      <sheetName val="일위_파일"/>
      <sheetName val="연결임시"/>
      <sheetName val="샘플표지"/>
      <sheetName val="물가연동제"/>
      <sheetName val="1. 설계조건 2.단면가정 3. 하중계산"/>
      <sheetName val="DATA 입력란"/>
      <sheetName val="원계약서"/>
      <sheetName val="총괄내역"/>
      <sheetName val="변화치수"/>
      <sheetName val="입상내역"/>
      <sheetName val="견적(갑지)"/>
      <sheetName val="11"/>
      <sheetName val="콘_재료분리(1)"/>
      <sheetName val="단면검토"/>
      <sheetName val="BQ_Utl_Off"/>
      <sheetName val="BREAKDOWN(철거설치)"/>
      <sheetName val="암거공"/>
      <sheetName val="토사(PE)"/>
      <sheetName val="기본DATA"/>
      <sheetName val="원가계산하도"/>
      <sheetName val="기초자료입력"/>
      <sheetName val="Baby일위대가"/>
      <sheetName val="우수"/>
      <sheetName val="가격표"/>
      <sheetName val="Customer Databas"/>
      <sheetName val="Controls"/>
      <sheetName val="CATV"/>
      <sheetName val="소운반"/>
      <sheetName val="자재"/>
      <sheetName val="원형맨홀수량"/>
      <sheetName val="기기리스트"/>
      <sheetName val="01"/>
      <sheetName val="교차구"/>
      <sheetName val="VENDOR LIST"/>
      <sheetName val="맨홀토공산출"/>
      <sheetName val="보험료산출"/>
      <sheetName val="시화점실행"/>
      <sheetName val="안정검토(온1)"/>
      <sheetName val="__MAIN"/>
      <sheetName val="회로내역(승인)"/>
      <sheetName val="해상PCB"/>
      <sheetName val="Site Expenses"/>
      <sheetName val="관급"/>
      <sheetName val="투찰(하수)"/>
      <sheetName val="기본"/>
      <sheetName val="유림총괄"/>
      <sheetName val="BOQ(전체)"/>
      <sheetName val="위치조서"/>
      <sheetName val="배수통관(좌)"/>
      <sheetName val="PANEL_중량산출1"/>
      <sheetName val="plan&amp;section_of_foundation1"/>
      <sheetName val="노원열병합__건축공사기성내역서1"/>
      <sheetName val="CT_1"/>
      <sheetName val="2F_회의실견적(5_14_일대)1"/>
      <sheetName val="조도계산서_(도서)1"/>
      <sheetName val="96물가_CODE1"/>
      <sheetName val="sum1_(2)"/>
      <sheetName val="1_설계조건"/>
      <sheetName val="CP-E2_(품셈표)1"/>
      <sheetName val="전차선로_물량표"/>
      <sheetName val="반중력식옹벽3_5"/>
      <sheetName val="6PILE__(돌출)"/>
      <sheetName val="신규_수주분(사용자_정의)"/>
      <sheetName val="화재_탐지_설비1"/>
      <sheetName val="소상_&quot;1&quot;1"/>
      <sheetName val="11월_가격"/>
      <sheetName val="1000_DB구축_부표"/>
      <sheetName val="토공(우물통,기타)_"/>
      <sheetName val="준검_내역서"/>
      <sheetName val="여방토공_"/>
      <sheetName val="내역서1999_8최종"/>
      <sheetName val="Data_Vol"/>
      <sheetName val="11_단가비교표_"/>
      <sheetName val="16_기계경비산출내역_"/>
      <sheetName val="Galaxy_소비자가격표"/>
      <sheetName val="Oper_Amount"/>
      <sheetName val="8_PILE__(돌출)"/>
      <sheetName val="입출재고현황_(2)"/>
      <sheetName val="조도계산서__도서_"/>
      <sheetName val="내역서_(2)"/>
      <sheetName val="횡_연장"/>
      <sheetName val="교각철근_(기초)"/>
      <sheetName val="교각철근_(구체+기초)"/>
      <sheetName val="플랜트_설치"/>
      <sheetName val="암거집계_"/>
      <sheetName val="견적대비_견적서"/>
      <sheetName val="BASIC_(2)"/>
      <sheetName val="원가_(2)"/>
      <sheetName val="남양시작동자105노65기1_3화1_2"/>
      <sheetName val="별표_"/>
      <sheetName val="3련_BOX"/>
      <sheetName val="7_1_자재단가표(케이블)"/>
      <sheetName val="변압기_및_발전기_용량"/>
      <sheetName val="Sheet1_(2)"/>
      <sheetName val="TRE_TABLE"/>
      <sheetName val="노무비_근거"/>
      <sheetName val="_HIT-&gt;HMC_견적(3900)"/>
      <sheetName val="단가표_"/>
      <sheetName val="Cost_bd-&quot;A&quot;"/>
      <sheetName val="전선_및_전선관"/>
      <sheetName val="_견적서"/>
      <sheetName val="연돌일위집계"/>
      <sheetName val="안정계산"/>
      <sheetName val="금융비용"/>
      <sheetName val="주안3차A-A"/>
      <sheetName val="3.공통공사대비"/>
      <sheetName val="총괄표"/>
      <sheetName val="AHU집계"/>
      <sheetName val="본실행경비"/>
      <sheetName val="PIPE내역(FCN)"/>
      <sheetName val="단위수량산출"/>
      <sheetName val="1-3.조건,바닥판 "/>
      <sheetName val="단가_1_"/>
      <sheetName val="안정성검토"/>
      <sheetName val="하중계산"/>
      <sheetName val="설계기준"/>
      <sheetName val="대상공사(조달청)"/>
      <sheetName val="자료(통합)"/>
      <sheetName val="횡배수관집현황(2공구)"/>
      <sheetName val="JUCKEYK"/>
      <sheetName val="수목표준대가"/>
      <sheetName val="G.R300경비"/>
      <sheetName val="설비내역서"/>
      <sheetName val="전기내역서"/>
      <sheetName val="일위대가(건축)"/>
      <sheetName val="물량산출근거"/>
      <sheetName val="COVER"/>
      <sheetName val="일보"/>
      <sheetName val="기력고압전동기"/>
      <sheetName val="OH공량old"/>
      <sheetName val="PIPE"/>
      <sheetName val="FLANGE"/>
      <sheetName val="VALVE"/>
      <sheetName val="1을"/>
      <sheetName val="총요약서"/>
      <sheetName val="Macro(전선)"/>
      <sheetName val="예산내역서"/>
      <sheetName val="단가대비표 표지"/>
      <sheetName val="2000시행"/>
      <sheetName val="직접인건비"/>
      <sheetName val="기초안정검토"/>
      <sheetName val="사전공사"/>
      <sheetName val="분류작업"/>
      <sheetName val="기본자료"/>
      <sheetName val="2002상반기노임기준"/>
      <sheetName val="웅진교-S2"/>
      <sheetName val="시중노임(공사)"/>
      <sheetName val="식재"/>
      <sheetName val="시설물"/>
      <sheetName val="식재출력용"/>
      <sheetName val="유지관리"/>
      <sheetName val="1,2공구원가계산서"/>
      <sheetName val="2공구산출내역"/>
      <sheetName val="1공구산출내역서"/>
      <sheetName val="지주목시비량산출서"/>
      <sheetName val=" 냉각수펌프"/>
      <sheetName val="단면치수"/>
      <sheetName val="입찰견적보고서"/>
      <sheetName val="일반공사"/>
      <sheetName val="데리네이타현황"/>
      <sheetName val="사  업  비  수  지  예  산  서"/>
      <sheetName val="암거(내역)"/>
      <sheetName val="배수공 시멘트 및 골재량 산출"/>
      <sheetName val="기성내역서"/>
      <sheetName val="기초공"/>
      <sheetName val="횡배수관재료-"/>
      <sheetName val="계산서(직선부)"/>
      <sheetName val="포장재료집계표"/>
      <sheetName val="콘크리트측구연장"/>
      <sheetName val="-몰탈콘크리트"/>
      <sheetName val="-배수구조물공토공"/>
      <sheetName val="산수배수"/>
      <sheetName val="3.현장배치"/>
      <sheetName val="000000"/>
      <sheetName val="총내역서"/>
      <sheetName val="경관내역"/>
      <sheetName val="가로등내역"/>
      <sheetName val="영상수량산출"/>
      <sheetName val="경관수량산출"/>
      <sheetName val="가로등수량산출"/>
      <sheetName val="영상단가대비표 "/>
      <sheetName val="경관단가대비표"/>
      <sheetName val="배관"/>
      <sheetName val="마산방향"/>
      <sheetName val="사리부설"/>
      <sheetName val="식재가격"/>
      <sheetName val="식재총괄"/>
      <sheetName val="일위목록"/>
      <sheetName val="요율"/>
      <sheetName val="일위집계(기존)"/>
      <sheetName val="제경비"/>
      <sheetName val="월말"/>
      <sheetName val="Proposal"/>
      <sheetName val="물가"/>
      <sheetName val="8-1"/>
      <sheetName val="guard(mac)"/>
      <sheetName val="일위대가1"/>
      <sheetName val="가정오수"/>
      <sheetName val="잔수량(작성)"/>
      <sheetName val="토공총괄표"/>
      <sheetName val="물건도(원본)"/>
      <sheetName val="적용단위길이"/>
      <sheetName val="피벗테이블데이터분석"/>
      <sheetName val="특수기호강도거푸집"/>
      <sheetName val="종배수관면벽신"/>
      <sheetName val="종배수관(신)"/>
      <sheetName val="견적대비"/>
      <sheetName val="내역서(삼호)"/>
      <sheetName val="규격"/>
      <sheetName val="입고장부 (4)"/>
      <sheetName val="대전-교대(A1-A2)"/>
      <sheetName val="견적보고(총액)"/>
      <sheetName val="TYPE1"/>
      <sheetName val="추가예산"/>
      <sheetName val="공사손익실적"/>
      <sheetName val="TABLE DB"/>
      <sheetName val="쌍용 data base"/>
      <sheetName val="96노임기준"/>
      <sheetName val="깨기"/>
      <sheetName val="하부철근수량"/>
      <sheetName val="2000년1차"/>
      <sheetName val="적용기준"/>
      <sheetName val="실행내역 "/>
      <sheetName val="공사명입력"/>
      <sheetName val="근로자자료입력"/>
      <sheetName val="참고자료"/>
      <sheetName val="도급예산내역서봉투"/>
      <sheetName val="도급예산내역서총괄표"/>
      <sheetName val="설계산출표지"/>
      <sheetName val="을부담운반비"/>
      <sheetName val="운반비산출"/>
      <sheetName val="AS포장복구 "/>
      <sheetName val="물량표"/>
      <sheetName val="BSD (2)"/>
      <sheetName val="11.자재단가"/>
      <sheetName val="NEGO"/>
      <sheetName val="각종양식"/>
      <sheetName val="본사공가현황"/>
      <sheetName val="출입자명단"/>
      <sheetName val="뚝토공"/>
      <sheetName val="40총괄"/>
      <sheetName val="40집계"/>
      <sheetName val="통합"/>
      <sheetName val="매크로"/>
      <sheetName val="설계명세서"/>
      <sheetName val="원형측구(B-type)"/>
      <sheetName val="첨부1-1"/>
      <sheetName val="입력자료모음"/>
      <sheetName val="우배수"/>
      <sheetName val="설명"/>
      <sheetName val="wing"/>
      <sheetName val="98비정기소모"/>
      <sheetName val="원가계산서(공사)"/>
      <sheetName val="구조물철거타공정이월"/>
      <sheetName val="수목데이타 "/>
      <sheetName val="토공(우물통,기타)_2"/>
      <sheetName val="내역서_(2)2"/>
      <sheetName val="횡_연장2"/>
      <sheetName val="토공(우물통,기타)_1"/>
      <sheetName val="내역서_(2)1"/>
      <sheetName val="횡_연장1"/>
      <sheetName val="몰탈재료산출"/>
      <sheetName val="98지급계획"/>
      <sheetName val="맨홀수량산출"/>
      <sheetName val="DS기성최종"/>
      <sheetName val="DS설변내역서"/>
      <sheetName val="6. 직접경비"/>
      <sheetName val="ⴭⴭⴭⴭⴭ"/>
      <sheetName val="지주토목내역서"/>
      <sheetName val="E.P.T수량산출서"/>
      <sheetName val="교각별수량"/>
      <sheetName val="단가적용기준"/>
      <sheetName val="대로근거"/>
      <sheetName val="단가일람"/>
      <sheetName val="6공구(당초)"/>
      <sheetName val="돈암사업"/>
      <sheetName val="일위목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/>
      <sheetData sheetId="788"/>
      <sheetData sheetId="789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/>
      <sheetData sheetId="806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/>
      <sheetData sheetId="886" refreshError="1"/>
      <sheetData sheetId="887" refreshError="1"/>
      <sheetData sheetId="888" refreshError="1"/>
      <sheetData sheetId="889" refreshError="1"/>
      <sheetData sheetId="89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조사 "/>
      <sheetName val="대가 "/>
      <sheetName val="대비"/>
      <sheetName val="단-원산"/>
      <sheetName val="단-천우"/>
      <sheetName val="단-조은"/>
      <sheetName val="내역서"/>
      <sheetName val="갑지"/>
      <sheetName val="타-천우"/>
      <sheetName val="타-조은"/>
      <sheetName val="산-기계"/>
      <sheetName val="산-전기"/>
      <sheetName val="겉지"/>
      <sheetName val="일위대가"/>
      <sheetName val="목차"/>
      <sheetName val="수량산출"/>
      <sheetName val=" 견적서"/>
      <sheetName val="수량산출(임시방송)"/>
      <sheetName val="수량산출(임시장애자)"/>
      <sheetName val="수량산출(임시전화)"/>
      <sheetName val="수량산출(임시41)"/>
      <sheetName val="수량산출(임시TDI)"/>
      <sheetName val="수량산출(임시AFC)"/>
      <sheetName val="수량산출(임시CCTV)"/>
      <sheetName val="수량산출(임시TV)"/>
      <sheetName val="수량산출(장애자)"/>
      <sheetName val="수량산출(본전화)"/>
      <sheetName val="수량산출(본통신)"/>
      <sheetName val="수량산출(TDI)"/>
      <sheetName val="수량집계(본역사)"/>
      <sheetName val="수량집계(임시역사)"/>
      <sheetName val="수량산출(AFC)"/>
      <sheetName val="수량산출(CCTV)"/>
      <sheetName val="수량_작성"/>
      <sheetName val="상수도토공집계표"/>
      <sheetName val="225-5"/>
      <sheetName val="차액보증"/>
      <sheetName val="부대내역"/>
      <sheetName val="설비"/>
      <sheetName val="설계조건"/>
      <sheetName val="안정계산"/>
      <sheetName val="단면검토"/>
      <sheetName val="직노"/>
      <sheetName val="일위총괄표"/>
      <sheetName val="#2_일위대가목록"/>
      <sheetName val="갑지(추정)"/>
      <sheetName val="DATA"/>
      <sheetName val="직재"/>
      <sheetName val="토공"/>
      <sheetName val="단가"/>
      <sheetName val=" HIT-&gt;HMC 견적(3900)"/>
      <sheetName val="제-노임"/>
      <sheetName val="설직재-1"/>
      <sheetName val="제직재"/>
      <sheetName val="기계내역"/>
      <sheetName val="2F 회의실견적(5_14 일대)"/>
      <sheetName val="J直材4"/>
      <sheetName val="직공비"/>
      <sheetName val="Galaxy 소비자가격표"/>
      <sheetName val="20관리비율"/>
      <sheetName val="Y-WORK"/>
      <sheetName val="노임단가"/>
      <sheetName val="LEGEND"/>
      <sheetName val="연부97-1"/>
      <sheetName val="갑지1"/>
      <sheetName val="I一般比"/>
      <sheetName val="N賃率-職"/>
      <sheetName val="일위대가-전기"/>
      <sheetName val="내역"/>
      <sheetName val="2F 회의실견적_5_14 일대_"/>
      <sheetName val="COPING-1"/>
      <sheetName val="역T형교대-2수량"/>
      <sheetName val="1-1"/>
      <sheetName val="공사원가계산서"/>
      <sheetName val="연령현황"/>
      <sheetName val="일위목록"/>
      <sheetName val="품셈총괄표"/>
      <sheetName val="3.공통공사대비"/>
      <sheetName val="PROJECT BRIEF(EX.NEW)"/>
      <sheetName val="여과지동"/>
      <sheetName val="기초자료"/>
      <sheetName val="GRDBS"/>
      <sheetName val="FANDBS"/>
      <sheetName val="GRDATA"/>
      <sheetName val="SHAFTDBSE"/>
      <sheetName val="집계표"/>
      <sheetName val="일위집계(기존)"/>
      <sheetName val="단가산출"/>
      <sheetName val="원가"/>
      <sheetName val="SP-B1"/>
      <sheetName val="자재단가비교표"/>
      <sheetName val="제경비"/>
      <sheetName val="퍼스트"/>
      <sheetName val="9GNG운반"/>
      <sheetName val="인건-측정"/>
      <sheetName val="Sheet1"/>
      <sheetName val="일위산출"/>
      <sheetName val="일위단가"/>
      <sheetName val="TABLE"/>
      <sheetName val="실행내역"/>
      <sheetName val="방송일위대가"/>
      <sheetName val="정부노임단가"/>
      <sheetName val="Sheet3"/>
      <sheetName val="도로단위당"/>
      <sheetName val="단가표"/>
      <sheetName val="맨홀수량집계"/>
      <sheetName val="기본일위"/>
      <sheetName val="내역표지"/>
      <sheetName val="요율"/>
      <sheetName val="약품공급2"/>
      <sheetName val="COPING"/>
      <sheetName val="XL4Poppy"/>
      <sheetName val="공통가설"/>
      <sheetName val="CTEMCOST"/>
      <sheetName val="수량산출서"/>
      <sheetName val="물량산출근거"/>
      <sheetName val="일위"/>
      <sheetName val="#REF"/>
      <sheetName val="단가대비표"/>
      <sheetName val="건설성적"/>
      <sheetName val="바.한일양산"/>
      <sheetName val="데이타"/>
      <sheetName val="전기일위대가"/>
      <sheetName val="단가조사"/>
      <sheetName val="조도"/>
      <sheetName val="기존단가 (2)"/>
      <sheetName val="점검총괄"/>
      <sheetName val="DATA1"/>
      <sheetName val="예산내역서"/>
      <sheetName val="철근집계"/>
      <sheetName val="기별용지"/>
      <sheetName val="단위수량"/>
      <sheetName val="노임"/>
      <sheetName val="맨홀수량산출"/>
      <sheetName val="Baby일위대가"/>
      <sheetName val="T13(P68~72,78)"/>
      <sheetName val="일위산출근거"/>
      <sheetName val="일위_파일"/>
      <sheetName val="단가조사표"/>
      <sheetName val="BID"/>
      <sheetName val="교량전기"/>
      <sheetName val="견적"/>
      <sheetName val="백암비스타내역"/>
      <sheetName val="전압강하계산"/>
      <sheetName val="신우"/>
      <sheetName val="견적99032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"/>
      <sheetName val="30신설일위대가"/>
      <sheetName val="30인공산출"/>
      <sheetName val="30산출기초"/>
      <sheetName val="30집계표"/>
      <sheetName val="30부속동수량산출"/>
      <sheetName val="30부속동수량산출근거"/>
      <sheetName val="자재단가"/>
      <sheetName val="노임단가 "/>
      <sheetName val="견적단가"/>
      <sheetName val="40총괄"/>
      <sheetName val="40집계"/>
    </sheetNames>
    <sheetDataSet>
      <sheetData sheetId="0"/>
      <sheetData sheetId="1">
        <row r="4">
          <cell r="B4" t="str">
            <v>8. 고정차고 부속동 전력설비 신설</v>
          </cell>
        </row>
        <row r="5">
          <cell r="A5" t="str">
            <v>30신_1A</v>
          </cell>
          <cell r="B5" t="str">
            <v>1. 고압반신설</v>
          </cell>
          <cell r="C5" t="str">
            <v>HV-1,2,3,4,5(DS-AS)</v>
          </cell>
          <cell r="D5" t="str">
            <v>면</v>
          </cell>
          <cell r="E5">
            <v>1</v>
          </cell>
          <cell r="L5" t="str">
            <v>x</v>
          </cell>
          <cell r="M5">
            <v>5</v>
          </cell>
        </row>
        <row r="6">
          <cell r="B6" t="str">
            <v>가) 재 료 비</v>
          </cell>
        </row>
        <row r="7">
          <cell r="B7" t="str">
            <v>고압반</v>
          </cell>
          <cell r="C7" t="str">
            <v>800*1500*2300</v>
          </cell>
          <cell r="D7" t="str">
            <v>면</v>
          </cell>
          <cell r="E7">
            <v>1</v>
          </cell>
          <cell r="M7" t="str">
            <v>관급</v>
          </cell>
        </row>
        <row r="8">
          <cell r="B8" t="str">
            <v>피뢰기</v>
          </cell>
          <cell r="C8" t="str">
            <v>7.2KV 7.5KA(W/D.S)</v>
          </cell>
          <cell r="D8" t="str">
            <v>조</v>
          </cell>
          <cell r="E8">
            <v>1</v>
          </cell>
        </row>
        <row r="9">
          <cell r="B9" t="str">
            <v>단로기</v>
          </cell>
          <cell r="C9" t="str">
            <v>DS 7.2KV 3P 400A</v>
          </cell>
          <cell r="D9" t="str">
            <v>조</v>
          </cell>
          <cell r="E9">
            <v>1</v>
          </cell>
        </row>
        <row r="10">
          <cell r="B10" t="str">
            <v>개폐기</v>
          </cell>
          <cell r="C10" t="str">
            <v>AS 7.2KV 3P 200A</v>
          </cell>
          <cell r="D10" t="str">
            <v>대</v>
          </cell>
          <cell r="E10">
            <v>1</v>
          </cell>
        </row>
        <row r="11">
          <cell r="B11" t="str">
            <v>나) 노 무 비</v>
          </cell>
          <cell r="L11">
            <v>0</v>
          </cell>
        </row>
        <row r="12">
          <cell r="C12" t="str">
            <v>플랜트전공</v>
          </cell>
          <cell r="D12" t="str">
            <v>인</v>
          </cell>
          <cell r="E12">
            <v>3.7</v>
          </cell>
          <cell r="H12">
            <v>59158</v>
          </cell>
          <cell r="I12">
            <v>218884.6</v>
          </cell>
          <cell r="L12">
            <v>218884.6</v>
          </cell>
        </row>
        <row r="13">
          <cell r="C13" t="str">
            <v>비  계  공</v>
          </cell>
          <cell r="D13" t="str">
            <v>인</v>
          </cell>
          <cell r="E13">
            <v>2.5</v>
          </cell>
          <cell r="H13">
            <v>71272</v>
          </cell>
          <cell r="I13">
            <v>178180</v>
          </cell>
          <cell r="L13">
            <v>178180</v>
          </cell>
        </row>
        <row r="14">
          <cell r="C14" t="str">
            <v>보 통 인 부</v>
          </cell>
          <cell r="D14" t="str">
            <v>인</v>
          </cell>
          <cell r="E14">
            <v>2.5</v>
          </cell>
          <cell r="G14">
            <v>0</v>
          </cell>
          <cell r="H14">
            <v>38932</v>
          </cell>
          <cell r="I14">
            <v>97330</v>
          </cell>
          <cell r="K14">
            <v>0</v>
          </cell>
          <cell r="L14">
            <v>97330</v>
          </cell>
        </row>
        <row r="17">
          <cell r="B17" t="str">
            <v>다) 공구손료</v>
          </cell>
          <cell r="C17" t="str">
            <v>플랜트전공</v>
          </cell>
          <cell r="D17" t="str">
            <v>인</v>
          </cell>
          <cell r="E17">
            <v>0.11</v>
          </cell>
          <cell r="J17">
            <v>59158</v>
          </cell>
          <cell r="K17">
            <v>6507</v>
          </cell>
          <cell r="L17">
            <v>6507</v>
          </cell>
        </row>
        <row r="18">
          <cell r="C18" t="str">
            <v>비  계  공</v>
          </cell>
          <cell r="D18" t="str">
            <v>인</v>
          </cell>
          <cell r="E18">
            <v>7.0000000000000007E-2</v>
          </cell>
          <cell r="J18">
            <v>71272</v>
          </cell>
          <cell r="K18">
            <v>4989</v>
          </cell>
          <cell r="L18">
            <v>4989</v>
          </cell>
        </row>
        <row r="19">
          <cell r="C19" t="str">
            <v>보 통 인 부</v>
          </cell>
          <cell r="D19" t="str">
            <v>인</v>
          </cell>
          <cell r="E19">
            <v>7.0000000000000007E-2</v>
          </cell>
          <cell r="J19">
            <v>38932</v>
          </cell>
          <cell r="K19">
            <v>2725</v>
          </cell>
          <cell r="L19">
            <v>2725</v>
          </cell>
        </row>
        <row r="26">
          <cell r="A26" t="str">
            <v>30신_1</v>
          </cell>
          <cell r="B26" t="str">
            <v>합    계</v>
          </cell>
          <cell r="G26">
            <v>0</v>
          </cell>
          <cell r="I26">
            <v>494394.6</v>
          </cell>
          <cell r="K26">
            <v>14221</v>
          </cell>
          <cell r="L26">
            <v>508615.6</v>
          </cell>
        </row>
        <row r="29">
          <cell r="A29" t="str">
            <v>30신_2A</v>
          </cell>
          <cell r="B29" t="str">
            <v>2. 고압반신설</v>
          </cell>
          <cell r="C29" t="str">
            <v>HV-6(AS)</v>
          </cell>
          <cell r="D29" t="str">
            <v>면</v>
          </cell>
          <cell r="E29">
            <v>1</v>
          </cell>
          <cell r="L29" t="str">
            <v>x</v>
          </cell>
          <cell r="M29">
            <v>1</v>
          </cell>
        </row>
        <row r="30">
          <cell r="B30" t="str">
            <v>가) 재 료 비</v>
          </cell>
        </row>
        <row r="31">
          <cell r="B31" t="str">
            <v>고압반</v>
          </cell>
          <cell r="C31" t="str">
            <v>1000*1500*2300</v>
          </cell>
          <cell r="D31" t="str">
            <v>면</v>
          </cell>
          <cell r="E31">
            <v>1</v>
          </cell>
          <cell r="M31" t="str">
            <v>관급</v>
          </cell>
        </row>
        <row r="32">
          <cell r="B32" t="str">
            <v>개폐기</v>
          </cell>
          <cell r="C32" t="str">
            <v>AS 7.2KV 3P 200A</v>
          </cell>
          <cell r="D32" t="str">
            <v>대</v>
          </cell>
          <cell r="E32">
            <v>1</v>
          </cell>
        </row>
        <row r="35">
          <cell r="B35" t="str">
            <v>나) 노 무 비</v>
          </cell>
          <cell r="L35">
            <v>0</v>
          </cell>
        </row>
        <row r="36">
          <cell r="C36" t="str">
            <v>플랜트전공</v>
          </cell>
          <cell r="D36" t="str">
            <v>인</v>
          </cell>
          <cell r="E36">
            <v>3.7</v>
          </cell>
          <cell r="H36">
            <v>59158</v>
          </cell>
          <cell r="I36">
            <v>218884.6</v>
          </cell>
          <cell r="L36">
            <v>218884.6</v>
          </cell>
        </row>
        <row r="37">
          <cell r="C37" t="str">
            <v>비  계  공</v>
          </cell>
          <cell r="D37" t="str">
            <v>인</v>
          </cell>
          <cell r="E37">
            <v>2.5</v>
          </cell>
          <cell r="H37">
            <v>71272</v>
          </cell>
          <cell r="I37">
            <v>178180</v>
          </cell>
          <cell r="L37">
            <v>178180</v>
          </cell>
        </row>
        <row r="38">
          <cell r="C38" t="str">
            <v>보 통 인 부</v>
          </cell>
          <cell r="D38" t="str">
            <v>인</v>
          </cell>
          <cell r="E38">
            <v>2.5</v>
          </cell>
          <cell r="G38">
            <v>0</v>
          </cell>
          <cell r="H38">
            <v>38932</v>
          </cell>
          <cell r="I38">
            <v>97330</v>
          </cell>
          <cell r="K38">
            <v>0</v>
          </cell>
          <cell r="L38">
            <v>97330</v>
          </cell>
        </row>
        <row r="42">
          <cell r="B42" t="str">
            <v>다) 공구손료</v>
          </cell>
        </row>
        <row r="43">
          <cell r="C43" t="str">
            <v>플랜트전공</v>
          </cell>
          <cell r="D43" t="str">
            <v>인</v>
          </cell>
          <cell r="E43">
            <v>0.11</v>
          </cell>
          <cell r="J43">
            <v>59158</v>
          </cell>
          <cell r="K43">
            <v>6507</v>
          </cell>
          <cell r="L43">
            <v>6507</v>
          </cell>
        </row>
        <row r="44">
          <cell r="C44" t="str">
            <v>비  계  공</v>
          </cell>
          <cell r="D44" t="str">
            <v>인</v>
          </cell>
          <cell r="E44">
            <v>7.0000000000000007E-2</v>
          </cell>
          <cell r="J44">
            <v>71272</v>
          </cell>
          <cell r="K44">
            <v>4989</v>
          </cell>
          <cell r="L44">
            <v>4989</v>
          </cell>
        </row>
        <row r="45">
          <cell r="C45" t="str">
            <v>보 통 인 부</v>
          </cell>
          <cell r="D45" t="str">
            <v>인</v>
          </cell>
          <cell r="E45">
            <v>7.0000000000000007E-2</v>
          </cell>
          <cell r="J45">
            <v>38932</v>
          </cell>
          <cell r="K45">
            <v>2725</v>
          </cell>
          <cell r="L45">
            <v>2725</v>
          </cell>
        </row>
        <row r="51">
          <cell r="A51" t="str">
            <v>30신_2</v>
          </cell>
          <cell r="B51" t="str">
            <v>합    계</v>
          </cell>
          <cell r="G51">
            <v>0</v>
          </cell>
          <cell r="I51">
            <v>494394.6</v>
          </cell>
          <cell r="K51">
            <v>14221</v>
          </cell>
          <cell r="L51">
            <v>508615.6</v>
          </cell>
        </row>
        <row r="54">
          <cell r="A54" t="str">
            <v>30신_3A</v>
          </cell>
          <cell r="B54" t="str">
            <v>3. 변압기신설</v>
          </cell>
          <cell r="C54" t="str">
            <v>TR-1 3상 6.6kV 100kVA</v>
          </cell>
          <cell r="D54" t="str">
            <v>면</v>
          </cell>
          <cell r="E54">
            <v>1</v>
          </cell>
          <cell r="L54" t="str">
            <v>x</v>
          </cell>
          <cell r="M54">
            <v>1</v>
          </cell>
        </row>
        <row r="55">
          <cell r="B55" t="str">
            <v>가) 재 료 비</v>
          </cell>
        </row>
        <row r="56">
          <cell r="B56" t="str">
            <v>변압기반</v>
          </cell>
          <cell r="C56" t="str">
            <v>1400*1500*2600</v>
          </cell>
          <cell r="D56" t="str">
            <v>면</v>
          </cell>
          <cell r="E56">
            <v>1</v>
          </cell>
          <cell r="M56" t="str">
            <v>관급</v>
          </cell>
        </row>
        <row r="57">
          <cell r="B57" t="str">
            <v>개폐기</v>
          </cell>
          <cell r="C57" t="str">
            <v>AS 7.2KV 3P 200A</v>
          </cell>
          <cell r="D57" t="str">
            <v>대</v>
          </cell>
          <cell r="E57">
            <v>1</v>
          </cell>
          <cell r="G57">
            <v>0</v>
          </cell>
          <cell r="L57">
            <v>0</v>
          </cell>
        </row>
        <row r="58">
          <cell r="B58" t="str">
            <v>개폐기</v>
          </cell>
          <cell r="C58" t="str">
            <v>COS 7.2KV 100AF</v>
          </cell>
          <cell r="D58" t="str">
            <v>EA</v>
          </cell>
          <cell r="E58">
            <v>3</v>
          </cell>
        </row>
        <row r="59">
          <cell r="B59" t="str">
            <v>MOLD TR</v>
          </cell>
          <cell r="C59" t="str">
            <v>3상3선 6.6kV/220V 100kVA</v>
          </cell>
          <cell r="D59" t="str">
            <v>대</v>
          </cell>
          <cell r="E59">
            <v>1</v>
          </cell>
        </row>
        <row r="61">
          <cell r="B61" t="str">
            <v>나) 노 무 비</v>
          </cell>
        </row>
        <row r="62">
          <cell r="C62" t="str">
            <v>플랜트전공</v>
          </cell>
          <cell r="D62" t="str">
            <v>인</v>
          </cell>
          <cell r="E62">
            <v>4</v>
          </cell>
          <cell r="H62">
            <v>59158</v>
          </cell>
          <cell r="I62">
            <v>236632</v>
          </cell>
          <cell r="L62">
            <v>236632</v>
          </cell>
        </row>
        <row r="63">
          <cell r="C63" t="str">
            <v>비  계  공</v>
          </cell>
          <cell r="D63" t="str">
            <v>인</v>
          </cell>
          <cell r="E63">
            <v>2.7</v>
          </cell>
          <cell r="H63">
            <v>71272</v>
          </cell>
          <cell r="I63">
            <v>192434.40000000002</v>
          </cell>
          <cell r="L63">
            <v>192434.40000000002</v>
          </cell>
        </row>
        <row r="64">
          <cell r="C64" t="str">
            <v>보 통 인 부</v>
          </cell>
          <cell r="D64" t="str">
            <v>인</v>
          </cell>
          <cell r="E64">
            <v>2.7</v>
          </cell>
          <cell r="H64">
            <v>38932</v>
          </cell>
          <cell r="I64">
            <v>105116.40000000001</v>
          </cell>
          <cell r="K64">
            <v>0</v>
          </cell>
          <cell r="L64">
            <v>105116.40000000001</v>
          </cell>
        </row>
        <row r="66">
          <cell r="B66" t="str">
            <v>다) 공구손료</v>
          </cell>
        </row>
        <row r="67">
          <cell r="C67" t="str">
            <v>플랜트전공</v>
          </cell>
          <cell r="D67" t="str">
            <v>인</v>
          </cell>
          <cell r="E67">
            <v>0.12</v>
          </cell>
          <cell r="G67">
            <v>0</v>
          </cell>
          <cell r="J67">
            <v>59158</v>
          </cell>
          <cell r="K67">
            <v>7098</v>
          </cell>
          <cell r="L67">
            <v>7098</v>
          </cell>
        </row>
        <row r="68">
          <cell r="C68" t="str">
            <v>비  계  공</v>
          </cell>
          <cell r="D68" t="str">
            <v>인</v>
          </cell>
          <cell r="E68">
            <v>0.08</v>
          </cell>
          <cell r="J68">
            <v>71272</v>
          </cell>
          <cell r="K68">
            <v>5701</v>
          </cell>
          <cell r="L68">
            <v>5701</v>
          </cell>
        </row>
        <row r="69">
          <cell r="C69" t="str">
            <v>보 통 인 부</v>
          </cell>
          <cell r="D69" t="str">
            <v>인</v>
          </cell>
          <cell r="E69">
            <v>0.08</v>
          </cell>
          <cell r="J69">
            <v>38932</v>
          </cell>
          <cell r="K69">
            <v>3114</v>
          </cell>
          <cell r="L69">
            <v>3114</v>
          </cell>
        </row>
        <row r="75">
          <cell r="A75" t="str">
            <v>30신_3</v>
          </cell>
          <cell r="B75" t="str">
            <v>합    계</v>
          </cell>
          <cell r="G75">
            <v>0</v>
          </cell>
          <cell r="I75">
            <v>534182.80000000005</v>
          </cell>
          <cell r="K75">
            <v>15913</v>
          </cell>
          <cell r="L75">
            <v>550095.80000000005</v>
          </cell>
        </row>
        <row r="79">
          <cell r="A79" t="str">
            <v>30신_4A</v>
          </cell>
          <cell r="B79" t="str">
            <v>4. 변압기신설</v>
          </cell>
          <cell r="C79" t="str">
            <v>TR-2 3상 6.6kV 200kVA</v>
          </cell>
          <cell r="D79" t="str">
            <v>면</v>
          </cell>
          <cell r="E79">
            <v>1</v>
          </cell>
          <cell r="L79" t="str">
            <v>x</v>
          </cell>
          <cell r="M79">
            <v>1</v>
          </cell>
        </row>
        <row r="80">
          <cell r="B80" t="str">
            <v>가) 재 료 비</v>
          </cell>
        </row>
        <row r="81">
          <cell r="B81" t="str">
            <v>변압기반</v>
          </cell>
          <cell r="C81" t="str">
            <v>1300*1500*2300</v>
          </cell>
          <cell r="D81" t="str">
            <v>면</v>
          </cell>
          <cell r="E81">
            <v>1</v>
          </cell>
          <cell r="M81" t="str">
            <v>관급</v>
          </cell>
        </row>
        <row r="82">
          <cell r="B82" t="str">
            <v>개폐기</v>
          </cell>
          <cell r="C82" t="str">
            <v>COS 7.2KV 100AF</v>
          </cell>
          <cell r="D82" t="str">
            <v>EA</v>
          </cell>
          <cell r="E82">
            <v>3</v>
          </cell>
        </row>
        <row r="83">
          <cell r="B83" t="str">
            <v>MOLD TR</v>
          </cell>
          <cell r="C83" t="str">
            <v>3상4선 6.6kV/380-220V 200kVA</v>
          </cell>
          <cell r="D83" t="str">
            <v>대</v>
          </cell>
          <cell r="E83">
            <v>1</v>
          </cell>
        </row>
        <row r="84">
          <cell r="G84">
            <v>0</v>
          </cell>
          <cell r="L84">
            <v>0</v>
          </cell>
        </row>
        <row r="86">
          <cell r="B86" t="str">
            <v>나) 노 무 비</v>
          </cell>
        </row>
        <row r="87">
          <cell r="C87" t="str">
            <v>플랜트전공</v>
          </cell>
          <cell r="D87" t="str">
            <v>인</v>
          </cell>
          <cell r="E87">
            <v>5.4</v>
          </cell>
          <cell r="H87">
            <v>59158</v>
          </cell>
          <cell r="I87">
            <v>319453.2</v>
          </cell>
          <cell r="L87">
            <v>319453.2</v>
          </cell>
        </row>
        <row r="88">
          <cell r="C88" t="str">
            <v>비  계  공</v>
          </cell>
          <cell r="D88" t="str">
            <v>인</v>
          </cell>
          <cell r="E88">
            <v>3.6</v>
          </cell>
          <cell r="H88">
            <v>71272</v>
          </cell>
          <cell r="I88">
            <v>256579.20000000001</v>
          </cell>
          <cell r="L88">
            <v>256579.20000000001</v>
          </cell>
        </row>
        <row r="89">
          <cell r="C89" t="str">
            <v>보 통 인 부</v>
          </cell>
          <cell r="D89" t="str">
            <v>인</v>
          </cell>
          <cell r="E89">
            <v>3.6</v>
          </cell>
          <cell r="H89">
            <v>38932</v>
          </cell>
          <cell r="I89">
            <v>140155.20000000001</v>
          </cell>
          <cell r="K89">
            <v>0</v>
          </cell>
          <cell r="L89">
            <v>140155.20000000001</v>
          </cell>
        </row>
        <row r="93">
          <cell r="B93" t="str">
            <v>다) 공구손료</v>
          </cell>
        </row>
        <row r="94">
          <cell r="C94" t="str">
            <v>플랜트전공</v>
          </cell>
          <cell r="D94" t="str">
            <v>인</v>
          </cell>
          <cell r="E94">
            <v>0.16</v>
          </cell>
          <cell r="G94">
            <v>0</v>
          </cell>
          <cell r="J94">
            <v>59158</v>
          </cell>
          <cell r="K94">
            <v>9465</v>
          </cell>
          <cell r="L94">
            <v>9465</v>
          </cell>
        </row>
        <row r="95">
          <cell r="C95" t="str">
            <v>비  계  공</v>
          </cell>
          <cell r="D95" t="str">
            <v>인</v>
          </cell>
          <cell r="E95">
            <v>0.1</v>
          </cell>
          <cell r="J95">
            <v>71272</v>
          </cell>
          <cell r="K95">
            <v>7127</v>
          </cell>
          <cell r="L95">
            <v>7127</v>
          </cell>
        </row>
        <row r="96">
          <cell r="C96" t="str">
            <v>보 통 인 부</v>
          </cell>
          <cell r="D96" t="str">
            <v>인</v>
          </cell>
          <cell r="E96">
            <v>0.1</v>
          </cell>
          <cell r="J96">
            <v>38932</v>
          </cell>
          <cell r="K96">
            <v>3893</v>
          </cell>
          <cell r="L96">
            <v>3893</v>
          </cell>
        </row>
        <row r="100">
          <cell r="A100" t="str">
            <v>30신_4</v>
          </cell>
          <cell r="B100" t="str">
            <v>합    계</v>
          </cell>
          <cell r="G100">
            <v>0</v>
          </cell>
          <cell r="I100">
            <v>716187.60000000009</v>
          </cell>
          <cell r="K100">
            <v>20485</v>
          </cell>
          <cell r="L100">
            <v>736672.60000000009</v>
          </cell>
        </row>
        <row r="104">
          <cell r="A104" t="str">
            <v>30신_5A</v>
          </cell>
          <cell r="B104" t="str">
            <v>5. 변압기신설</v>
          </cell>
          <cell r="C104" t="str">
            <v>TR-3 3상 6.6kV 350kVA</v>
          </cell>
          <cell r="D104" t="str">
            <v>면</v>
          </cell>
          <cell r="E104">
            <v>1</v>
          </cell>
          <cell r="L104" t="str">
            <v>x</v>
          </cell>
          <cell r="M104">
            <v>1</v>
          </cell>
        </row>
        <row r="105">
          <cell r="B105" t="str">
            <v>가) 재 료 비</v>
          </cell>
        </row>
        <row r="106">
          <cell r="B106" t="str">
            <v>변압기반</v>
          </cell>
          <cell r="C106" t="str">
            <v>1600*1500*2300</v>
          </cell>
          <cell r="D106" t="str">
            <v>면</v>
          </cell>
          <cell r="E106">
            <v>1</v>
          </cell>
          <cell r="M106" t="str">
            <v>관급</v>
          </cell>
        </row>
        <row r="107">
          <cell r="B107" t="str">
            <v>개폐기</v>
          </cell>
          <cell r="C107" t="str">
            <v>COS 7.2KV 100AF</v>
          </cell>
          <cell r="D107" t="str">
            <v>EA</v>
          </cell>
          <cell r="E107">
            <v>3</v>
          </cell>
          <cell r="G107">
            <v>0</v>
          </cell>
          <cell r="L107">
            <v>0</v>
          </cell>
        </row>
        <row r="108">
          <cell r="B108" t="str">
            <v>MOLD TR</v>
          </cell>
          <cell r="C108" t="str">
            <v>3상4선 6.6kV/380-220V 350kVA</v>
          </cell>
          <cell r="D108" t="str">
            <v>대</v>
          </cell>
          <cell r="E108">
            <v>1</v>
          </cell>
        </row>
        <row r="111">
          <cell r="B111" t="str">
            <v>나) 노 무 비</v>
          </cell>
        </row>
        <row r="112">
          <cell r="C112" t="str">
            <v>플랜트전공</v>
          </cell>
          <cell r="D112" t="str">
            <v>인</v>
          </cell>
          <cell r="E112">
            <v>5.9</v>
          </cell>
          <cell r="H112">
            <v>59158</v>
          </cell>
          <cell r="I112">
            <v>349032.2</v>
          </cell>
          <cell r="L112">
            <v>349032.2</v>
          </cell>
        </row>
        <row r="113">
          <cell r="C113" t="str">
            <v>비  계  공</v>
          </cell>
          <cell r="D113" t="str">
            <v>인</v>
          </cell>
          <cell r="E113">
            <v>4</v>
          </cell>
          <cell r="H113">
            <v>71272</v>
          </cell>
          <cell r="I113">
            <v>285088</v>
          </cell>
          <cell r="L113">
            <v>285088</v>
          </cell>
        </row>
        <row r="114">
          <cell r="C114" t="str">
            <v>보 통 인 부</v>
          </cell>
          <cell r="D114" t="str">
            <v>인</v>
          </cell>
          <cell r="E114">
            <v>4</v>
          </cell>
          <cell r="H114">
            <v>38932</v>
          </cell>
          <cell r="I114">
            <v>155728</v>
          </cell>
          <cell r="K114">
            <v>0</v>
          </cell>
          <cell r="L114">
            <v>155728</v>
          </cell>
        </row>
        <row r="118">
          <cell r="B118" t="str">
            <v>다) 공구손료</v>
          </cell>
        </row>
        <row r="119">
          <cell r="C119" t="str">
            <v>플랜트전공</v>
          </cell>
          <cell r="D119" t="str">
            <v>인</v>
          </cell>
          <cell r="E119">
            <v>0.17</v>
          </cell>
          <cell r="G119">
            <v>0</v>
          </cell>
          <cell r="J119">
            <v>59158</v>
          </cell>
          <cell r="K119">
            <v>10056</v>
          </cell>
          <cell r="L119">
            <v>10056</v>
          </cell>
        </row>
        <row r="120">
          <cell r="C120" t="str">
            <v>비  계  공</v>
          </cell>
          <cell r="D120" t="str">
            <v>인</v>
          </cell>
          <cell r="E120">
            <v>0.12</v>
          </cell>
          <cell r="J120">
            <v>71272</v>
          </cell>
          <cell r="K120">
            <v>8552</v>
          </cell>
          <cell r="L120">
            <v>8552</v>
          </cell>
        </row>
        <row r="121">
          <cell r="C121" t="str">
            <v>보 통 인 부</v>
          </cell>
          <cell r="D121" t="str">
            <v>인</v>
          </cell>
          <cell r="E121">
            <v>0.12</v>
          </cell>
          <cell r="J121">
            <v>38932</v>
          </cell>
          <cell r="K121">
            <v>4671</v>
          </cell>
          <cell r="L121">
            <v>4671</v>
          </cell>
        </row>
        <row r="125">
          <cell r="A125" t="str">
            <v>30신_5</v>
          </cell>
          <cell r="B125" t="str">
            <v>합    계</v>
          </cell>
          <cell r="G125">
            <v>0</v>
          </cell>
          <cell r="I125">
            <v>789848.2</v>
          </cell>
          <cell r="K125">
            <v>23279</v>
          </cell>
          <cell r="L125">
            <v>813127.2</v>
          </cell>
        </row>
        <row r="129">
          <cell r="A129" t="str">
            <v>30신_6A</v>
          </cell>
          <cell r="B129" t="str">
            <v>6. 변압기신설</v>
          </cell>
          <cell r="C129" t="str">
            <v>TR-4 3상 6.6kV 200kVA</v>
          </cell>
          <cell r="D129" t="str">
            <v>면</v>
          </cell>
          <cell r="E129">
            <v>1</v>
          </cell>
          <cell r="L129" t="str">
            <v>x</v>
          </cell>
          <cell r="M129">
            <v>1</v>
          </cell>
        </row>
        <row r="130">
          <cell r="B130" t="str">
            <v>가) 재 료 비</v>
          </cell>
        </row>
        <row r="131">
          <cell r="B131" t="str">
            <v>변압기반</v>
          </cell>
          <cell r="C131" t="str">
            <v>1400*1500*2300</v>
          </cell>
          <cell r="D131" t="str">
            <v>면</v>
          </cell>
          <cell r="E131">
            <v>1</v>
          </cell>
          <cell r="M131" t="str">
            <v>관급</v>
          </cell>
        </row>
        <row r="132">
          <cell r="B132" t="str">
            <v>개폐기</v>
          </cell>
          <cell r="C132" t="str">
            <v>COS 7.2KV 100AF</v>
          </cell>
          <cell r="D132" t="str">
            <v>EA</v>
          </cell>
          <cell r="E132">
            <v>3</v>
          </cell>
        </row>
        <row r="133">
          <cell r="B133" t="str">
            <v>MOLD TR</v>
          </cell>
          <cell r="C133" t="str">
            <v>3상3선 6.6kV/220V 200kVA</v>
          </cell>
          <cell r="D133" t="str">
            <v>대</v>
          </cell>
          <cell r="E133">
            <v>1</v>
          </cell>
        </row>
        <row r="134">
          <cell r="G134">
            <v>0</v>
          </cell>
          <cell r="L134">
            <v>0</v>
          </cell>
          <cell r="M134" t="str">
            <v>이설</v>
          </cell>
        </row>
        <row r="136">
          <cell r="B136" t="str">
            <v>나) 노 무 비</v>
          </cell>
        </row>
        <row r="137">
          <cell r="C137" t="str">
            <v>플랜트전공</v>
          </cell>
          <cell r="D137" t="str">
            <v>인</v>
          </cell>
          <cell r="E137">
            <v>4.0999999999999996</v>
          </cell>
          <cell r="H137">
            <v>59158</v>
          </cell>
          <cell r="I137">
            <v>242547.8</v>
          </cell>
          <cell r="L137">
            <v>242547.8</v>
          </cell>
        </row>
        <row r="138">
          <cell r="C138" t="str">
            <v>기계설치공</v>
          </cell>
          <cell r="D138" t="str">
            <v>인</v>
          </cell>
          <cell r="E138">
            <v>2.8</v>
          </cell>
          <cell r="H138">
            <v>54468</v>
          </cell>
          <cell r="I138">
            <v>152510.39999999999</v>
          </cell>
          <cell r="L138">
            <v>152510.39999999999</v>
          </cell>
        </row>
        <row r="139">
          <cell r="C139" t="str">
            <v>보 통 인 부</v>
          </cell>
          <cell r="D139" t="str">
            <v>인</v>
          </cell>
          <cell r="E139">
            <v>2.8</v>
          </cell>
          <cell r="H139">
            <v>38932</v>
          </cell>
          <cell r="I139">
            <v>109009.59999999999</v>
          </cell>
          <cell r="K139">
            <v>0</v>
          </cell>
          <cell r="L139">
            <v>109009.59999999999</v>
          </cell>
        </row>
        <row r="142">
          <cell r="B142" t="str">
            <v>다) 공구손료</v>
          </cell>
        </row>
        <row r="143">
          <cell r="C143" t="str">
            <v>플랜트전공</v>
          </cell>
          <cell r="D143" t="str">
            <v>인</v>
          </cell>
          <cell r="E143">
            <v>0.12</v>
          </cell>
          <cell r="G143">
            <v>0</v>
          </cell>
          <cell r="J143">
            <v>59158</v>
          </cell>
          <cell r="K143">
            <v>7098</v>
          </cell>
          <cell r="L143">
            <v>7098</v>
          </cell>
        </row>
        <row r="144">
          <cell r="C144" t="str">
            <v>기계설치공</v>
          </cell>
          <cell r="D144" t="str">
            <v>인</v>
          </cell>
          <cell r="E144">
            <v>0.08</v>
          </cell>
          <cell r="J144">
            <v>54468</v>
          </cell>
          <cell r="K144">
            <v>4357</v>
          </cell>
          <cell r="L144">
            <v>4357</v>
          </cell>
        </row>
        <row r="145">
          <cell r="C145" t="str">
            <v>보 통 인 부</v>
          </cell>
          <cell r="D145" t="str">
            <v>인</v>
          </cell>
          <cell r="E145">
            <v>0.08</v>
          </cell>
          <cell r="J145">
            <v>38932</v>
          </cell>
          <cell r="K145">
            <v>3114</v>
          </cell>
          <cell r="L145">
            <v>3114</v>
          </cell>
        </row>
        <row r="150">
          <cell r="A150" t="str">
            <v>30신_6</v>
          </cell>
          <cell r="B150" t="str">
            <v>합    계</v>
          </cell>
          <cell r="G150">
            <v>0</v>
          </cell>
          <cell r="I150">
            <v>504067.79999999993</v>
          </cell>
          <cell r="K150">
            <v>14569</v>
          </cell>
          <cell r="L150">
            <v>518636.79999999993</v>
          </cell>
        </row>
        <row r="154">
          <cell r="A154" t="str">
            <v>30신_7A</v>
          </cell>
          <cell r="B154" t="str">
            <v>7. 변압기신설</v>
          </cell>
          <cell r="C154" t="str">
            <v>TR-5 3상 6.6kV 300kVA</v>
          </cell>
          <cell r="D154" t="str">
            <v>면</v>
          </cell>
          <cell r="E154">
            <v>1</v>
          </cell>
          <cell r="L154" t="str">
            <v>x</v>
          </cell>
          <cell r="M154">
            <v>1</v>
          </cell>
        </row>
        <row r="155">
          <cell r="B155" t="str">
            <v>가) 재 료 비</v>
          </cell>
        </row>
        <row r="156">
          <cell r="B156" t="str">
            <v>변압기반</v>
          </cell>
          <cell r="C156" t="str">
            <v>1500*1500*1300</v>
          </cell>
          <cell r="D156" t="str">
            <v>면</v>
          </cell>
          <cell r="E156">
            <v>1</v>
          </cell>
          <cell r="M156" t="str">
            <v>관급</v>
          </cell>
        </row>
        <row r="157">
          <cell r="B157" t="str">
            <v>개폐기</v>
          </cell>
          <cell r="C157" t="str">
            <v>COS 7.2KV 100AF</v>
          </cell>
          <cell r="D157" t="str">
            <v>EA</v>
          </cell>
          <cell r="E157">
            <v>3</v>
          </cell>
        </row>
        <row r="158">
          <cell r="B158" t="str">
            <v>MOLD TR</v>
          </cell>
          <cell r="C158" t="str">
            <v>3상3선 6.6kV/440V 300kVA</v>
          </cell>
          <cell r="D158" t="str">
            <v>대</v>
          </cell>
          <cell r="E158">
            <v>1</v>
          </cell>
        </row>
        <row r="161">
          <cell r="B161" t="str">
            <v>나) 노 무 비</v>
          </cell>
        </row>
        <row r="162">
          <cell r="C162" t="str">
            <v>플랜트전공</v>
          </cell>
          <cell r="D162" t="str">
            <v>인</v>
          </cell>
          <cell r="E162">
            <v>5.8</v>
          </cell>
          <cell r="H162">
            <v>59158</v>
          </cell>
          <cell r="I162">
            <v>343116.39999999997</v>
          </cell>
          <cell r="L162">
            <v>343116.39999999997</v>
          </cell>
        </row>
        <row r="163">
          <cell r="C163" t="str">
            <v>비  계  공</v>
          </cell>
          <cell r="D163" t="str">
            <v>인</v>
          </cell>
          <cell r="E163">
            <v>3.9</v>
          </cell>
          <cell r="H163">
            <v>71272</v>
          </cell>
          <cell r="I163">
            <v>277960.8</v>
          </cell>
          <cell r="L163">
            <v>277960.8</v>
          </cell>
        </row>
        <row r="164">
          <cell r="C164" t="str">
            <v>보 통 인 부</v>
          </cell>
          <cell r="D164" t="str">
            <v>인</v>
          </cell>
          <cell r="E164">
            <v>3.9</v>
          </cell>
          <cell r="H164">
            <v>38932</v>
          </cell>
          <cell r="I164">
            <v>151834.79999999999</v>
          </cell>
          <cell r="K164">
            <v>0</v>
          </cell>
          <cell r="L164">
            <v>151834.79999999999</v>
          </cell>
        </row>
        <row r="167">
          <cell r="B167" t="str">
            <v>다) 공구손료</v>
          </cell>
        </row>
        <row r="168">
          <cell r="C168" t="str">
            <v>플랜트전공</v>
          </cell>
          <cell r="D168" t="str">
            <v>인</v>
          </cell>
          <cell r="E168">
            <v>0.17</v>
          </cell>
          <cell r="G168">
            <v>0</v>
          </cell>
          <cell r="J168">
            <v>59158</v>
          </cell>
          <cell r="K168">
            <v>10056</v>
          </cell>
          <cell r="L168">
            <v>10056</v>
          </cell>
        </row>
        <row r="169">
          <cell r="C169" t="str">
            <v>비  계  공</v>
          </cell>
          <cell r="D169" t="str">
            <v>인</v>
          </cell>
          <cell r="E169">
            <v>0.11</v>
          </cell>
          <cell r="J169">
            <v>71272</v>
          </cell>
          <cell r="K169">
            <v>7839</v>
          </cell>
          <cell r="L169">
            <v>7839</v>
          </cell>
        </row>
        <row r="170">
          <cell r="C170" t="str">
            <v>보 통 인 부</v>
          </cell>
          <cell r="D170" t="str">
            <v>인</v>
          </cell>
          <cell r="E170">
            <v>0.11</v>
          </cell>
          <cell r="J170">
            <v>38932</v>
          </cell>
          <cell r="K170">
            <v>4282</v>
          </cell>
          <cell r="L170">
            <v>4282</v>
          </cell>
        </row>
        <row r="175">
          <cell r="A175" t="str">
            <v>30신_7</v>
          </cell>
          <cell r="B175" t="str">
            <v>합    계</v>
          </cell>
          <cell r="G175">
            <v>0</v>
          </cell>
          <cell r="I175">
            <v>772912</v>
          </cell>
          <cell r="K175">
            <v>22177</v>
          </cell>
          <cell r="L175">
            <v>795089</v>
          </cell>
        </row>
        <row r="179">
          <cell r="A179" t="str">
            <v>30신_8A</v>
          </cell>
          <cell r="B179" t="str">
            <v>8. 배전반 신설</v>
          </cell>
          <cell r="C179" t="str">
            <v>LV-01</v>
          </cell>
          <cell r="D179" t="str">
            <v>면</v>
          </cell>
          <cell r="E179">
            <v>1</v>
          </cell>
          <cell r="L179" t="str">
            <v>x</v>
          </cell>
          <cell r="M179">
            <v>1</v>
          </cell>
        </row>
        <row r="180">
          <cell r="B180" t="str">
            <v>가) 재 료 비</v>
          </cell>
        </row>
        <row r="181">
          <cell r="B181" t="str">
            <v>저압반</v>
          </cell>
          <cell r="C181" t="str">
            <v>800*1500*2600</v>
          </cell>
          <cell r="D181" t="str">
            <v>면</v>
          </cell>
          <cell r="E181">
            <v>1</v>
          </cell>
          <cell r="M181" t="str">
            <v>관급</v>
          </cell>
        </row>
        <row r="182">
          <cell r="B182" t="str">
            <v>A-METER</v>
          </cell>
          <cell r="C182" t="str">
            <v>110x110</v>
          </cell>
          <cell r="D182" t="str">
            <v>EA</v>
          </cell>
          <cell r="E182">
            <v>2</v>
          </cell>
        </row>
        <row r="183">
          <cell r="B183" t="str">
            <v>V-METER</v>
          </cell>
          <cell r="C183" t="str">
            <v>110x110</v>
          </cell>
          <cell r="D183" t="str">
            <v>EA</v>
          </cell>
          <cell r="E183">
            <v>2</v>
          </cell>
        </row>
        <row r="184">
          <cell r="B184" t="str">
            <v>KW-METER 3P4W</v>
          </cell>
          <cell r="C184" t="str">
            <v>110x110/150x150</v>
          </cell>
          <cell r="D184" t="str">
            <v>EA</v>
          </cell>
          <cell r="E184">
            <v>2</v>
          </cell>
        </row>
        <row r="185">
          <cell r="B185" t="str">
            <v>PF-METER 3P4W</v>
          </cell>
          <cell r="C185" t="str">
            <v>80x80/100x80</v>
          </cell>
          <cell r="D185" t="str">
            <v>EA</v>
          </cell>
          <cell r="E185">
            <v>2</v>
          </cell>
        </row>
        <row r="186">
          <cell r="B186" t="str">
            <v>C.T</v>
          </cell>
          <cell r="C186" t="str">
            <v>400/5A</v>
          </cell>
          <cell r="D186" t="str">
            <v>EA</v>
          </cell>
          <cell r="E186">
            <v>6</v>
          </cell>
        </row>
        <row r="187">
          <cell r="B187" t="str">
            <v>CONDENSER (440V)</v>
          </cell>
          <cell r="C187" t="str">
            <v>3P 10KVA (185μF)</v>
          </cell>
          <cell r="D187" t="str">
            <v>EA</v>
          </cell>
          <cell r="E187">
            <v>1</v>
          </cell>
        </row>
        <row r="188">
          <cell r="B188" t="str">
            <v>CONDENSER (440V)</v>
          </cell>
          <cell r="C188" t="str">
            <v>3P 5KVA</v>
          </cell>
          <cell r="D188" t="str">
            <v>EA</v>
          </cell>
          <cell r="E188">
            <v>1</v>
          </cell>
        </row>
        <row r="189">
          <cell r="B189" t="str">
            <v>MCCB</v>
          </cell>
          <cell r="C189" t="str">
            <v>표준형 4P 400AF</v>
          </cell>
          <cell r="D189" t="str">
            <v>EA</v>
          </cell>
          <cell r="E189">
            <v>1</v>
          </cell>
        </row>
        <row r="190">
          <cell r="B190" t="str">
            <v>MCCB</v>
          </cell>
          <cell r="C190" t="str">
            <v>표준형 3P 400AF</v>
          </cell>
          <cell r="D190" t="str">
            <v>EA</v>
          </cell>
          <cell r="E190">
            <v>1</v>
          </cell>
        </row>
        <row r="191">
          <cell r="B191" t="str">
            <v>MCCB</v>
          </cell>
          <cell r="C191" t="str">
            <v>고차단형 4P 100AF</v>
          </cell>
          <cell r="D191" t="str">
            <v>EA</v>
          </cell>
          <cell r="E191">
            <v>10</v>
          </cell>
        </row>
        <row r="192">
          <cell r="B192" t="str">
            <v>MCCB</v>
          </cell>
          <cell r="C192" t="str">
            <v>고차단형 3P 100AF</v>
          </cell>
          <cell r="D192" t="str">
            <v>EA</v>
          </cell>
          <cell r="E192">
            <v>7</v>
          </cell>
        </row>
        <row r="193">
          <cell r="B193" t="str">
            <v>Z.C.T 600V (환형)</v>
          </cell>
          <cell r="C193" t="str">
            <v>65MM</v>
          </cell>
          <cell r="D193" t="str">
            <v>EA</v>
          </cell>
          <cell r="E193">
            <v>14</v>
          </cell>
        </row>
        <row r="194">
          <cell r="B194" t="str">
            <v>E.L.D</v>
          </cell>
          <cell r="C194" t="str">
            <v>5회로</v>
          </cell>
          <cell r="D194" t="str">
            <v>EA</v>
          </cell>
          <cell r="E194">
            <v>1</v>
          </cell>
        </row>
        <row r="195">
          <cell r="B195" t="str">
            <v>E.L.D</v>
          </cell>
          <cell r="C195" t="str">
            <v>10회로</v>
          </cell>
          <cell r="D195" t="str">
            <v>EA</v>
          </cell>
          <cell r="E195">
            <v>1</v>
          </cell>
        </row>
        <row r="196">
          <cell r="B196" t="str">
            <v>나) 노 무 비</v>
          </cell>
        </row>
        <row r="197">
          <cell r="C197" t="str">
            <v>플랜트전공</v>
          </cell>
          <cell r="D197" t="str">
            <v>인</v>
          </cell>
          <cell r="E197">
            <v>4.5999999999999996</v>
          </cell>
          <cell r="H197">
            <v>59158</v>
          </cell>
          <cell r="I197">
            <v>272126.8</v>
          </cell>
          <cell r="L197">
            <v>272126.8</v>
          </cell>
        </row>
        <row r="198">
          <cell r="C198" t="str">
            <v>보 통 인 부</v>
          </cell>
          <cell r="D198" t="str">
            <v>인</v>
          </cell>
          <cell r="E198">
            <v>1.5</v>
          </cell>
          <cell r="H198">
            <v>38932</v>
          </cell>
          <cell r="I198">
            <v>58398</v>
          </cell>
          <cell r="L198">
            <v>58398</v>
          </cell>
        </row>
        <row r="200">
          <cell r="B200" t="str">
            <v>다) 공구손료</v>
          </cell>
          <cell r="G200">
            <v>0</v>
          </cell>
          <cell r="I200">
            <v>0</v>
          </cell>
          <cell r="K200">
            <v>0</v>
          </cell>
          <cell r="L200">
            <v>0</v>
          </cell>
        </row>
        <row r="201">
          <cell r="C201" t="str">
            <v>플랜트전공</v>
          </cell>
          <cell r="D201" t="str">
            <v>인</v>
          </cell>
          <cell r="E201">
            <v>0.13</v>
          </cell>
          <cell r="J201">
            <v>59158</v>
          </cell>
          <cell r="K201">
            <v>7690</v>
          </cell>
          <cell r="L201">
            <v>7690</v>
          </cell>
        </row>
        <row r="202">
          <cell r="C202" t="str">
            <v>보 통 인 부</v>
          </cell>
          <cell r="D202" t="str">
            <v>인</v>
          </cell>
          <cell r="E202">
            <v>0.04</v>
          </cell>
          <cell r="J202">
            <v>38932</v>
          </cell>
          <cell r="K202">
            <v>1557</v>
          </cell>
          <cell r="L202">
            <v>1557</v>
          </cell>
        </row>
        <row r="203">
          <cell r="A203" t="str">
            <v>30신_8</v>
          </cell>
          <cell r="B203" t="str">
            <v>합    계</v>
          </cell>
          <cell r="G203">
            <v>0</v>
          </cell>
          <cell r="I203">
            <v>330524.79999999999</v>
          </cell>
          <cell r="K203">
            <v>9247</v>
          </cell>
          <cell r="L203">
            <v>339771.8</v>
          </cell>
        </row>
        <row r="204">
          <cell r="A204" t="str">
            <v>30신_9A</v>
          </cell>
          <cell r="B204" t="str">
            <v>9. 배전반 신설</v>
          </cell>
          <cell r="C204" t="str">
            <v>LV-02</v>
          </cell>
          <cell r="D204" t="str">
            <v>면</v>
          </cell>
          <cell r="E204">
            <v>1</v>
          </cell>
          <cell r="L204" t="str">
            <v>x</v>
          </cell>
          <cell r="M204">
            <v>1</v>
          </cell>
        </row>
        <row r="205">
          <cell r="B205" t="str">
            <v>가) 재 료 비</v>
          </cell>
        </row>
        <row r="206">
          <cell r="B206" t="str">
            <v>저압반</v>
          </cell>
          <cell r="C206" t="str">
            <v>800*1500*2600</v>
          </cell>
          <cell r="D206" t="str">
            <v>면</v>
          </cell>
          <cell r="E206">
            <v>1</v>
          </cell>
          <cell r="M206" t="str">
            <v>관급</v>
          </cell>
        </row>
        <row r="207">
          <cell r="B207" t="str">
            <v>A-METER</v>
          </cell>
          <cell r="C207" t="str">
            <v>110x110</v>
          </cell>
          <cell r="D207" t="str">
            <v>EA</v>
          </cell>
          <cell r="E207">
            <v>1</v>
          </cell>
        </row>
        <row r="208">
          <cell r="B208" t="str">
            <v>V-METER</v>
          </cell>
          <cell r="C208" t="str">
            <v>110x110</v>
          </cell>
          <cell r="D208" t="str">
            <v>EA</v>
          </cell>
          <cell r="E208">
            <v>1</v>
          </cell>
        </row>
        <row r="209">
          <cell r="B209" t="str">
            <v>KW-METER 3P4W</v>
          </cell>
          <cell r="C209" t="str">
            <v>110x110/150x150</v>
          </cell>
          <cell r="D209" t="str">
            <v>EA</v>
          </cell>
          <cell r="E209">
            <v>1</v>
          </cell>
        </row>
        <row r="210">
          <cell r="B210" t="str">
            <v>PF-METER 3P4W</v>
          </cell>
          <cell r="C210" t="str">
            <v>80x80/100x80</v>
          </cell>
          <cell r="D210" t="str">
            <v>EA</v>
          </cell>
          <cell r="E210">
            <v>1</v>
          </cell>
        </row>
        <row r="211">
          <cell r="B211" t="str">
            <v>C.T</v>
          </cell>
          <cell r="C211" t="str">
            <v>600/5A</v>
          </cell>
          <cell r="D211" t="str">
            <v>EA</v>
          </cell>
          <cell r="E211">
            <v>6</v>
          </cell>
        </row>
        <row r="212">
          <cell r="B212" t="str">
            <v>CONDENSER (440V)</v>
          </cell>
          <cell r="C212" t="str">
            <v>3P 20KVA (370μF)</v>
          </cell>
          <cell r="D212" t="str">
            <v>EA</v>
          </cell>
          <cell r="E212">
            <v>1</v>
          </cell>
        </row>
        <row r="213">
          <cell r="B213" t="str">
            <v>A.C.B (S.G.T)</v>
          </cell>
          <cell r="C213" t="str">
            <v>3P 600A</v>
          </cell>
          <cell r="D213" t="str">
            <v>EA</v>
          </cell>
          <cell r="E213">
            <v>1</v>
          </cell>
        </row>
        <row r="214">
          <cell r="B214" t="str">
            <v>MCCB</v>
          </cell>
          <cell r="C214" t="str">
            <v>고차단형 4P 225AF</v>
          </cell>
          <cell r="D214" t="str">
            <v>EA</v>
          </cell>
          <cell r="E214">
            <v>8</v>
          </cell>
        </row>
        <row r="215">
          <cell r="B215" t="str">
            <v>MCCB</v>
          </cell>
          <cell r="C215" t="str">
            <v>표준형 3P 100AF</v>
          </cell>
          <cell r="D215" t="str">
            <v>EA</v>
          </cell>
          <cell r="E215">
            <v>1</v>
          </cell>
        </row>
        <row r="216">
          <cell r="B216" t="str">
            <v>Z.C.T 600V (환형)</v>
          </cell>
          <cell r="C216" t="str">
            <v>80MM</v>
          </cell>
          <cell r="D216" t="str">
            <v>EA</v>
          </cell>
          <cell r="E216">
            <v>8</v>
          </cell>
        </row>
        <row r="217">
          <cell r="B217" t="str">
            <v>E.L.D</v>
          </cell>
          <cell r="C217" t="str">
            <v>10회로</v>
          </cell>
          <cell r="D217" t="str">
            <v>EA</v>
          </cell>
          <cell r="E217">
            <v>1</v>
          </cell>
        </row>
        <row r="218">
          <cell r="B218" t="str">
            <v>나) 노 무 비</v>
          </cell>
        </row>
        <row r="219">
          <cell r="C219" t="str">
            <v>플랜트전공</v>
          </cell>
          <cell r="D219" t="str">
            <v>인</v>
          </cell>
          <cell r="E219">
            <v>4.5999999999999996</v>
          </cell>
          <cell r="H219">
            <v>59158</v>
          </cell>
          <cell r="I219">
            <v>272126.8</v>
          </cell>
          <cell r="L219">
            <v>272126.8</v>
          </cell>
        </row>
        <row r="220">
          <cell r="C220" t="str">
            <v>보 통 인 부</v>
          </cell>
          <cell r="D220" t="str">
            <v>인</v>
          </cell>
          <cell r="E220">
            <v>1.5</v>
          </cell>
          <cell r="H220">
            <v>38932</v>
          </cell>
          <cell r="I220">
            <v>58398</v>
          </cell>
          <cell r="L220">
            <v>58398</v>
          </cell>
        </row>
        <row r="224">
          <cell r="B224" t="str">
            <v>다) 공구손료</v>
          </cell>
          <cell r="G224">
            <v>0</v>
          </cell>
          <cell r="I224">
            <v>0</v>
          </cell>
          <cell r="K224">
            <v>0</v>
          </cell>
          <cell r="L224">
            <v>0</v>
          </cell>
        </row>
        <row r="225">
          <cell r="C225" t="str">
            <v>플랜트전공</v>
          </cell>
          <cell r="D225" t="str">
            <v>인</v>
          </cell>
          <cell r="E225">
            <v>0.13</v>
          </cell>
          <cell r="J225">
            <v>59158</v>
          </cell>
          <cell r="K225">
            <v>7690</v>
          </cell>
          <cell r="L225">
            <v>7690</v>
          </cell>
        </row>
        <row r="226">
          <cell r="C226" t="str">
            <v>보 통 인 부</v>
          </cell>
          <cell r="D226" t="str">
            <v>인</v>
          </cell>
          <cell r="E226">
            <v>0.04</v>
          </cell>
          <cell r="J226">
            <v>38932</v>
          </cell>
          <cell r="K226">
            <v>1557</v>
          </cell>
          <cell r="L226">
            <v>1557</v>
          </cell>
        </row>
        <row r="228">
          <cell r="A228" t="str">
            <v>30신_9</v>
          </cell>
          <cell r="B228" t="str">
            <v>합    계</v>
          </cell>
          <cell r="G228">
            <v>0</v>
          </cell>
          <cell r="I228">
            <v>330524.79999999999</v>
          </cell>
          <cell r="K228">
            <v>9247</v>
          </cell>
          <cell r="L228">
            <v>339771.8</v>
          </cell>
        </row>
        <row r="229">
          <cell r="A229" t="str">
            <v>30신_10A</v>
          </cell>
          <cell r="B229" t="str">
            <v>10. 배전반 신설</v>
          </cell>
          <cell r="C229" t="str">
            <v>LV-03</v>
          </cell>
          <cell r="D229" t="str">
            <v>면</v>
          </cell>
          <cell r="E229">
            <v>1</v>
          </cell>
          <cell r="L229" t="str">
            <v>x</v>
          </cell>
          <cell r="M229">
            <v>1</v>
          </cell>
        </row>
        <row r="230">
          <cell r="B230" t="str">
            <v>가) 재 료 비</v>
          </cell>
        </row>
        <row r="231">
          <cell r="B231" t="str">
            <v>저압반</v>
          </cell>
          <cell r="C231" t="str">
            <v>800*1500*2600</v>
          </cell>
          <cell r="D231" t="str">
            <v>면</v>
          </cell>
          <cell r="E231">
            <v>1</v>
          </cell>
          <cell r="M231" t="str">
            <v>관급</v>
          </cell>
        </row>
        <row r="232">
          <cell r="B232" t="str">
            <v>A-METER</v>
          </cell>
          <cell r="C232" t="str">
            <v>110x110</v>
          </cell>
          <cell r="D232" t="str">
            <v>EA</v>
          </cell>
          <cell r="E232">
            <v>2</v>
          </cell>
        </row>
        <row r="233">
          <cell r="B233" t="str">
            <v>V-METER</v>
          </cell>
          <cell r="C233" t="str">
            <v>110x110</v>
          </cell>
          <cell r="D233" t="str">
            <v>EA</v>
          </cell>
          <cell r="E233">
            <v>2</v>
          </cell>
        </row>
        <row r="234">
          <cell r="B234" t="str">
            <v>KW-METER 3P4W</v>
          </cell>
          <cell r="C234" t="str">
            <v>110x110/150x150</v>
          </cell>
          <cell r="D234" t="str">
            <v>EA</v>
          </cell>
          <cell r="E234">
            <v>1</v>
          </cell>
        </row>
        <row r="235">
          <cell r="B235" t="str">
            <v>PF-METER 3P4W</v>
          </cell>
          <cell r="C235" t="str">
            <v>80x80/100x80</v>
          </cell>
          <cell r="D235" t="str">
            <v>EA</v>
          </cell>
          <cell r="E235">
            <v>1</v>
          </cell>
        </row>
        <row r="236">
          <cell r="B236" t="str">
            <v>V0-METER</v>
          </cell>
          <cell r="C236" t="str">
            <v>110x110</v>
          </cell>
          <cell r="D236" t="str">
            <v>EA</v>
          </cell>
          <cell r="E236">
            <v>1</v>
          </cell>
        </row>
        <row r="237">
          <cell r="B237" t="str">
            <v>C.T</v>
          </cell>
          <cell r="C237" t="str">
            <v>600/5A</v>
          </cell>
          <cell r="D237" t="str">
            <v>EA</v>
          </cell>
          <cell r="E237">
            <v>6</v>
          </cell>
        </row>
        <row r="238">
          <cell r="B238" t="str">
            <v>G.P.T(380/110/190V)</v>
          </cell>
          <cell r="C238" t="str">
            <v>100VA</v>
          </cell>
          <cell r="D238" t="str">
            <v>EA</v>
          </cell>
          <cell r="E238">
            <v>3</v>
          </cell>
        </row>
        <row r="239">
          <cell r="B239" t="str">
            <v>CONDENSER (440V)</v>
          </cell>
          <cell r="C239" t="str">
            <v>3P 10KVA (185μF)</v>
          </cell>
          <cell r="D239" t="str">
            <v>EA</v>
          </cell>
          <cell r="E239">
            <v>1</v>
          </cell>
        </row>
        <row r="240">
          <cell r="B240" t="str">
            <v>CONDENSER (440V)</v>
          </cell>
          <cell r="C240" t="str">
            <v>3P 15KVA (280μF)</v>
          </cell>
          <cell r="D240" t="str">
            <v>EA</v>
          </cell>
          <cell r="E240">
            <v>1</v>
          </cell>
        </row>
        <row r="241">
          <cell r="B241" t="str">
            <v>MCCB</v>
          </cell>
          <cell r="C241" t="str">
            <v>표준형 3P 600AF</v>
          </cell>
          <cell r="D241" t="str">
            <v>EA</v>
          </cell>
          <cell r="E241">
            <v>1</v>
          </cell>
        </row>
        <row r="242">
          <cell r="B242" t="str">
            <v>MCCB</v>
          </cell>
          <cell r="C242" t="str">
            <v>고차단형 3P 225AF</v>
          </cell>
          <cell r="D242" t="str">
            <v>EA</v>
          </cell>
          <cell r="E242">
            <v>11</v>
          </cell>
        </row>
        <row r="243">
          <cell r="B243" t="str">
            <v>MCCB</v>
          </cell>
          <cell r="C243" t="str">
            <v>고차단형 3P 100AF</v>
          </cell>
          <cell r="D243" t="str">
            <v>EA</v>
          </cell>
          <cell r="E243">
            <v>5</v>
          </cell>
        </row>
        <row r="244">
          <cell r="B244" t="str">
            <v>MCCB</v>
          </cell>
          <cell r="C244" t="str">
            <v>고차단형 2P 225AF</v>
          </cell>
          <cell r="D244" t="str">
            <v>EA</v>
          </cell>
          <cell r="E244">
            <v>4</v>
          </cell>
        </row>
        <row r="245">
          <cell r="B245" t="str">
            <v>MCCB</v>
          </cell>
          <cell r="C245" t="str">
            <v>고차단형 2P 100AF</v>
          </cell>
          <cell r="D245" t="str">
            <v>EA</v>
          </cell>
          <cell r="E245">
            <v>1</v>
          </cell>
        </row>
        <row r="246">
          <cell r="B246" t="str">
            <v>A.C.B (S.G.T)</v>
          </cell>
          <cell r="C246" t="str">
            <v>3P 600A</v>
          </cell>
          <cell r="D246" t="str">
            <v>EA</v>
          </cell>
          <cell r="E246">
            <v>1</v>
          </cell>
        </row>
        <row r="247">
          <cell r="B247" t="str">
            <v>S.G.R</v>
          </cell>
          <cell r="C247" t="str">
            <v>D/T</v>
          </cell>
          <cell r="D247" t="str">
            <v>EA</v>
          </cell>
          <cell r="E247">
            <v>1</v>
          </cell>
        </row>
        <row r="248">
          <cell r="B248" t="str">
            <v>O.V.G.R</v>
          </cell>
          <cell r="C248" t="str">
            <v>D/T</v>
          </cell>
          <cell r="D248" t="str">
            <v>EA</v>
          </cell>
          <cell r="E248">
            <v>1</v>
          </cell>
        </row>
        <row r="249">
          <cell r="B249" t="str">
            <v>Z.C.T 600V</v>
          </cell>
          <cell r="C249" t="str">
            <v>200mA/1.5mA</v>
          </cell>
          <cell r="D249" t="str">
            <v>EA</v>
          </cell>
          <cell r="E249">
            <v>1</v>
          </cell>
        </row>
        <row r="250">
          <cell r="B250" t="str">
            <v>Z.C.T 600V (환형)</v>
          </cell>
          <cell r="C250" t="str">
            <v>80MM</v>
          </cell>
          <cell r="D250" t="str">
            <v>EA</v>
          </cell>
          <cell r="E250">
            <v>8</v>
          </cell>
        </row>
        <row r="251">
          <cell r="B251" t="str">
            <v>Z.C.T 600V (환형)</v>
          </cell>
          <cell r="C251" t="str">
            <v>65MM</v>
          </cell>
          <cell r="D251" t="str">
            <v>EA</v>
          </cell>
          <cell r="E251">
            <v>10</v>
          </cell>
        </row>
        <row r="252">
          <cell r="B252" t="str">
            <v>E.L.D</v>
          </cell>
          <cell r="C252" t="str">
            <v>5회로</v>
          </cell>
          <cell r="D252" t="str">
            <v>EA</v>
          </cell>
          <cell r="E252">
            <v>1</v>
          </cell>
        </row>
        <row r="253">
          <cell r="B253" t="str">
            <v>E.L.D</v>
          </cell>
          <cell r="C253" t="str">
            <v>10회로</v>
          </cell>
          <cell r="D253" t="str">
            <v>EA</v>
          </cell>
          <cell r="E253">
            <v>2</v>
          </cell>
        </row>
        <row r="254">
          <cell r="B254" t="str">
            <v>나) 노 무 비</v>
          </cell>
        </row>
        <row r="255">
          <cell r="C255" t="str">
            <v>플랜트전공</v>
          </cell>
          <cell r="D255" t="str">
            <v>인</v>
          </cell>
          <cell r="E255">
            <v>4.5999999999999996</v>
          </cell>
          <cell r="H255">
            <v>59158</v>
          </cell>
          <cell r="I255">
            <v>272126.8</v>
          </cell>
          <cell r="L255">
            <v>272126.8</v>
          </cell>
        </row>
        <row r="256">
          <cell r="C256" t="str">
            <v>보 통 인 부</v>
          </cell>
          <cell r="D256" t="str">
            <v>인</v>
          </cell>
          <cell r="E256">
            <v>1.5</v>
          </cell>
          <cell r="H256">
            <v>38932</v>
          </cell>
          <cell r="I256">
            <v>58398</v>
          </cell>
          <cell r="L256">
            <v>58398</v>
          </cell>
        </row>
        <row r="260">
          <cell r="B260" t="str">
            <v>다) 공구손료</v>
          </cell>
          <cell r="G260">
            <v>0</v>
          </cell>
          <cell r="I260">
            <v>0</v>
          </cell>
          <cell r="K260">
            <v>0</v>
          </cell>
          <cell r="L260">
            <v>0</v>
          </cell>
        </row>
        <row r="261">
          <cell r="C261" t="str">
            <v>플랜트전공</v>
          </cell>
          <cell r="D261" t="str">
            <v>인</v>
          </cell>
          <cell r="E261">
            <v>0.13</v>
          </cell>
          <cell r="J261">
            <v>59158</v>
          </cell>
          <cell r="K261">
            <v>7690</v>
          </cell>
          <cell r="L261">
            <v>7690</v>
          </cell>
        </row>
        <row r="262">
          <cell r="C262" t="str">
            <v>보 통 인 부</v>
          </cell>
          <cell r="D262" t="str">
            <v>인</v>
          </cell>
          <cell r="E262">
            <v>0.04</v>
          </cell>
          <cell r="J262">
            <v>38932</v>
          </cell>
          <cell r="K262">
            <v>1557</v>
          </cell>
          <cell r="L262">
            <v>1557</v>
          </cell>
        </row>
        <row r="275">
          <cell r="A275" t="str">
            <v>30신_10</v>
          </cell>
          <cell r="B275" t="str">
            <v>합    계</v>
          </cell>
          <cell r="G275">
            <v>0</v>
          </cell>
          <cell r="I275">
            <v>330524.79999999999</v>
          </cell>
          <cell r="K275">
            <v>9247</v>
          </cell>
          <cell r="L275">
            <v>339771.8</v>
          </cell>
        </row>
        <row r="279">
          <cell r="A279" t="str">
            <v>30신_11A</v>
          </cell>
          <cell r="B279" t="str">
            <v>11. 분전반 신설(L-1A)</v>
          </cell>
          <cell r="C279" t="str">
            <v>SUS 16회로</v>
          </cell>
          <cell r="D279" t="str">
            <v>면</v>
          </cell>
          <cell r="E279">
            <v>1</v>
          </cell>
          <cell r="L279" t="str">
            <v>x</v>
          </cell>
          <cell r="M279">
            <v>1</v>
          </cell>
        </row>
        <row r="280">
          <cell r="B280" t="str">
            <v>가) 재 료 비</v>
          </cell>
        </row>
        <row r="281">
          <cell r="A281" t="str">
            <v>분전반L-1A</v>
          </cell>
          <cell r="B281" t="str">
            <v>분전반</v>
          </cell>
          <cell r="C281" t="str">
            <v>L-1A</v>
          </cell>
          <cell r="D281" t="str">
            <v>면</v>
          </cell>
          <cell r="E281">
            <v>1</v>
          </cell>
          <cell r="F281">
            <v>1213096</v>
          </cell>
          <cell r="G281">
            <v>1213096</v>
          </cell>
          <cell r="L281">
            <v>1213096</v>
          </cell>
        </row>
        <row r="282">
          <cell r="B282" t="str">
            <v>BOX(STEEL)</v>
          </cell>
          <cell r="C282" t="str">
            <v>600x1000x150x1.6t</v>
          </cell>
          <cell r="D282" t="str">
            <v>SET</v>
          </cell>
          <cell r="E282">
            <v>1</v>
          </cell>
        </row>
        <row r="283">
          <cell r="B283" t="str">
            <v>DOOR(SUS)</v>
          </cell>
          <cell r="C283" t="str">
            <v>600x1000x1.5t</v>
          </cell>
          <cell r="D283" t="str">
            <v>SET</v>
          </cell>
          <cell r="E283">
            <v>1</v>
          </cell>
        </row>
        <row r="284">
          <cell r="B284" t="str">
            <v>W.H.M</v>
          </cell>
          <cell r="C284" t="str">
            <v>3상3선 220V 120(40)A</v>
          </cell>
          <cell r="D284" t="str">
            <v>EA</v>
          </cell>
          <cell r="E284">
            <v>1</v>
          </cell>
        </row>
        <row r="285">
          <cell r="B285" t="str">
            <v>MCCB</v>
          </cell>
          <cell r="C285" t="str">
            <v>표준형 3P 100AF</v>
          </cell>
          <cell r="D285" t="str">
            <v>EA</v>
          </cell>
          <cell r="E285">
            <v>1</v>
          </cell>
        </row>
        <row r="286">
          <cell r="B286" t="str">
            <v>MCCB</v>
          </cell>
          <cell r="C286" t="str">
            <v>표준형 3P 50AF</v>
          </cell>
          <cell r="D286" t="str">
            <v>EA</v>
          </cell>
          <cell r="E286">
            <v>2</v>
          </cell>
        </row>
        <row r="287">
          <cell r="B287" t="str">
            <v>ELB</v>
          </cell>
          <cell r="C287" t="str">
            <v>표준형 2P 30AF</v>
          </cell>
          <cell r="D287" t="str">
            <v>EA</v>
          </cell>
          <cell r="E287">
            <v>14</v>
          </cell>
        </row>
        <row r="288">
          <cell r="B288" t="str">
            <v>접속도체 BUS BAR</v>
          </cell>
          <cell r="C288" t="str">
            <v>속판취부</v>
          </cell>
          <cell r="D288" t="str">
            <v>SET</v>
          </cell>
          <cell r="E288">
            <v>1</v>
          </cell>
        </row>
        <row r="290">
          <cell r="B290" t="str">
            <v>나) 노 무 비</v>
          </cell>
        </row>
        <row r="291">
          <cell r="C291" t="str">
            <v>내 선 전 공</v>
          </cell>
          <cell r="D291" t="str">
            <v>인</v>
          </cell>
          <cell r="E291">
            <v>5.67</v>
          </cell>
          <cell r="H291">
            <v>53401</v>
          </cell>
          <cell r="I291">
            <v>302783.67</v>
          </cell>
          <cell r="L291">
            <v>302783.67</v>
          </cell>
        </row>
        <row r="295">
          <cell r="B295" t="str">
            <v>다) 공구손료</v>
          </cell>
        </row>
        <row r="296">
          <cell r="C296" t="str">
            <v>내 선 전 공</v>
          </cell>
          <cell r="D296" t="str">
            <v>인</v>
          </cell>
          <cell r="E296">
            <v>0.17</v>
          </cell>
          <cell r="J296">
            <v>53401</v>
          </cell>
          <cell r="K296">
            <v>9078</v>
          </cell>
          <cell r="L296">
            <v>9078</v>
          </cell>
        </row>
        <row r="301">
          <cell r="A301" t="str">
            <v>30신_11</v>
          </cell>
          <cell r="B301" t="str">
            <v>합    계</v>
          </cell>
          <cell r="G301">
            <v>1213096</v>
          </cell>
          <cell r="I301">
            <v>302783.67</v>
          </cell>
          <cell r="K301">
            <v>9078</v>
          </cell>
          <cell r="L301">
            <v>1524957.67</v>
          </cell>
        </row>
        <row r="304">
          <cell r="A304" t="str">
            <v>30신_12A</v>
          </cell>
          <cell r="B304" t="str">
            <v>12. 분전반 신설(L-1B)</v>
          </cell>
          <cell r="C304" t="str">
            <v>SUS 20회로</v>
          </cell>
          <cell r="D304" t="str">
            <v>면</v>
          </cell>
          <cell r="E304">
            <v>1</v>
          </cell>
          <cell r="L304" t="str">
            <v>x</v>
          </cell>
          <cell r="M304">
            <v>1</v>
          </cell>
        </row>
        <row r="305">
          <cell r="B305" t="str">
            <v>가) 재 료 비</v>
          </cell>
        </row>
        <row r="306">
          <cell r="A306" t="str">
            <v>분전반L-1B</v>
          </cell>
          <cell r="B306" t="str">
            <v>분전반</v>
          </cell>
          <cell r="C306" t="str">
            <v>L-1B</v>
          </cell>
          <cell r="D306" t="str">
            <v>면</v>
          </cell>
          <cell r="E306">
            <v>1</v>
          </cell>
          <cell r="F306">
            <v>1464796</v>
          </cell>
          <cell r="G306">
            <v>1464796</v>
          </cell>
          <cell r="L306">
            <v>1464796</v>
          </cell>
        </row>
        <row r="307">
          <cell r="B307" t="str">
            <v>BOX(STEEL)</v>
          </cell>
          <cell r="C307" t="str">
            <v>600x1100x150x1.6t</v>
          </cell>
          <cell r="D307" t="str">
            <v>SET</v>
          </cell>
          <cell r="E307">
            <v>1</v>
          </cell>
        </row>
        <row r="308">
          <cell r="B308" t="str">
            <v>DOOR(SUS)</v>
          </cell>
          <cell r="C308" t="str">
            <v>600x1100x1.5t</v>
          </cell>
          <cell r="D308" t="str">
            <v>SET</v>
          </cell>
          <cell r="E308">
            <v>1</v>
          </cell>
        </row>
        <row r="309">
          <cell r="B309" t="str">
            <v>W.H.M</v>
          </cell>
          <cell r="C309" t="str">
            <v>3상3선 220V 120(40)A</v>
          </cell>
          <cell r="D309" t="str">
            <v>EA</v>
          </cell>
          <cell r="E309">
            <v>1</v>
          </cell>
        </row>
        <row r="310">
          <cell r="B310" t="str">
            <v>MCCB</v>
          </cell>
          <cell r="C310" t="str">
            <v>표준형 3P 100AF</v>
          </cell>
          <cell r="D310" t="str">
            <v>EA</v>
          </cell>
          <cell r="E310">
            <v>3</v>
          </cell>
        </row>
        <row r="311">
          <cell r="B311" t="str">
            <v>ELB</v>
          </cell>
          <cell r="C311" t="str">
            <v>표준형 2P 30AF</v>
          </cell>
          <cell r="D311" t="str">
            <v>EA</v>
          </cell>
          <cell r="E311">
            <v>18</v>
          </cell>
        </row>
        <row r="312">
          <cell r="B312" t="str">
            <v>접속도체 BUS BAR</v>
          </cell>
          <cell r="C312" t="str">
            <v>속판취부</v>
          </cell>
          <cell r="D312" t="str">
            <v>SET</v>
          </cell>
          <cell r="E312">
            <v>1</v>
          </cell>
        </row>
        <row r="315">
          <cell r="B315" t="str">
            <v>나) 노 무 비</v>
          </cell>
        </row>
        <row r="316">
          <cell r="C316" t="str">
            <v>내 선 전 공</v>
          </cell>
          <cell r="D316" t="str">
            <v>인</v>
          </cell>
          <cell r="E316">
            <v>7.18</v>
          </cell>
          <cell r="H316">
            <v>53401</v>
          </cell>
          <cell r="I316">
            <v>383419.18</v>
          </cell>
          <cell r="L316">
            <v>383419.18</v>
          </cell>
        </row>
        <row r="320">
          <cell r="B320" t="str">
            <v>다) 공구손료</v>
          </cell>
        </row>
        <row r="321">
          <cell r="C321" t="str">
            <v>내 선 전 공</v>
          </cell>
          <cell r="D321" t="str">
            <v>인</v>
          </cell>
          <cell r="E321">
            <v>0.21</v>
          </cell>
          <cell r="J321">
            <v>53401</v>
          </cell>
          <cell r="K321">
            <v>11214</v>
          </cell>
          <cell r="L321">
            <v>11214</v>
          </cell>
        </row>
        <row r="326">
          <cell r="A326" t="str">
            <v>30신_12</v>
          </cell>
          <cell r="B326" t="str">
            <v>합    계</v>
          </cell>
          <cell r="G326">
            <v>1464796</v>
          </cell>
          <cell r="I326">
            <v>383419.18</v>
          </cell>
          <cell r="K326">
            <v>11214</v>
          </cell>
          <cell r="L326">
            <v>1859429.18</v>
          </cell>
        </row>
        <row r="329">
          <cell r="A329" t="str">
            <v>30신_13A</v>
          </cell>
          <cell r="B329" t="str">
            <v>13. 분전반 신설(L-1C)</v>
          </cell>
          <cell r="C329" t="str">
            <v>SUS 18회로</v>
          </cell>
          <cell r="D329" t="str">
            <v>면</v>
          </cell>
          <cell r="E329">
            <v>1</v>
          </cell>
          <cell r="L329" t="str">
            <v>x</v>
          </cell>
          <cell r="M329">
            <v>1</v>
          </cell>
        </row>
        <row r="330">
          <cell r="B330" t="str">
            <v>가) 재 료 비</v>
          </cell>
        </row>
        <row r="331">
          <cell r="A331" t="str">
            <v>분전반L-1C</v>
          </cell>
          <cell r="B331" t="str">
            <v>분전반</v>
          </cell>
          <cell r="C331" t="str">
            <v>L-1C</v>
          </cell>
          <cell r="D331" t="str">
            <v>면</v>
          </cell>
          <cell r="E331">
            <v>1</v>
          </cell>
          <cell r="F331">
            <v>1354641</v>
          </cell>
          <cell r="G331">
            <v>1354641</v>
          </cell>
          <cell r="L331">
            <v>1354641</v>
          </cell>
        </row>
        <row r="332">
          <cell r="B332" t="str">
            <v>BOX(STEEL)</v>
          </cell>
          <cell r="C332" t="str">
            <v>600x1000x150x1.6t</v>
          </cell>
          <cell r="D332" t="str">
            <v>SET</v>
          </cell>
          <cell r="E332">
            <v>1</v>
          </cell>
        </row>
        <row r="333">
          <cell r="B333" t="str">
            <v>DOOR(SUS)</v>
          </cell>
          <cell r="C333" t="str">
            <v>600x1000x1.5t</v>
          </cell>
          <cell r="D333" t="str">
            <v>SET</v>
          </cell>
          <cell r="E333">
            <v>1</v>
          </cell>
        </row>
        <row r="334">
          <cell r="B334" t="str">
            <v>W.H.M</v>
          </cell>
          <cell r="C334" t="str">
            <v>3상3선 220V 120(40)A</v>
          </cell>
          <cell r="D334" t="str">
            <v>EA</v>
          </cell>
          <cell r="E334">
            <v>1</v>
          </cell>
        </row>
        <row r="335">
          <cell r="B335" t="str">
            <v>MCCB</v>
          </cell>
          <cell r="C335" t="str">
            <v>표준형 3P 100AF</v>
          </cell>
          <cell r="D335" t="str">
            <v>EA</v>
          </cell>
          <cell r="E335">
            <v>3</v>
          </cell>
        </row>
        <row r="336">
          <cell r="B336" t="str">
            <v>ELB</v>
          </cell>
          <cell r="C336" t="str">
            <v>표준형 2P 30AF</v>
          </cell>
          <cell r="D336" t="str">
            <v>EA</v>
          </cell>
          <cell r="E336">
            <v>16</v>
          </cell>
        </row>
        <row r="337">
          <cell r="B337" t="str">
            <v>접속도체 BUS BAR</v>
          </cell>
          <cell r="C337" t="str">
            <v>속판취부</v>
          </cell>
          <cell r="D337" t="str">
            <v>SET</v>
          </cell>
          <cell r="E337">
            <v>1</v>
          </cell>
        </row>
        <row r="340">
          <cell r="B340" t="str">
            <v>나) 노 무 비</v>
          </cell>
        </row>
        <row r="341">
          <cell r="C341" t="str">
            <v>내 선 전 공</v>
          </cell>
          <cell r="D341" t="str">
            <v>인</v>
          </cell>
          <cell r="E341">
            <v>6.6199999999999992</v>
          </cell>
          <cell r="H341">
            <v>53401</v>
          </cell>
          <cell r="I341">
            <v>353514.61999999994</v>
          </cell>
          <cell r="L341">
            <v>353514.61999999994</v>
          </cell>
        </row>
        <row r="345">
          <cell r="B345" t="str">
            <v>다) 공구손료</v>
          </cell>
        </row>
        <row r="346">
          <cell r="C346" t="str">
            <v>내 선 전 공</v>
          </cell>
          <cell r="D346" t="str">
            <v>인</v>
          </cell>
          <cell r="E346">
            <v>0.19</v>
          </cell>
          <cell r="J346">
            <v>53401</v>
          </cell>
          <cell r="K346">
            <v>10146</v>
          </cell>
          <cell r="L346">
            <v>10146</v>
          </cell>
        </row>
        <row r="351">
          <cell r="A351" t="str">
            <v>30신_13</v>
          </cell>
          <cell r="B351" t="str">
            <v>합    계</v>
          </cell>
          <cell r="G351">
            <v>1354641</v>
          </cell>
          <cell r="I351">
            <v>353514.61999999994</v>
          </cell>
          <cell r="K351">
            <v>10146</v>
          </cell>
          <cell r="L351">
            <v>1718301.6199999999</v>
          </cell>
        </row>
        <row r="354">
          <cell r="A354" t="str">
            <v>30신_14A</v>
          </cell>
          <cell r="B354" t="str">
            <v>14. 분전반 신설(L-2A)</v>
          </cell>
          <cell r="C354" t="str">
            <v>SUS 14회로</v>
          </cell>
          <cell r="D354" t="str">
            <v>면</v>
          </cell>
          <cell r="E354">
            <v>1</v>
          </cell>
          <cell r="L354" t="str">
            <v>x</v>
          </cell>
          <cell r="M354">
            <v>1</v>
          </cell>
        </row>
        <row r="355">
          <cell r="B355" t="str">
            <v>가) 재 료 비</v>
          </cell>
        </row>
        <row r="356">
          <cell r="A356" t="str">
            <v>분전반L-2A</v>
          </cell>
          <cell r="B356" t="str">
            <v>분전반</v>
          </cell>
          <cell r="C356" t="str">
            <v>L-2A</v>
          </cell>
          <cell r="D356" t="str">
            <v>면</v>
          </cell>
          <cell r="E356">
            <v>1</v>
          </cell>
          <cell r="F356">
            <v>1046031</v>
          </cell>
          <cell r="G356">
            <v>1046031</v>
          </cell>
          <cell r="L356">
            <v>1046031</v>
          </cell>
        </row>
        <row r="357">
          <cell r="B357" t="str">
            <v>BOX(STEEL)</v>
          </cell>
          <cell r="C357" t="str">
            <v>600x900x150x1.6t</v>
          </cell>
          <cell r="D357" t="str">
            <v>SET</v>
          </cell>
          <cell r="E357">
            <v>1</v>
          </cell>
        </row>
        <row r="358">
          <cell r="B358" t="str">
            <v>DOOR(SUS)</v>
          </cell>
          <cell r="C358" t="str">
            <v>600x900x1.5t</v>
          </cell>
          <cell r="D358" t="str">
            <v>SET</v>
          </cell>
          <cell r="E358">
            <v>1</v>
          </cell>
        </row>
        <row r="359">
          <cell r="B359" t="str">
            <v>W.H.M</v>
          </cell>
          <cell r="C359" t="str">
            <v>3상3선 220V 60(20)A</v>
          </cell>
          <cell r="D359" t="str">
            <v>EA</v>
          </cell>
          <cell r="E359">
            <v>1</v>
          </cell>
        </row>
        <row r="360">
          <cell r="B360" t="str">
            <v>MCCB</v>
          </cell>
          <cell r="C360" t="str">
            <v>표준형 3P 50AF</v>
          </cell>
          <cell r="D360" t="str">
            <v>EA</v>
          </cell>
          <cell r="E360">
            <v>1</v>
          </cell>
        </row>
        <row r="361">
          <cell r="B361" t="str">
            <v>ELB</v>
          </cell>
          <cell r="C361" t="str">
            <v>표준형 2P 30AF</v>
          </cell>
          <cell r="D361" t="str">
            <v>EA</v>
          </cell>
          <cell r="E361">
            <v>14</v>
          </cell>
        </row>
        <row r="362">
          <cell r="B362" t="str">
            <v>접속도체 BUS BAR</v>
          </cell>
          <cell r="C362" t="str">
            <v>속판취부</v>
          </cell>
          <cell r="D362" t="str">
            <v>SET</v>
          </cell>
          <cell r="E362">
            <v>1</v>
          </cell>
        </row>
        <row r="365">
          <cell r="B365" t="str">
            <v>나) 노 무 비</v>
          </cell>
          <cell r="C365" t="str">
            <v>내 선 전 공</v>
          </cell>
          <cell r="D365" t="str">
            <v>인</v>
          </cell>
          <cell r="E365">
            <v>4.5200000000000005</v>
          </cell>
          <cell r="H365">
            <v>53401</v>
          </cell>
          <cell r="I365">
            <v>241372.52000000002</v>
          </cell>
          <cell r="L365">
            <v>241372.52000000002</v>
          </cell>
        </row>
        <row r="369">
          <cell r="B369" t="str">
            <v>다) 공구손료</v>
          </cell>
          <cell r="C369" t="str">
            <v>내 선 전 공</v>
          </cell>
          <cell r="D369" t="str">
            <v>인</v>
          </cell>
          <cell r="E369">
            <v>0.13</v>
          </cell>
          <cell r="J369">
            <v>53401</v>
          </cell>
          <cell r="K369">
            <v>6942</v>
          </cell>
          <cell r="L369">
            <v>6942</v>
          </cell>
        </row>
        <row r="376">
          <cell r="A376" t="str">
            <v>30신_14</v>
          </cell>
          <cell r="B376" t="str">
            <v>합    계</v>
          </cell>
          <cell r="G376">
            <v>1046031</v>
          </cell>
          <cell r="I376">
            <v>241372.52000000002</v>
          </cell>
          <cell r="K376">
            <v>6942</v>
          </cell>
          <cell r="L376">
            <v>1294345.52</v>
          </cell>
        </row>
        <row r="379">
          <cell r="A379" t="str">
            <v>30신_15A</v>
          </cell>
          <cell r="B379" t="str">
            <v>15. 분전반 신설(L-2B,2C)</v>
          </cell>
          <cell r="C379" t="str">
            <v>SUS 16회로</v>
          </cell>
          <cell r="D379" t="str">
            <v>면</v>
          </cell>
          <cell r="E379">
            <v>1</v>
          </cell>
          <cell r="L379" t="str">
            <v>x</v>
          </cell>
          <cell r="M379">
            <v>2</v>
          </cell>
        </row>
        <row r="380">
          <cell r="B380" t="str">
            <v>가) 재 료 비</v>
          </cell>
        </row>
        <row r="381">
          <cell r="A381" t="str">
            <v>분전반L-2B,2C</v>
          </cell>
          <cell r="B381" t="str">
            <v>분전반</v>
          </cell>
          <cell r="C381" t="str">
            <v>L-2B,2C</v>
          </cell>
          <cell r="D381" t="str">
            <v>면</v>
          </cell>
          <cell r="E381">
            <v>1</v>
          </cell>
          <cell r="F381">
            <v>1192877</v>
          </cell>
          <cell r="G381">
            <v>1192877</v>
          </cell>
          <cell r="L381">
            <v>1192877</v>
          </cell>
        </row>
        <row r="382">
          <cell r="B382" t="str">
            <v>BOX(STEEL)</v>
          </cell>
          <cell r="C382" t="str">
            <v>600x1000x150x1.6t</v>
          </cell>
          <cell r="D382" t="str">
            <v>SET</v>
          </cell>
          <cell r="E382">
            <v>1</v>
          </cell>
        </row>
        <row r="383">
          <cell r="B383" t="str">
            <v>DOOR(SUS)</v>
          </cell>
          <cell r="C383" t="str">
            <v>600x1000x1.5t</v>
          </cell>
          <cell r="D383" t="str">
            <v>SET</v>
          </cell>
          <cell r="E383">
            <v>1</v>
          </cell>
        </row>
        <row r="384">
          <cell r="B384" t="str">
            <v>W.H.M</v>
          </cell>
          <cell r="C384" t="str">
            <v>3상3선 220V 120(40)A</v>
          </cell>
          <cell r="D384" t="str">
            <v>EA</v>
          </cell>
          <cell r="E384">
            <v>1</v>
          </cell>
        </row>
        <row r="385">
          <cell r="B385" t="str">
            <v>MCCB</v>
          </cell>
          <cell r="C385" t="str">
            <v>표준형 3P 100AF</v>
          </cell>
          <cell r="D385" t="str">
            <v>EA</v>
          </cell>
          <cell r="E385">
            <v>1</v>
          </cell>
        </row>
        <row r="386">
          <cell r="B386" t="str">
            <v>ELB</v>
          </cell>
          <cell r="C386" t="str">
            <v>표준형 2P 30AF</v>
          </cell>
          <cell r="D386" t="str">
            <v>EA</v>
          </cell>
          <cell r="E386">
            <v>16</v>
          </cell>
        </row>
        <row r="387">
          <cell r="B387" t="str">
            <v>접속도체 BUS BAR</v>
          </cell>
          <cell r="C387" t="str">
            <v>속판취부</v>
          </cell>
          <cell r="D387" t="str">
            <v>SET</v>
          </cell>
          <cell r="E387">
            <v>1</v>
          </cell>
        </row>
        <row r="390">
          <cell r="B390" t="str">
            <v>나) 노 무 비</v>
          </cell>
        </row>
        <row r="391">
          <cell r="C391" t="str">
            <v>내 선 전 공</v>
          </cell>
          <cell r="D391" t="str">
            <v>인</v>
          </cell>
          <cell r="E391">
            <v>5.27</v>
          </cell>
          <cell r="H391">
            <v>53401</v>
          </cell>
          <cell r="I391">
            <v>281423.26999999996</v>
          </cell>
          <cell r="L391">
            <v>281423.26999999996</v>
          </cell>
        </row>
        <row r="396">
          <cell r="B396" t="str">
            <v>다) 공구손료</v>
          </cell>
        </row>
        <row r="397">
          <cell r="C397" t="str">
            <v>내 선 전 공</v>
          </cell>
          <cell r="D397" t="str">
            <v>인</v>
          </cell>
          <cell r="E397">
            <v>0.15</v>
          </cell>
          <cell r="J397">
            <v>53401</v>
          </cell>
          <cell r="K397">
            <v>8010</v>
          </cell>
          <cell r="L397">
            <v>8010</v>
          </cell>
        </row>
        <row r="401">
          <cell r="A401" t="str">
            <v>30신_15</v>
          </cell>
          <cell r="B401" t="str">
            <v>합    계</v>
          </cell>
          <cell r="G401">
            <v>1192877</v>
          </cell>
          <cell r="I401">
            <v>281423.26999999996</v>
          </cell>
          <cell r="K401">
            <v>8010</v>
          </cell>
          <cell r="L401">
            <v>1482310.27</v>
          </cell>
        </row>
        <row r="404">
          <cell r="A404" t="str">
            <v>30신_16A</v>
          </cell>
          <cell r="B404" t="str">
            <v>16. 분전반 신설(P-1A)</v>
          </cell>
          <cell r="C404" t="str">
            <v>SUS 16회로</v>
          </cell>
          <cell r="D404" t="str">
            <v>면</v>
          </cell>
          <cell r="E404">
            <v>1</v>
          </cell>
          <cell r="L404" t="str">
            <v>x</v>
          </cell>
          <cell r="M404">
            <v>1</v>
          </cell>
        </row>
        <row r="405">
          <cell r="B405" t="str">
            <v>가) 재 료 비</v>
          </cell>
        </row>
        <row r="406">
          <cell r="A406" t="str">
            <v>분전반P-1A</v>
          </cell>
          <cell r="B406" t="str">
            <v>분전반</v>
          </cell>
          <cell r="C406" t="str">
            <v>P-1A</v>
          </cell>
          <cell r="D406" t="str">
            <v>면</v>
          </cell>
          <cell r="E406">
            <v>1</v>
          </cell>
          <cell r="F406">
            <v>895884</v>
          </cell>
          <cell r="G406">
            <v>895884</v>
          </cell>
          <cell r="L406">
            <v>895884</v>
          </cell>
        </row>
        <row r="407">
          <cell r="B407" t="str">
            <v>BOX(STEEL)</v>
          </cell>
          <cell r="C407" t="str">
            <v>600x800x150x1.6t</v>
          </cell>
          <cell r="D407" t="str">
            <v>SET</v>
          </cell>
          <cell r="E407">
            <v>1</v>
          </cell>
        </row>
        <row r="408">
          <cell r="B408" t="str">
            <v>DOOR(SUS)</v>
          </cell>
          <cell r="C408" t="str">
            <v>600x800x1.5t</v>
          </cell>
          <cell r="D408" t="str">
            <v>SET</v>
          </cell>
          <cell r="E408">
            <v>1</v>
          </cell>
        </row>
        <row r="409">
          <cell r="B409" t="str">
            <v>W.H.M</v>
          </cell>
          <cell r="C409" t="str">
            <v>3상4선 220V 120(40)A</v>
          </cell>
          <cell r="D409" t="str">
            <v>EA</v>
          </cell>
          <cell r="E409">
            <v>1</v>
          </cell>
        </row>
        <row r="410">
          <cell r="B410" t="str">
            <v>MCCB</v>
          </cell>
          <cell r="C410" t="str">
            <v>표준형 4P 100AF</v>
          </cell>
          <cell r="D410" t="str">
            <v>EA</v>
          </cell>
          <cell r="E410">
            <v>1</v>
          </cell>
        </row>
        <row r="411">
          <cell r="B411" t="str">
            <v>MCCB</v>
          </cell>
          <cell r="C411" t="str">
            <v>표준형 3P 50AF</v>
          </cell>
          <cell r="D411" t="str">
            <v>EA</v>
          </cell>
          <cell r="E411">
            <v>2</v>
          </cell>
        </row>
        <row r="412">
          <cell r="B412" t="str">
            <v>ELB</v>
          </cell>
          <cell r="C412" t="str">
            <v>표준형 2P 30AF</v>
          </cell>
          <cell r="D412" t="str">
            <v>EA</v>
          </cell>
          <cell r="E412">
            <v>4</v>
          </cell>
        </row>
        <row r="413">
          <cell r="B413" t="str">
            <v>ELB</v>
          </cell>
          <cell r="C413" t="str">
            <v>표준형 3P 30AF</v>
          </cell>
          <cell r="D413" t="str">
            <v>EA</v>
          </cell>
          <cell r="E413">
            <v>2</v>
          </cell>
        </row>
        <row r="414">
          <cell r="B414" t="str">
            <v>접속도체 BUS BAR</v>
          </cell>
          <cell r="C414" t="str">
            <v>속판취부</v>
          </cell>
          <cell r="D414" t="str">
            <v>SET</v>
          </cell>
          <cell r="E414">
            <v>1</v>
          </cell>
        </row>
        <row r="417">
          <cell r="B417" t="str">
            <v>나) 노 무 비</v>
          </cell>
          <cell r="C417">
            <v>0</v>
          </cell>
          <cell r="D417">
            <v>0</v>
          </cell>
        </row>
        <row r="418">
          <cell r="C418" t="str">
            <v>내 선 전 공</v>
          </cell>
          <cell r="D418" t="str">
            <v>인</v>
          </cell>
          <cell r="E418">
            <v>3.8400000000000007</v>
          </cell>
          <cell r="H418">
            <v>53401</v>
          </cell>
          <cell r="I418">
            <v>205059.84000000003</v>
          </cell>
          <cell r="L418">
            <v>205059.84000000003</v>
          </cell>
        </row>
        <row r="421">
          <cell r="B421" t="str">
            <v>다) 공구손료</v>
          </cell>
        </row>
        <row r="422">
          <cell r="C422" t="str">
            <v>내 선 전 공</v>
          </cell>
          <cell r="D422" t="str">
            <v>인</v>
          </cell>
          <cell r="E422">
            <v>0.11</v>
          </cell>
          <cell r="J422">
            <v>53401</v>
          </cell>
          <cell r="K422">
            <v>5874</v>
          </cell>
          <cell r="L422">
            <v>5874</v>
          </cell>
        </row>
        <row r="426">
          <cell r="A426" t="str">
            <v>30신_16</v>
          </cell>
          <cell r="B426" t="str">
            <v>합    계</v>
          </cell>
          <cell r="G426">
            <v>895884</v>
          </cell>
          <cell r="I426">
            <v>205059.84000000003</v>
          </cell>
          <cell r="K426">
            <v>5874</v>
          </cell>
          <cell r="L426">
            <v>1106817.8400000001</v>
          </cell>
        </row>
        <row r="429">
          <cell r="A429" t="str">
            <v>30신_17A</v>
          </cell>
          <cell r="B429" t="str">
            <v>17. 분전반 신설(P-1B)</v>
          </cell>
          <cell r="C429" t="str">
            <v>SUS 16회로</v>
          </cell>
          <cell r="D429" t="str">
            <v>면</v>
          </cell>
          <cell r="E429">
            <v>1</v>
          </cell>
          <cell r="L429" t="str">
            <v>x</v>
          </cell>
          <cell r="M429">
            <v>1</v>
          </cell>
        </row>
        <row r="430">
          <cell r="B430" t="str">
            <v>가) 재 료 비</v>
          </cell>
        </row>
        <row r="431">
          <cell r="A431" t="str">
            <v>분전반P-1B</v>
          </cell>
          <cell r="B431" t="str">
            <v>분전반</v>
          </cell>
          <cell r="C431" t="str">
            <v>P-1B</v>
          </cell>
          <cell r="D431" t="str">
            <v>면</v>
          </cell>
          <cell r="E431">
            <v>1</v>
          </cell>
          <cell r="F431">
            <v>1346290</v>
          </cell>
          <cell r="G431">
            <v>1346290</v>
          </cell>
          <cell r="L431">
            <v>1346290</v>
          </cell>
        </row>
        <row r="432">
          <cell r="B432" t="str">
            <v>BOX(STEEL)</v>
          </cell>
          <cell r="C432" t="str">
            <v>600x1000x150x1.6t</v>
          </cell>
          <cell r="D432" t="str">
            <v>SET</v>
          </cell>
          <cell r="E432">
            <v>1</v>
          </cell>
        </row>
        <row r="433">
          <cell r="B433" t="str">
            <v>DOOR(SUS)</v>
          </cell>
          <cell r="C433" t="str">
            <v>600x1000x1.5t</v>
          </cell>
          <cell r="D433" t="str">
            <v>SET</v>
          </cell>
          <cell r="E433">
            <v>1</v>
          </cell>
        </row>
        <row r="434">
          <cell r="B434" t="str">
            <v>W.H.M</v>
          </cell>
          <cell r="C434" t="str">
            <v>3상4선 220V 120(40)A</v>
          </cell>
          <cell r="D434" t="str">
            <v>EA</v>
          </cell>
          <cell r="E434">
            <v>1</v>
          </cell>
        </row>
        <row r="435">
          <cell r="B435" t="str">
            <v>MCCB</v>
          </cell>
          <cell r="C435" t="str">
            <v>표준형 4P 100AF</v>
          </cell>
          <cell r="D435" t="str">
            <v>EA</v>
          </cell>
          <cell r="E435">
            <v>1</v>
          </cell>
        </row>
        <row r="436">
          <cell r="B436" t="str">
            <v>MCCB</v>
          </cell>
          <cell r="C436" t="str">
            <v>표준형 3P 50AF</v>
          </cell>
          <cell r="D436" t="str">
            <v>EA</v>
          </cell>
          <cell r="E436">
            <v>2</v>
          </cell>
        </row>
        <row r="437">
          <cell r="B437" t="str">
            <v>ELB</v>
          </cell>
          <cell r="C437" t="str">
            <v>표준형 2P 30AF</v>
          </cell>
          <cell r="D437" t="str">
            <v>EA</v>
          </cell>
          <cell r="E437">
            <v>10</v>
          </cell>
        </row>
        <row r="438">
          <cell r="B438" t="str">
            <v>ELB</v>
          </cell>
          <cell r="C438" t="str">
            <v>표준형 3P 30AF</v>
          </cell>
          <cell r="D438" t="str">
            <v>EA</v>
          </cell>
          <cell r="E438">
            <v>3</v>
          </cell>
        </row>
        <row r="439">
          <cell r="B439" t="str">
            <v>ELB</v>
          </cell>
          <cell r="C439" t="str">
            <v>표준형 3P 50AF</v>
          </cell>
          <cell r="D439" t="str">
            <v>EA</v>
          </cell>
          <cell r="E439">
            <v>1</v>
          </cell>
        </row>
        <row r="440">
          <cell r="B440" t="str">
            <v>접속도체 BUS BAR</v>
          </cell>
          <cell r="C440" t="str">
            <v>속판취부</v>
          </cell>
          <cell r="D440" t="str">
            <v>SET</v>
          </cell>
          <cell r="E440">
            <v>1</v>
          </cell>
        </row>
        <row r="442">
          <cell r="B442" t="str">
            <v>나) 노 무 비</v>
          </cell>
          <cell r="C442">
            <v>0</v>
          </cell>
          <cell r="D442">
            <v>0</v>
          </cell>
        </row>
        <row r="443">
          <cell r="C443" t="str">
            <v>내 선 전 공</v>
          </cell>
          <cell r="D443" t="str">
            <v>인</v>
          </cell>
          <cell r="E443">
            <v>6.35</v>
          </cell>
          <cell r="H443">
            <v>53401</v>
          </cell>
          <cell r="I443">
            <v>339096.35</v>
          </cell>
          <cell r="L443">
            <v>339096.35</v>
          </cell>
        </row>
        <row r="448">
          <cell r="B448" t="str">
            <v>다) 공구손료</v>
          </cell>
        </row>
        <row r="449">
          <cell r="C449" t="str">
            <v>내 선 전 공</v>
          </cell>
          <cell r="D449" t="str">
            <v>인</v>
          </cell>
          <cell r="E449">
            <v>0.19</v>
          </cell>
          <cell r="J449">
            <v>53401</v>
          </cell>
          <cell r="K449">
            <v>10146</v>
          </cell>
          <cell r="L449">
            <v>10146</v>
          </cell>
        </row>
        <row r="453">
          <cell r="A453" t="str">
            <v>30신_17</v>
          </cell>
          <cell r="B453" t="str">
            <v>합    계</v>
          </cell>
          <cell r="G453">
            <v>1346290</v>
          </cell>
          <cell r="I453">
            <v>339096.35</v>
          </cell>
          <cell r="K453">
            <v>10146</v>
          </cell>
          <cell r="L453">
            <v>1695532.35</v>
          </cell>
        </row>
        <row r="454">
          <cell r="A454" t="str">
            <v>30신_18A</v>
          </cell>
          <cell r="B454" t="str">
            <v>18. 분전반 신설(P-1C)</v>
          </cell>
          <cell r="C454" t="str">
            <v>SUS 10회로</v>
          </cell>
          <cell r="D454" t="str">
            <v>면</v>
          </cell>
          <cell r="E454">
            <v>1</v>
          </cell>
          <cell r="L454" t="str">
            <v>x</v>
          </cell>
          <cell r="M454">
            <v>1</v>
          </cell>
        </row>
        <row r="455">
          <cell r="B455" t="str">
            <v>가) 재 료 비</v>
          </cell>
        </row>
        <row r="456">
          <cell r="A456" t="str">
            <v>분전반P-1C</v>
          </cell>
          <cell r="B456" t="str">
            <v>분전반</v>
          </cell>
          <cell r="C456" t="str">
            <v>P-1C</v>
          </cell>
          <cell r="D456" t="str">
            <v>면</v>
          </cell>
          <cell r="E456">
            <v>1</v>
          </cell>
          <cell r="F456">
            <v>1009039</v>
          </cell>
          <cell r="G456">
            <v>1009039</v>
          </cell>
          <cell r="L456">
            <v>1009039</v>
          </cell>
        </row>
        <row r="457">
          <cell r="B457" t="str">
            <v>BOX(STEEL)</v>
          </cell>
          <cell r="C457" t="str">
            <v>600x900x150x1.6t</v>
          </cell>
          <cell r="D457" t="str">
            <v>SET</v>
          </cell>
          <cell r="E457">
            <v>1</v>
          </cell>
        </row>
        <row r="458">
          <cell r="B458" t="str">
            <v>DOOR(SUS)</v>
          </cell>
          <cell r="C458" t="str">
            <v>600x900x1.5t</v>
          </cell>
          <cell r="D458" t="str">
            <v>SET</v>
          </cell>
          <cell r="E458">
            <v>1</v>
          </cell>
        </row>
        <row r="459">
          <cell r="B459" t="str">
            <v>W.H.M</v>
          </cell>
          <cell r="C459" t="str">
            <v>3상4선 220V 120(40)A</v>
          </cell>
          <cell r="D459" t="str">
            <v>EA</v>
          </cell>
          <cell r="E459">
            <v>1</v>
          </cell>
        </row>
        <row r="460">
          <cell r="B460" t="str">
            <v>MCCB</v>
          </cell>
          <cell r="C460" t="str">
            <v>표준형 4P 100AF</v>
          </cell>
          <cell r="D460" t="str">
            <v>EA</v>
          </cell>
          <cell r="E460">
            <v>1</v>
          </cell>
        </row>
        <row r="461">
          <cell r="B461" t="str">
            <v>MCCB</v>
          </cell>
          <cell r="C461" t="str">
            <v>표준형 3P 50AF</v>
          </cell>
          <cell r="D461" t="str">
            <v>EA</v>
          </cell>
          <cell r="E461">
            <v>2</v>
          </cell>
        </row>
        <row r="462">
          <cell r="B462" t="str">
            <v>ELB</v>
          </cell>
          <cell r="C462" t="str">
            <v>표준형 2P 30AF</v>
          </cell>
          <cell r="D462" t="str">
            <v>EA</v>
          </cell>
          <cell r="E462">
            <v>6</v>
          </cell>
        </row>
        <row r="463">
          <cell r="B463" t="str">
            <v>ELB</v>
          </cell>
          <cell r="C463" t="str">
            <v>표준형 3P 30AF</v>
          </cell>
          <cell r="D463" t="str">
            <v>EA</v>
          </cell>
          <cell r="E463">
            <v>2</v>
          </cell>
        </row>
        <row r="464">
          <cell r="B464" t="str">
            <v>접속도체 BUS BAR</v>
          </cell>
          <cell r="C464" t="str">
            <v>속판취부</v>
          </cell>
          <cell r="D464" t="str">
            <v>SET</v>
          </cell>
          <cell r="E464">
            <v>1</v>
          </cell>
        </row>
        <row r="467">
          <cell r="B467" t="str">
            <v>나) 노 무 비</v>
          </cell>
          <cell r="C467">
            <v>0</v>
          </cell>
          <cell r="D467">
            <v>0</v>
          </cell>
        </row>
        <row r="468">
          <cell r="C468" t="str">
            <v>내 선 전 공</v>
          </cell>
          <cell r="D468" t="str">
            <v>인</v>
          </cell>
          <cell r="E468">
            <v>4.4000000000000004</v>
          </cell>
          <cell r="H468">
            <v>53401</v>
          </cell>
          <cell r="I468">
            <v>234964.40000000002</v>
          </cell>
          <cell r="L468">
            <v>234964.40000000002</v>
          </cell>
        </row>
        <row r="473">
          <cell r="B473" t="str">
            <v>다) 공구손료</v>
          </cell>
        </row>
        <row r="474">
          <cell r="C474" t="str">
            <v>내 선 전 공</v>
          </cell>
          <cell r="D474" t="str">
            <v>인</v>
          </cell>
          <cell r="E474">
            <v>0.13</v>
          </cell>
          <cell r="J474">
            <v>53401</v>
          </cell>
          <cell r="K474">
            <v>6942</v>
          </cell>
          <cell r="L474">
            <v>6942</v>
          </cell>
        </row>
        <row r="478">
          <cell r="A478" t="str">
            <v>30신_18</v>
          </cell>
          <cell r="B478" t="str">
            <v>합    계</v>
          </cell>
          <cell r="G478">
            <v>1009039</v>
          </cell>
          <cell r="I478">
            <v>234964.40000000002</v>
          </cell>
          <cell r="K478">
            <v>6942</v>
          </cell>
          <cell r="L478">
            <v>1250945.3999999999</v>
          </cell>
        </row>
        <row r="479">
          <cell r="A479" t="str">
            <v>30신_19A</v>
          </cell>
          <cell r="B479" t="str">
            <v>19. 분전반 신설(P-2A,2B)</v>
          </cell>
          <cell r="C479" t="str">
            <v>SUS 14회로</v>
          </cell>
          <cell r="D479" t="str">
            <v>면</v>
          </cell>
          <cell r="E479">
            <v>1</v>
          </cell>
          <cell r="L479" t="str">
            <v>x</v>
          </cell>
          <cell r="M479">
            <v>2</v>
          </cell>
        </row>
        <row r="480">
          <cell r="B480" t="str">
            <v>가) 재 료 비</v>
          </cell>
        </row>
        <row r="481">
          <cell r="A481" t="str">
            <v>분전반P-2A,2B</v>
          </cell>
          <cell r="B481" t="str">
            <v>분전반</v>
          </cell>
          <cell r="C481" t="str">
            <v>P-2A,2B</v>
          </cell>
          <cell r="D481" t="str">
            <v>면</v>
          </cell>
          <cell r="E481">
            <v>1</v>
          </cell>
          <cell r="F481">
            <v>1085300</v>
          </cell>
          <cell r="G481">
            <v>1085300</v>
          </cell>
          <cell r="L481">
            <v>1085300</v>
          </cell>
        </row>
        <row r="482">
          <cell r="B482" t="str">
            <v>BOX(STEEL)</v>
          </cell>
          <cell r="C482" t="str">
            <v>600x900x150x1.6t</v>
          </cell>
          <cell r="D482" t="str">
            <v>SET</v>
          </cell>
          <cell r="E482">
            <v>1</v>
          </cell>
        </row>
        <row r="483">
          <cell r="B483" t="str">
            <v>DOOR(SUS)</v>
          </cell>
          <cell r="C483" t="str">
            <v>600x900x1.5t</v>
          </cell>
          <cell r="D483" t="str">
            <v>SET</v>
          </cell>
          <cell r="E483">
            <v>1</v>
          </cell>
        </row>
        <row r="484">
          <cell r="B484" t="str">
            <v>W.H.M</v>
          </cell>
          <cell r="C484" t="str">
            <v>3상4선 220V 120(40)A</v>
          </cell>
          <cell r="D484" t="str">
            <v>EA</v>
          </cell>
          <cell r="E484">
            <v>1</v>
          </cell>
        </row>
        <row r="485">
          <cell r="B485" t="str">
            <v>MCCB</v>
          </cell>
          <cell r="C485" t="str">
            <v>표준형 4P 50AF</v>
          </cell>
          <cell r="D485" t="str">
            <v>EA</v>
          </cell>
          <cell r="E485">
            <v>1</v>
          </cell>
        </row>
        <row r="486">
          <cell r="B486" t="str">
            <v>ELB</v>
          </cell>
          <cell r="C486" t="str">
            <v>표준형 3P 30AF</v>
          </cell>
          <cell r="D486" t="str">
            <v>EA</v>
          </cell>
          <cell r="E486">
            <v>2</v>
          </cell>
        </row>
        <row r="487">
          <cell r="B487" t="str">
            <v>ELB</v>
          </cell>
          <cell r="C487" t="str">
            <v>표준형 2P 30AF</v>
          </cell>
          <cell r="D487" t="str">
            <v>EA</v>
          </cell>
          <cell r="E487">
            <v>12</v>
          </cell>
        </row>
        <row r="488">
          <cell r="B488" t="str">
            <v>접속도체 BUS BAR</v>
          </cell>
          <cell r="C488" t="str">
            <v>속판취부</v>
          </cell>
          <cell r="D488" t="str">
            <v>SET</v>
          </cell>
          <cell r="E488">
            <v>1</v>
          </cell>
        </row>
        <row r="490">
          <cell r="B490" t="str">
            <v>나) 노 무 비</v>
          </cell>
        </row>
        <row r="491">
          <cell r="C491" t="str">
            <v>내 선 전 공</v>
          </cell>
          <cell r="D491" t="str">
            <v>인</v>
          </cell>
          <cell r="E491">
            <v>4.87</v>
          </cell>
          <cell r="H491">
            <v>53401</v>
          </cell>
          <cell r="I491">
            <v>260062.87</v>
          </cell>
          <cell r="L491">
            <v>260062.87</v>
          </cell>
        </row>
        <row r="496">
          <cell r="B496" t="str">
            <v>다) 공구손료</v>
          </cell>
        </row>
        <row r="497">
          <cell r="C497" t="str">
            <v>내 선 전 공</v>
          </cell>
          <cell r="D497" t="str">
            <v>인</v>
          </cell>
          <cell r="E497">
            <v>0.14000000000000001</v>
          </cell>
          <cell r="J497">
            <v>53401</v>
          </cell>
          <cell r="K497">
            <v>7476</v>
          </cell>
          <cell r="L497">
            <v>7476</v>
          </cell>
        </row>
        <row r="501">
          <cell r="A501" t="str">
            <v>30신_19</v>
          </cell>
          <cell r="B501" t="str">
            <v>합    계</v>
          </cell>
          <cell r="G501">
            <v>1085300</v>
          </cell>
          <cell r="I501">
            <v>260062.87</v>
          </cell>
          <cell r="K501">
            <v>7476</v>
          </cell>
          <cell r="L501">
            <v>1352838.87</v>
          </cell>
        </row>
        <row r="504">
          <cell r="A504" t="str">
            <v>30신_20A</v>
          </cell>
          <cell r="B504" t="str">
            <v>20. 분전반 신설(P-2C)</v>
          </cell>
          <cell r="C504" t="str">
            <v>SUS 14회로</v>
          </cell>
          <cell r="D504" t="str">
            <v>면</v>
          </cell>
          <cell r="E504">
            <v>1</v>
          </cell>
          <cell r="L504" t="str">
            <v>x</v>
          </cell>
          <cell r="M504">
            <v>1</v>
          </cell>
        </row>
        <row r="505">
          <cell r="B505" t="str">
            <v>가) 재 료 비</v>
          </cell>
        </row>
        <row r="506">
          <cell r="A506" t="str">
            <v>분전반P-2C</v>
          </cell>
          <cell r="B506" t="str">
            <v>분전반</v>
          </cell>
          <cell r="C506" t="str">
            <v>P-2C</v>
          </cell>
          <cell r="D506" t="str">
            <v>면</v>
          </cell>
          <cell r="E506">
            <v>1</v>
          </cell>
          <cell r="F506">
            <v>1209911</v>
          </cell>
          <cell r="G506">
            <v>1209911</v>
          </cell>
          <cell r="L506">
            <v>1209911</v>
          </cell>
        </row>
        <row r="507">
          <cell r="B507" t="str">
            <v>BOX(STEEL)</v>
          </cell>
          <cell r="C507" t="str">
            <v>600x1000x150x1.6t</v>
          </cell>
          <cell r="D507" t="str">
            <v>SET</v>
          </cell>
          <cell r="E507">
            <v>1</v>
          </cell>
        </row>
        <row r="508">
          <cell r="B508" t="str">
            <v>DOOR(SUS)</v>
          </cell>
          <cell r="C508" t="str">
            <v>600x1000x1.5t</v>
          </cell>
          <cell r="D508" t="str">
            <v>SET</v>
          </cell>
          <cell r="E508">
            <v>1</v>
          </cell>
        </row>
        <row r="509">
          <cell r="B509" t="str">
            <v>W.H.M</v>
          </cell>
          <cell r="C509" t="str">
            <v>3상4선 220V 120(40)A</v>
          </cell>
          <cell r="D509" t="str">
            <v>EA</v>
          </cell>
          <cell r="E509">
            <v>1</v>
          </cell>
        </row>
        <row r="510">
          <cell r="B510" t="str">
            <v>MCCB</v>
          </cell>
          <cell r="C510" t="str">
            <v>표준형 4P 50AF</v>
          </cell>
          <cell r="D510" t="str">
            <v>EA</v>
          </cell>
          <cell r="E510">
            <v>1</v>
          </cell>
        </row>
        <row r="511">
          <cell r="B511" t="str">
            <v>ELB</v>
          </cell>
          <cell r="C511" t="str">
            <v>표준형 3P 30AF</v>
          </cell>
          <cell r="D511" t="str">
            <v>EA</v>
          </cell>
          <cell r="E511">
            <v>2</v>
          </cell>
        </row>
        <row r="512">
          <cell r="B512" t="str">
            <v>ELB</v>
          </cell>
          <cell r="C512" t="str">
            <v>표준형 2P 30AF</v>
          </cell>
          <cell r="D512" t="str">
            <v>EA</v>
          </cell>
          <cell r="E512">
            <v>14</v>
          </cell>
        </row>
        <row r="513">
          <cell r="B513" t="str">
            <v>접속도체 BUS BAR</v>
          </cell>
          <cell r="C513" t="str">
            <v>속판취부</v>
          </cell>
          <cell r="D513" t="str">
            <v>SET</v>
          </cell>
          <cell r="E513">
            <v>1</v>
          </cell>
        </row>
        <row r="515">
          <cell r="B515" t="str">
            <v>나) 노 무 비</v>
          </cell>
        </row>
        <row r="516">
          <cell r="C516" t="str">
            <v>내 선 전 공</v>
          </cell>
          <cell r="D516" t="str">
            <v>인</v>
          </cell>
          <cell r="E516">
            <v>5.36</v>
          </cell>
          <cell r="H516">
            <v>53401</v>
          </cell>
          <cell r="I516">
            <v>286229.36000000004</v>
          </cell>
          <cell r="L516">
            <v>286229.36000000004</v>
          </cell>
        </row>
        <row r="521">
          <cell r="B521" t="str">
            <v>다) 공구손료</v>
          </cell>
        </row>
        <row r="522">
          <cell r="C522" t="str">
            <v>내 선 전 공</v>
          </cell>
          <cell r="D522" t="str">
            <v>인</v>
          </cell>
          <cell r="E522">
            <v>0.16</v>
          </cell>
          <cell r="J522">
            <v>53401</v>
          </cell>
          <cell r="K522">
            <v>8544</v>
          </cell>
          <cell r="L522">
            <v>8544</v>
          </cell>
        </row>
        <row r="526">
          <cell r="A526" t="str">
            <v>30신_20</v>
          </cell>
          <cell r="B526" t="str">
            <v>합    계</v>
          </cell>
          <cell r="G526">
            <v>1209911</v>
          </cell>
          <cell r="I526">
            <v>286229.36000000004</v>
          </cell>
          <cell r="K526">
            <v>8544</v>
          </cell>
          <cell r="L526">
            <v>1504684.36</v>
          </cell>
        </row>
        <row r="529">
          <cell r="A529" t="str">
            <v>30신_21A</v>
          </cell>
          <cell r="B529" t="str">
            <v>21. 분전반 신설(P-J)</v>
          </cell>
          <cell r="C529" t="str">
            <v>SUS 4회로</v>
          </cell>
          <cell r="D529" t="str">
            <v>면</v>
          </cell>
          <cell r="E529">
            <v>1</v>
          </cell>
          <cell r="L529" t="str">
            <v>x</v>
          </cell>
          <cell r="M529">
            <v>1</v>
          </cell>
        </row>
        <row r="530">
          <cell r="B530" t="str">
            <v>가) 재 료 비</v>
          </cell>
        </row>
        <row r="531">
          <cell r="A531" t="str">
            <v>분전반P-J</v>
          </cell>
          <cell r="B531" t="str">
            <v>분전반</v>
          </cell>
          <cell r="C531" t="str">
            <v>P-J</v>
          </cell>
          <cell r="D531" t="str">
            <v>면</v>
          </cell>
          <cell r="E531">
            <v>1</v>
          </cell>
          <cell r="F531">
            <v>844714</v>
          </cell>
          <cell r="G531">
            <v>844714</v>
          </cell>
          <cell r="L531">
            <v>844714</v>
          </cell>
        </row>
        <row r="532">
          <cell r="B532" t="str">
            <v>BOX(STEEL)</v>
          </cell>
          <cell r="C532" t="str">
            <v>600x600x150x1.6t</v>
          </cell>
          <cell r="D532" t="str">
            <v>SET</v>
          </cell>
          <cell r="E532">
            <v>1</v>
          </cell>
        </row>
        <row r="533">
          <cell r="B533" t="str">
            <v>DOOR(SUS)</v>
          </cell>
          <cell r="C533" t="str">
            <v>600x600x1.5t</v>
          </cell>
          <cell r="D533" t="str">
            <v>SET</v>
          </cell>
          <cell r="E533">
            <v>1</v>
          </cell>
        </row>
        <row r="534">
          <cell r="B534" t="str">
            <v>MCCB</v>
          </cell>
          <cell r="C534" t="str">
            <v>표준형 4P 50AF</v>
          </cell>
          <cell r="D534" t="str">
            <v>EA</v>
          </cell>
          <cell r="E534">
            <v>1</v>
          </cell>
        </row>
        <row r="535">
          <cell r="B535" t="str">
            <v>ELB</v>
          </cell>
          <cell r="C535" t="str">
            <v>표준형 3P 30AF</v>
          </cell>
          <cell r="D535" t="str">
            <v>EA</v>
          </cell>
          <cell r="E535">
            <v>4</v>
          </cell>
        </row>
        <row r="536">
          <cell r="B536" t="str">
            <v>마그넷스위치</v>
          </cell>
          <cell r="D536" t="str">
            <v>EA</v>
          </cell>
          <cell r="E536">
            <v>2</v>
          </cell>
        </row>
        <row r="537">
          <cell r="B537" t="str">
            <v>접속도체 BUS BAR</v>
          </cell>
          <cell r="C537" t="str">
            <v>속판취부</v>
          </cell>
          <cell r="D537" t="str">
            <v>SET</v>
          </cell>
          <cell r="E537">
            <v>1</v>
          </cell>
        </row>
        <row r="540">
          <cell r="B540" t="str">
            <v>나) 노 무 비</v>
          </cell>
        </row>
        <row r="541">
          <cell r="C541" t="str">
            <v>내 선 전 공</v>
          </cell>
          <cell r="D541" t="str">
            <v>인</v>
          </cell>
          <cell r="E541">
            <v>2.8</v>
          </cell>
          <cell r="H541">
            <v>53401</v>
          </cell>
          <cell r="I541">
            <v>149522.79999999999</v>
          </cell>
          <cell r="L541">
            <v>149522.79999999999</v>
          </cell>
        </row>
        <row r="546">
          <cell r="B546" t="str">
            <v>다) 공구손료</v>
          </cell>
        </row>
        <row r="547">
          <cell r="C547" t="str">
            <v>내 선 전 공</v>
          </cell>
          <cell r="D547" t="str">
            <v>인</v>
          </cell>
          <cell r="E547">
            <v>0.08</v>
          </cell>
          <cell r="J547">
            <v>53401</v>
          </cell>
          <cell r="K547">
            <v>4272</v>
          </cell>
          <cell r="L547">
            <v>4272</v>
          </cell>
        </row>
        <row r="551">
          <cell r="A551" t="str">
            <v>30신_21</v>
          </cell>
          <cell r="B551" t="str">
            <v>합    계</v>
          </cell>
          <cell r="G551">
            <v>844714</v>
          </cell>
          <cell r="I551">
            <v>149522.79999999999</v>
          </cell>
          <cell r="K551">
            <v>4272</v>
          </cell>
          <cell r="L551">
            <v>998508.8</v>
          </cell>
        </row>
        <row r="554">
          <cell r="A554" t="str">
            <v>30신_22A</v>
          </cell>
          <cell r="B554" t="str">
            <v>22. 분전반 신설 (ELB 2P 30/30)</v>
          </cell>
          <cell r="C554" t="str">
            <v>SUS 1회로</v>
          </cell>
          <cell r="D554" t="str">
            <v>면</v>
          </cell>
          <cell r="E554">
            <v>1</v>
          </cell>
          <cell r="L554" t="str">
            <v>x</v>
          </cell>
          <cell r="M554">
            <v>5</v>
          </cell>
        </row>
        <row r="555">
          <cell r="B555" t="str">
            <v>가) 재 료 비</v>
          </cell>
        </row>
        <row r="556">
          <cell r="A556" t="str">
            <v>MCCB BOXELB 2P 30/30AT</v>
          </cell>
          <cell r="B556" t="str">
            <v>분전반</v>
          </cell>
          <cell r="C556" t="str">
            <v>ELB 2P 30/30AT</v>
          </cell>
          <cell r="D556" t="str">
            <v>면</v>
          </cell>
          <cell r="E556">
            <v>1</v>
          </cell>
          <cell r="F556">
            <v>57231</v>
          </cell>
          <cell r="G556">
            <v>57231</v>
          </cell>
          <cell r="L556">
            <v>57231</v>
          </cell>
        </row>
        <row r="557">
          <cell r="B557" t="str">
            <v>BOX(STEEL)</v>
          </cell>
          <cell r="C557" t="str">
            <v>200x300x150x1.6t</v>
          </cell>
          <cell r="D557" t="str">
            <v>SET</v>
          </cell>
          <cell r="E557">
            <v>1</v>
          </cell>
        </row>
        <row r="558">
          <cell r="B558" t="str">
            <v>DOOR(SUS)</v>
          </cell>
          <cell r="C558" t="str">
            <v>200x300x1.5t</v>
          </cell>
          <cell r="D558" t="str">
            <v>SET</v>
          </cell>
          <cell r="E558">
            <v>1</v>
          </cell>
        </row>
        <row r="559">
          <cell r="B559" t="str">
            <v>ELB</v>
          </cell>
          <cell r="C559" t="str">
            <v>표준형 2P 30AF</v>
          </cell>
          <cell r="D559" t="str">
            <v>EA</v>
          </cell>
          <cell r="E559">
            <v>1</v>
          </cell>
        </row>
        <row r="563">
          <cell r="B563" t="str">
            <v>나) 노 무 비</v>
          </cell>
        </row>
        <row r="564">
          <cell r="C564" t="str">
            <v>내 선 전 공</v>
          </cell>
          <cell r="D564" t="str">
            <v>인</v>
          </cell>
          <cell r="E564">
            <v>0.27</v>
          </cell>
          <cell r="H564">
            <v>53401</v>
          </cell>
          <cell r="I564">
            <v>14418</v>
          </cell>
          <cell r="L564">
            <v>14418</v>
          </cell>
        </row>
        <row r="569">
          <cell r="B569" t="str">
            <v>다) 공구손료</v>
          </cell>
        </row>
        <row r="570">
          <cell r="C570" t="str">
            <v>내 선 전 공</v>
          </cell>
          <cell r="D570" t="str">
            <v>인</v>
          </cell>
          <cell r="E570">
            <v>0</v>
          </cell>
          <cell r="K570">
            <v>0</v>
          </cell>
          <cell r="L570">
            <v>0</v>
          </cell>
        </row>
        <row r="574">
          <cell r="A574" t="str">
            <v>30신_22</v>
          </cell>
          <cell r="B574" t="str">
            <v>합    계</v>
          </cell>
          <cell r="G574">
            <v>57231</v>
          </cell>
          <cell r="I574">
            <v>14418</v>
          </cell>
          <cell r="K574">
            <v>0</v>
          </cell>
          <cell r="L574">
            <v>71649</v>
          </cell>
        </row>
        <row r="579">
          <cell r="A579" t="str">
            <v>30신_23A</v>
          </cell>
          <cell r="B579" t="str">
            <v>23. 분전반 신설 (ELB 4P 30/20)</v>
          </cell>
          <cell r="C579" t="str">
            <v>SUS 1회로</v>
          </cell>
          <cell r="D579" t="str">
            <v>면</v>
          </cell>
          <cell r="E579">
            <v>1</v>
          </cell>
          <cell r="L579" t="str">
            <v>x</v>
          </cell>
          <cell r="M579">
            <v>7</v>
          </cell>
        </row>
        <row r="580">
          <cell r="B580" t="str">
            <v>가) 재 료 비</v>
          </cell>
        </row>
        <row r="581">
          <cell r="A581" t="str">
            <v>MCCB BOXELB 4P 30/20AT</v>
          </cell>
          <cell r="B581" t="str">
            <v>분전반</v>
          </cell>
          <cell r="C581" t="str">
            <v>ELB 4P 30/20AT</v>
          </cell>
          <cell r="D581" t="str">
            <v>면</v>
          </cell>
          <cell r="E581">
            <v>1</v>
          </cell>
          <cell r="F581">
            <v>94102</v>
          </cell>
          <cell r="G581">
            <v>94102</v>
          </cell>
          <cell r="L581">
            <v>94102</v>
          </cell>
        </row>
        <row r="582">
          <cell r="B582" t="str">
            <v>BOX(STEEL)</v>
          </cell>
          <cell r="C582" t="str">
            <v>200x300x150x1.6t</v>
          </cell>
          <cell r="D582" t="str">
            <v>SET</v>
          </cell>
          <cell r="E582">
            <v>1</v>
          </cell>
        </row>
        <row r="583">
          <cell r="B583" t="str">
            <v>DOOR(SUS)</v>
          </cell>
          <cell r="C583" t="str">
            <v>200x300x1.5t</v>
          </cell>
          <cell r="D583" t="str">
            <v>SET</v>
          </cell>
          <cell r="E583">
            <v>1</v>
          </cell>
        </row>
        <row r="584">
          <cell r="B584" t="str">
            <v>ELB</v>
          </cell>
          <cell r="C584" t="str">
            <v>표준형 4P 30AF</v>
          </cell>
          <cell r="D584" t="str">
            <v>EA</v>
          </cell>
          <cell r="E584">
            <v>1</v>
          </cell>
        </row>
        <row r="588">
          <cell r="B588" t="str">
            <v>나) 노 무 비</v>
          </cell>
        </row>
        <row r="589">
          <cell r="C589" t="str">
            <v>내 선 전 공</v>
          </cell>
          <cell r="D589" t="str">
            <v>인</v>
          </cell>
          <cell r="E589">
            <v>0.45</v>
          </cell>
          <cell r="H589">
            <v>53401</v>
          </cell>
          <cell r="I589">
            <v>24030</v>
          </cell>
          <cell r="L589">
            <v>24030</v>
          </cell>
        </row>
        <row r="594">
          <cell r="B594" t="str">
            <v>다) 공구손료</v>
          </cell>
        </row>
        <row r="595">
          <cell r="C595" t="str">
            <v>내 선 전 공</v>
          </cell>
          <cell r="D595" t="str">
            <v>인</v>
          </cell>
          <cell r="E595">
            <v>0.01</v>
          </cell>
          <cell r="J595">
            <v>53401</v>
          </cell>
          <cell r="K595">
            <v>534</v>
          </cell>
          <cell r="L595">
            <v>534</v>
          </cell>
        </row>
        <row r="599">
          <cell r="A599" t="str">
            <v>30신_23</v>
          </cell>
          <cell r="B599" t="str">
            <v>합    계</v>
          </cell>
          <cell r="G599">
            <v>94102</v>
          </cell>
          <cell r="I599">
            <v>24030</v>
          </cell>
          <cell r="K599">
            <v>534</v>
          </cell>
          <cell r="L599">
            <v>118666</v>
          </cell>
        </row>
        <row r="604">
          <cell r="A604" t="str">
            <v>30신_24A</v>
          </cell>
          <cell r="B604" t="str">
            <v>24. 분전반 신설 (ELB 4P 50/30)</v>
          </cell>
          <cell r="C604" t="str">
            <v>SUS 1회로</v>
          </cell>
          <cell r="D604" t="str">
            <v>면</v>
          </cell>
          <cell r="E604">
            <v>1</v>
          </cell>
          <cell r="L604" t="str">
            <v>x</v>
          </cell>
          <cell r="M604">
            <v>1</v>
          </cell>
        </row>
        <row r="605">
          <cell r="B605" t="str">
            <v>가) 재 료 비</v>
          </cell>
        </row>
        <row r="606">
          <cell r="A606" t="str">
            <v>MCCB BOXELB 4P 50/30AT</v>
          </cell>
          <cell r="B606" t="str">
            <v>분전반</v>
          </cell>
          <cell r="C606" t="str">
            <v>ELB 4P 50/30AT</v>
          </cell>
          <cell r="D606" t="str">
            <v>면</v>
          </cell>
          <cell r="E606">
            <v>1</v>
          </cell>
          <cell r="F606">
            <v>122553</v>
          </cell>
          <cell r="G606">
            <v>122553</v>
          </cell>
          <cell r="L606">
            <v>122553</v>
          </cell>
        </row>
        <row r="607">
          <cell r="B607" t="str">
            <v>BOX(STEEL)</v>
          </cell>
          <cell r="C607" t="str">
            <v>200x300x150x1.6t</v>
          </cell>
          <cell r="D607" t="str">
            <v>SET</v>
          </cell>
          <cell r="E607">
            <v>1</v>
          </cell>
        </row>
        <row r="608">
          <cell r="B608" t="str">
            <v>DOOR(SUS)</v>
          </cell>
          <cell r="C608" t="str">
            <v>200x300x1.5t</v>
          </cell>
          <cell r="D608" t="str">
            <v>SET</v>
          </cell>
          <cell r="E608">
            <v>1</v>
          </cell>
        </row>
        <row r="609">
          <cell r="B609" t="str">
            <v>ELB</v>
          </cell>
          <cell r="C609" t="str">
            <v>표준형 4P 50AF</v>
          </cell>
          <cell r="D609" t="str">
            <v>EA</v>
          </cell>
          <cell r="E609">
            <v>1</v>
          </cell>
        </row>
        <row r="613">
          <cell r="B613" t="str">
            <v>나) 노 무 비</v>
          </cell>
        </row>
        <row r="614">
          <cell r="C614" t="str">
            <v>내 선 전 공</v>
          </cell>
          <cell r="D614" t="str">
            <v>인</v>
          </cell>
          <cell r="E614">
            <v>0.62</v>
          </cell>
          <cell r="H614">
            <v>53401</v>
          </cell>
          <cell r="I614">
            <v>33108</v>
          </cell>
          <cell r="L614">
            <v>33108</v>
          </cell>
        </row>
        <row r="619">
          <cell r="B619" t="str">
            <v>다) 공구손료</v>
          </cell>
        </row>
        <row r="620">
          <cell r="C620" t="str">
            <v>내 선 전 공</v>
          </cell>
          <cell r="D620" t="str">
            <v>인</v>
          </cell>
          <cell r="E620">
            <v>0.01</v>
          </cell>
          <cell r="J620">
            <v>53401</v>
          </cell>
          <cell r="K620">
            <v>534</v>
          </cell>
          <cell r="L620">
            <v>534</v>
          </cell>
        </row>
        <row r="624">
          <cell r="A624" t="str">
            <v>30신_24</v>
          </cell>
          <cell r="B624" t="str">
            <v>합    계</v>
          </cell>
          <cell r="G624">
            <v>122553</v>
          </cell>
          <cell r="I624">
            <v>33108</v>
          </cell>
          <cell r="K624">
            <v>534</v>
          </cell>
          <cell r="L624">
            <v>156195</v>
          </cell>
        </row>
        <row r="629">
          <cell r="A629" t="str">
            <v>30신_25A</v>
          </cell>
          <cell r="B629" t="str">
            <v>25. 분전반 신설 (MCCB 4P 50/40)</v>
          </cell>
          <cell r="C629" t="str">
            <v>SUS 1회로</v>
          </cell>
          <cell r="D629" t="str">
            <v>면</v>
          </cell>
          <cell r="E629">
            <v>1</v>
          </cell>
          <cell r="L629" t="str">
            <v>x</v>
          </cell>
          <cell r="M629">
            <v>2</v>
          </cell>
        </row>
        <row r="630">
          <cell r="B630" t="str">
            <v>가) 재 료 비</v>
          </cell>
        </row>
        <row r="631">
          <cell r="A631" t="str">
            <v>MCCB BOXMCCB 4P 50/40AT</v>
          </cell>
          <cell r="B631" t="str">
            <v>분전반</v>
          </cell>
          <cell r="C631" t="str">
            <v>MCCB 4P 50/40AT</v>
          </cell>
          <cell r="D631" t="str">
            <v>면</v>
          </cell>
          <cell r="E631">
            <v>1</v>
          </cell>
          <cell r="F631">
            <v>87100</v>
          </cell>
          <cell r="G631">
            <v>87100</v>
          </cell>
          <cell r="L631">
            <v>87100</v>
          </cell>
        </row>
        <row r="632">
          <cell r="B632" t="str">
            <v>BOX(STEEL)</v>
          </cell>
          <cell r="C632" t="str">
            <v>200x300x150x1.6t</v>
          </cell>
          <cell r="D632" t="str">
            <v>SET</v>
          </cell>
          <cell r="E632">
            <v>1</v>
          </cell>
        </row>
        <row r="633">
          <cell r="B633" t="str">
            <v>DOOR(SUS)</v>
          </cell>
          <cell r="C633" t="str">
            <v>200x300x1.5t</v>
          </cell>
          <cell r="D633" t="str">
            <v>SET</v>
          </cell>
          <cell r="E633">
            <v>1</v>
          </cell>
        </row>
        <row r="634">
          <cell r="B634" t="str">
            <v>MCCB</v>
          </cell>
          <cell r="C634" t="str">
            <v>표준형 4P 50AF</v>
          </cell>
          <cell r="D634" t="str">
            <v>EA</v>
          </cell>
          <cell r="E634">
            <v>1</v>
          </cell>
        </row>
        <row r="638">
          <cell r="B638" t="str">
            <v>나) 노 무 비</v>
          </cell>
        </row>
        <row r="639">
          <cell r="C639" t="str">
            <v>내 선 전 공</v>
          </cell>
          <cell r="D639" t="str">
            <v>인</v>
          </cell>
          <cell r="E639">
            <v>0.62</v>
          </cell>
          <cell r="H639">
            <v>53401</v>
          </cell>
          <cell r="I639">
            <v>33108</v>
          </cell>
          <cell r="L639">
            <v>33108</v>
          </cell>
        </row>
        <row r="644">
          <cell r="B644" t="str">
            <v>다) 공구손료</v>
          </cell>
        </row>
        <row r="645">
          <cell r="C645" t="str">
            <v>내 선 전 공</v>
          </cell>
          <cell r="D645" t="str">
            <v>인</v>
          </cell>
          <cell r="E645">
            <v>0.01</v>
          </cell>
          <cell r="J645">
            <v>53401</v>
          </cell>
          <cell r="K645">
            <v>534</v>
          </cell>
          <cell r="L645">
            <v>534</v>
          </cell>
        </row>
        <row r="649">
          <cell r="A649" t="str">
            <v>30신_25</v>
          </cell>
          <cell r="B649" t="str">
            <v>합    계</v>
          </cell>
          <cell r="G649">
            <v>87100</v>
          </cell>
          <cell r="I649">
            <v>33108</v>
          </cell>
          <cell r="K649">
            <v>534</v>
          </cell>
          <cell r="L649">
            <v>120742</v>
          </cell>
        </row>
        <row r="654">
          <cell r="A654" t="str">
            <v>30신_26A</v>
          </cell>
          <cell r="B654" t="str">
            <v>26. 분전반 신설 (MCCB 4P 100/100)</v>
          </cell>
          <cell r="C654" t="str">
            <v>SUS 1회로</v>
          </cell>
          <cell r="D654" t="str">
            <v>면</v>
          </cell>
          <cell r="E654">
            <v>1</v>
          </cell>
          <cell r="L654" t="str">
            <v>x</v>
          </cell>
          <cell r="M654">
            <v>1</v>
          </cell>
        </row>
        <row r="655">
          <cell r="B655" t="str">
            <v>가) 재 료 비</v>
          </cell>
        </row>
        <row r="656">
          <cell r="A656" t="str">
            <v>MCCB BOXMCCB 4P 100/100AT</v>
          </cell>
          <cell r="B656" t="str">
            <v>분전반</v>
          </cell>
          <cell r="C656" t="str">
            <v>MCCB 4P 100/100AT</v>
          </cell>
          <cell r="D656" t="str">
            <v>면</v>
          </cell>
          <cell r="E656">
            <v>1</v>
          </cell>
          <cell r="F656">
            <v>132004</v>
          </cell>
          <cell r="G656">
            <v>132004</v>
          </cell>
          <cell r="L656">
            <v>132004</v>
          </cell>
        </row>
        <row r="657">
          <cell r="B657" t="str">
            <v>BOX(STEEL)</v>
          </cell>
          <cell r="C657" t="str">
            <v>200x300x150x1.6t</v>
          </cell>
          <cell r="D657" t="str">
            <v>SET</v>
          </cell>
          <cell r="E657">
            <v>1</v>
          </cell>
        </row>
        <row r="658">
          <cell r="B658" t="str">
            <v>DOOR(SUS)</v>
          </cell>
          <cell r="C658" t="str">
            <v>200x300x1.5t</v>
          </cell>
          <cell r="D658" t="str">
            <v>SET</v>
          </cell>
          <cell r="E658">
            <v>1</v>
          </cell>
        </row>
        <row r="659">
          <cell r="B659" t="str">
            <v>MCCB</v>
          </cell>
          <cell r="C659" t="str">
            <v>표준형 4P 100AF</v>
          </cell>
          <cell r="D659" t="str">
            <v>EA</v>
          </cell>
          <cell r="E659">
            <v>1</v>
          </cell>
        </row>
        <row r="663">
          <cell r="B663" t="str">
            <v>나) 노 무 비</v>
          </cell>
        </row>
        <row r="664">
          <cell r="C664" t="str">
            <v>내 선 전 공</v>
          </cell>
          <cell r="D664" t="str">
            <v>인</v>
          </cell>
          <cell r="E664">
            <v>0.87</v>
          </cell>
          <cell r="H664">
            <v>53401</v>
          </cell>
          <cell r="I664">
            <v>46458</v>
          </cell>
          <cell r="L664">
            <v>46458</v>
          </cell>
        </row>
        <row r="669">
          <cell r="B669" t="str">
            <v>다) 공구손료</v>
          </cell>
        </row>
        <row r="670">
          <cell r="C670" t="str">
            <v>내 선 전 공</v>
          </cell>
          <cell r="D670" t="str">
            <v>인</v>
          </cell>
          <cell r="E670">
            <v>0.02</v>
          </cell>
          <cell r="J670">
            <v>53401</v>
          </cell>
          <cell r="K670">
            <v>1068</v>
          </cell>
          <cell r="L670">
            <v>1068</v>
          </cell>
        </row>
        <row r="674">
          <cell r="A674" t="str">
            <v>30신_26</v>
          </cell>
          <cell r="B674" t="str">
            <v>합    계</v>
          </cell>
          <cell r="G674">
            <v>132004</v>
          </cell>
          <cell r="I674">
            <v>46458</v>
          </cell>
          <cell r="K674">
            <v>1068</v>
          </cell>
          <cell r="L674">
            <v>179530</v>
          </cell>
        </row>
        <row r="679">
          <cell r="A679" t="str">
            <v>30신_27A</v>
          </cell>
          <cell r="B679" t="str">
            <v>27. 접지장치 신설</v>
          </cell>
          <cell r="C679" t="str">
            <v>제1종</v>
          </cell>
          <cell r="D679" t="str">
            <v>개소</v>
          </cell>
          <cell r="E679">
            <v>1</v>
          </cell>
          <cell r="L679" t="str">
            <v>x</v>
          </cell>
          <cell r="M679">
            <v>2</v>
          </cell>
        </row>
        <row r="680">
          <cell r="B680" t="str">
            <v>가) 재 료 비</v>
          </cell>
        </row>
        <row r="681">
          <cell r="A681" t="str">
            <v>접지봉Φ14x1000mm</v>
          </cell>
          <cell r="B681" t="str">
            <v>접지봉</v>
          </cell>
          <cell r="C681" t="str">
            <v>Φ14x1000mm</v>
          </cell>
          <cell r="D681" t="str">
            <v>개</v>
          </cell>
          <cell r="E681">
            <v>9</v>
          </cell>
          <cell r="F681">
            <v>3000</v>
          </cell>
          <cell r="G681">
            <v>27000</v>
          </cell>
          <cell r="L681">
            <v>27000</v>
          </cell>
        </row>
        <row r="682">
          <cell r="A682" t="str">
            <v>나 동 선60㎟</v>
          </cell>
          <cell r="B682" t="str">
            <v>나 동 선</v>
          </cell>
          <cell r="C682" t="str">
            <v>60㎟</v>
          </cell>
          <cell r="D682" t="str">
            <v>m</v>
          </cell>
          <cell r="E682">
            <v>6.6</v>
          </cell>
          <cell r="F682">
            <v>1910</v>
          </cell>
          <cell r="G682">
            <v>12606</v>
          </cell>
          <cell r="L682">
            <v>12606</v>
          </cell>
        </row>
        <row r="683">
          <cell r="A683" t="str">
            <v>압착단자60 ㎟</v>
          </cell>
          <cell r="B683" t="str">
            <v>압착단자</v>
          </cell>
          <cell r="C683" t="str">
            <v>60 ㎟</v>
          </cell>
          <cell r="D683" t="str">
            <v>m</v>
          </cell>
          <cell r="E683">
            <v>1</v>
          </cell>
          <cell r="F683">
            <v>486</v>
          </cell>
          <cell r="G683">
            <v>486</v>
          </cell>
          <cell r="L683">
            <v>486</v>
          </cell>
        </row>
        <row r="684">
          <cell r="A684" t="str">
            <v>접지크램프60㎟</v>
          </cell>
          <cell r="B684" t="str">
            <v>접지크램프</v>
          </cell>
          <cell r="C684" t="str">
            <v>60㎟</v>
          </cell>
          <cell r="D684" t="str">
            <v>m</v>
          </cell>
          <cell r="E684">
            <v>3</v>
          </cell>
          <cell r="F684">
            <v>1500</v>
          </cell>
          <cell r="G684">
            <v>4500</v>
          </cell>
          <cell r="L684">
            <v>4500</v>
          </cell>
        </row>
        <row r="685">
          <cell r="A685" t="str">
            <v>접지저항저감재메직어스(10kg)</v>
          </cell>
          <cell r="B685" t="str">
            <v>접지저항저감재</v>
          </cell>
          <cell r="C685" t="str">
            <v>메직어스(10kg)</v>
          </cell>
          <cell r="D685" t="str">
            <v>포</v>
          </cell>
          <cell r="E685">
            <v>6</v>
          </cell>
          <cell r="F685">
            <v>20000</v>
          </cell>
          <cell r="G685">
            <v>120000</v>
          </cell>
          <cell r="L685">
            <v>120000</v>
          </cell>
        </row>
        <row r="686">
          <cell r="B686" t="str">
            <v>터파기</v>
          </cell>
          <cell r="C686" t="str">
            <v>자갈섞인 토사</v>
          </cell>
          <cell r="D686" t="str">
            <v>㎥</v>
          </cell>
          <cell r="E686">
            <v>2.6249999999999996</v>
          </cell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92">
          <cell r="B692" t="str">
            <v>나) 노 무 비</v>
          </cell>
        </row>
        <row r="693">
          <cell r="C693" t="str">
            <v>내 선 전 공</v>
          </cell>
          <cell r="D693" t="str">
            <v>인</v>
          </cell>
          <cell r="E693">
            <v>4.29</v>
          </cell>
          <cell r="H693">
            <v>53401</v>
          </cell>
          <cell r="I693">
            <v>229090</v>
          </cell>
          <cell r="L693">
            <v>229090</v>
          </cell>
        </row>
        <row r="694">
          <cell r="C694" t="str">
            <v>보 통 인 부</v>
          </cell>
          <cell r="D694" t="str">
            <v>인</v>
          </cell>
          <cell r="E694">
            <v>3.17</v>
          </cell>
          <cell r="H694">
            <v>38932</v>
          </cell>
          <cell r="I694">
            <v>123414</v>
          </cell>
          <cell r="L694">
            <v>123414</v>
          </cell>
        </row>
        <row r="698">
          <cell r="B698" t="str">
            <v>다) 공구손료</v>
          </cell>
          <cell r="K698">
            <v>0</v>
          </cell>
        </row>
        <row r="699">
          <cell r="C699" t="str">
            <v>내 선 전 공</v>
          </cell>
          <cell r="D699" t="str">
            <v>인</v>
          </cell>
          <cell r="E699">
            <v>0.12</v>
          </cell>
          <cell r="J699">
            <v>53401</v>
          </cell>
          <cell r="K699">
            <v>6408</v>
          </cell>
          <cell r="L699">
            <v>6408</v>
          </cell>
        </row>
        <row r="700">
          <cell r="C700" t="str">
            <v>보 통 인 부</v>
          </cell>
          <cell r="D700" t="str">
            <v>인</v>
          </cell>
          <cell r="E700">
            <v>0.06</v>
          </cell>
          <cell r="J700">
            <v>38932</v>
          </cell>
          <cell r="K700">
            <v>2335</v>
          </cell>
          <cell r="L700">
            <v>2335</v>
          </cell>
        </row>
        <row r="703">
          <cell r="A703" t="str">
            <v>30신_27</v>
          </cell>
          <cell r="B703" t="str">
            <v>합    계</v>
          </cell>
          <cell r="G703">
            <v>164592</v>
          </cell>
          <cell r="I703">
            <v>352504</v>
          </cell>
          <cell r="K703">
            <v>8743</v>
          </cell>
          <cell r="L703">
            <v>525839</v>
          </cell>
        </row>
        <row r="704">
          <cell r="A704" t="str">
            <v>30신_28A</v>
          </cell>
          <cell r="B704" t="str">
            <v>28. 접지장치 신설</v>
          </cell>
          <cell r="C704" t="str">
            <v>제2종</v>
          </cell>
          <cell r="D704" t="str">
            <v>개소</v>
          </cell>
          <cell r="E704">
            <v>1</v>
          </cell>
          <cell r="L704" t="str">
            <v>x</v>
          </cell>
          <cell r="M704">
            <v>1</v>
          </cell>
        </row>
        <row r="705">
          <cell r="B705" t="str">
            <v>가) 재 료 비</v>
          </cell>
        </row>
        <row r="706">
          <cell r="A706" t="str">
            <v>접지봉Φ14x1000mm</v>
          </cell>
          <cell r="B706" t="str">
            <v>접지봉</v>
          </cell>
          <cell r="C706" t="str">
            <v>Φ14x1000mm</v>
          </cell>
          <cell r="D706" t="str">
            <v>개</v>
          </cell>
          <cell r="E706">
            <v>6</v>
          </cell>
          <cell r="F706">
            <v>3000</v>
          </cell>
          <cell r="G706">
            <v>18000</v>
          </cell>
          <cell r="L706">
            <v>18000</v>
          </cell>
        </row>
        <row r="707">
          <cell r="A707" t="str">
            <v>나 동 선60㎟</v>
          </cell>
          <cell r="B707" t="str">
            <v>나 동 선</v>
          </cell>
          <cell r="C707" t="str">
            <v>60㎟</v>
          </cell>
          <cell r="D707" t="str">
            <v>m</v>
          </cell>
          <cell r="E707">
            <v>6.6</v>
          </cell>
          <cell r="F707">
            <v>1910</v>
          </cell>
          <cell r="G707">
            <v>12606</v>
          </cell>
          <cell r="L707">
            <v>12606</v>
          </cell>
        </row>
        <row r="708">
          <cell r="A708" t="str">
            <v>압착단자60 ㎟</v>
          </cell>
          <cell r="B708" t="str">
            <v>압착단자</v>
          </cell>
          <cell r="C708" t="str">
            <v>60 ㎟</v>
          </cell>
          <cell r="D708" t="str">
            <v>m</v>
          </cell>
          <cell r="E708">
            <v>1</v>
          </cell>
          <cell r="F708">
            <v>486</v>
          </cell>
          <cell r="G708">
            <v>486</v>
          </cell>
          <cell r="L708">
            <v>486</v>
          </cell>
        </row>
        <row r="709">
          <cell r="A709" t="str">
            <v>접지크램프60㎟</v>
          </cell>
          <cell r="B709" t="str">
            <v>접지크램프</v>
          </cell>
          <cell r="C709" t="str">
            <v>60㎟</v>
          </cell>
          <cell r="D709" t="str">
            <v>m</v>
          </cell>
          <cell r="E709">
            <v>2</v>
          </cell>
          <cell r="F709">
            <v>1500</v>
          </cell>
          <cell r="G709">
            <v>3000</v>
          </cell>
          <cell r="L709">
            <v>3000</v>
          </cell>
        </row>
        <row r="710">
          <cell r="A710" t="str">
            <v>접지저항저감재메직어스(10kg)</v>
          </cell>
          <cell r="B710" t="str">
            <v>접지저항저감재</v>
          </cell>
          <cell r="C710" t="str">
            <v>메직어스(10kg)</v>
          </cell>
          <cell r="D710" t="str">
            <v>포</v>
          </cell>
          <cell r="E710">
            <v>4</v>
          </cell>
          <cell r="F710">
            <v>20000</v>
          </cell>
          <cell r="G710">
            <v>80000</v>
          </cell>
          <cell r="L710">
            <v>80000</v>
          </cell>
        </row>
        <row r="711">
          <cell r="B711" t="str">
            <v>터파기</v>
          </cell>
          <cell r="C711" t="str">
            <v>자갈섞인 토사</v>
          </cell>
          <cell r="D711" t="str">
            <v>㎥</v>
          </cell>
          <cell r="E711">
            <v>2.63</v>
          </cell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7">
          <cell r="B717" t="str">
            <v>나) 노 무 비</v>
          </cell>
        </row>
        <row r="718">
          <cell r="C718" t="str">
            <v>내 선 전 공</v>
          </cell>
          <cell r="D718" t="str">
            <v>인</v>
          </cell>
          <cell r="E718">
            <v>2.04</v>
          </cell>
          <cell r="H718">
            <v>53401</v>
          </cell>
          <cell r="I718">
            <v>108938</v>
          </cell>
          <cell r="L718">
            <v>108938</v>
          </cell>
        </row>
        <row r="719">
          <cell r="C719" t="str">
            <v>보 통 인 부</v>
          </cell>
          <cell r="D719" t="str">
            <v>인</v>
          </cell>
          <cell r="E719">
            <v>2</v>
          </cell>
          <cell r="H719">
            <v>38932</v>
          </cell>
          <cell r="I719">
            <v>77864</v>
          </cell>
          <cell r="L719">
            <v>77864</v>
          </cell>
        </row>
        <row r="723">
          <cell r="B723" t="str">
            <v>다) 공구손료</v>
          </cell>
          <cell r="K723">
            <v>0</v>
          </cell>
        </row>
        <row r="724">
          <cell r="C724" t="str">
            <v>내 선 전 공</v>
          </cell>
          <cell r="D724" t="str">
            <v>인</v>
          </cell>
          <cell r="E724">
            <v>0.06</v>
          </cell>
          <cell r="J724">
            <v>53401</v>
          </cell>
          <cell r="K724">
            <v>3204</v>
          </cell>
          <cell r="L724">
            <v>3204</v>
          </cell>
        </row>
        <row r="725">
          <cell r="C725" t="str">
            <v>보 통 인 부</v>
          </cell>
          <cell r="D725" t="str">
            <v>인</v>
          </cell>
          <cell r="E725">
            <v>0.01</v>
          </cell>
          <cell r="J725">
            <v>38932</v>
          </cell>
          <cell r="K725">
            <v>389</v>
          </cell>
          <cell r="L725">
            <v>389</v>
          </cell>
        </row>
        <row r="728">
          <cell r="A728" t="str">
            <v>30신_28</v>
          </cell>
          <cell r="B728" t="str">
            <v>합    계</v>
          </cell>
          <cell r="G728">
            <v>114092</v>
          </cell>
          <cell r="I728">
            <v>186802</v>
          </cell>
          <cell r="K728">
            <v>3593</v>
          </cell>
          <cell r="L728">
            <v>304487</v>
          </cell>
        </row>
        <row r="729">
          <cell r="A729" t="str">
            <v>30신_29A</v>
          </cell>
          <cell r="B729" t="str">
            <v>29. 접지장치 신설</v>
          </cell>
          <cell r="C729" t="str">
            <v>제3종</v>
          </cell>
          <cell r="D729" t="str">
            <v>개소</v>
          </cell>
          <cell r="E729">
            <v>1</v>
          </cell>
          <cell r="L729" t="str">
            <v>x</v>
          </cell>
          <cell r="M729">
            <v>1</v>
          </cell>
        </row>
        <row r="730">
          <cell r="B730" t="str">
            <v>가) 재 료 비</v>
          </cell>
        </row>
        <row r="731">
          <cell r="A731" t="str">
            <v>접지봉Φ14x1000mm</v>
          </cell>
          <cell r="B731" t="str">
            <v>접지봉</v>
          </cell>
          <cell r="C731" t="str">
            <v>Φ14x1000mm</v>
          </cell>
          <cell r="D731" t="str">
            <v>개</v>
          </cell>
          <cell r="E731">
            <v>3</v>
          </cell>
          <cell r="F731">
            <v>3000</v>
          </cell>
          <cell r="G731">
            <v>9000</v>
          </cell>
          <cell r="L731">
            <v>9000</v>
          </cell>
        </row>
        <row r="732">
          <cell r="A732" t="str">
            <v>나 동 선60㎟</v>
          </cell>
          <cell r="B732" t="str">
            <v>나 동 선</v>
          </cell>
          <cell r="C732" t="str">
            <v>60㎟</v>
          </cell>
          <cell r="D732" t="str">
            <v>m</v>
          </cell>
          <cell r="E732">
            <v>6.6</v>
          </cell>
          <cell r="F732">
            <v>1910</v>
          </cell>
          <cell r="G732">
            <v>12606</v>
          </cell>
          <cell r="L732">
            <v>12606</v>
          </cell>
        </row>
        <row r="733">
          <cell r="A733" t="str">
            <v>압착단자60 ㎟</v>
          </cell>
          <cell r="B733" t="str">
            <v>압착단자</v>
          </cell>
          <cell r="C733" t="str">
            <v>60 ㎟</v>
          </cell>
          <cell r="D733" t="str">
            <v>m</v>
          </cell>
          <cell r="E733">
            <v>1</v>
          </cell>
          <cell r="F733">
            <v>486</v>
          </cell>
          <cell r="G733">
            <v>486</v>
          </cell>
          <cell r="L733">
            <v>486</v>
          </cell>
        </row>
        <row r="734">
          <cell r="A734" t="str">
            <v>접지크램프60㎟</v>
          </cell>
          <cell r="B734" t="str">
            <v>접지크램프</v>
          </cell>
          <cell r="C734" t="str">
            <v>60㎟</v>
          </cell>
          <cell r="D734" t="str">
            <v>m</v>
          </cell>
          <cell r="E734">
            <v>3</v>
          </cell>
          <cell r="F734">
            <v>1500</v>
          </cell>
          <cell r="G734">
            <v>4500</v>
          </cell>
          <cell r="L734">
            <v>4500</v>
          </cell>
        </row>
        <row r="735">
          <cell r="A735" t="str">
            <v>접지저항저감재메직어스(10kg)</v>
          </cell>
          <cell r="B735" t="str">
            <v>접지저항저감재</v>
          </cell>
          <cell r="C735" t="str">
            <v>메직어스(10kg)</v>
          </cell>
          <cell r="D735" t="str">
            <v>포</v>
          </cell>
          <cell r="E735">
            <v>2</v>
          </cell>
          <cell r="F735">
            <v>20000</v>
          </cell>
          <cell r="G735">
            <v>40000</v>
          </cell>
          <cell r="L735">
            <v>40000</v>
          </cell>
        </row>
        <row r="736">
          <cell r="B736" t="str">
            <v>터파기</v>
          </cell>
          <cell r="C736" t="str">
            <v>자갈섞인 토사</v>
          </cell>
          <cell r="D736" t="str">
            <v>㎥</v>
          </cell>
          <cell r="E736">
            <v>2.63</v>
          </cell>
          <cell r="L736">
            <v>0</v>
          </cell>
        </row>
        <row r="737">
          <cell r="L737">
            <v>0</v>
          </cell>
        </row>
        <row r="738">
          <cell r="L738">
            <v>0</v>
          </cell>
        </row>
        <row r="742">
          <cell r="B742" t="str">
            <v>나) 노 무 비</v>
          </cell>
        </row>
        <row r="743">
          <cell r="C743" t="str">
            <v>내 선 전 공</v>
          </cell>
          <cell r="D743" t="str">
            <v>인</v>
          </cell>
          <cell r="E743">
            <v>0.82</v>
          </cell>
          <cell r="H743">
            <v>53401</v>
          </cell>
          <cell r="I743">
            <v>43788</v>
          </cell>
          <cell r="L743">
            <v>43788</v>
          </cell>
        </row>
        <row r="744">
          <cell r="C744" t="str">
            <v>보 통 인 부</v>
          </cell>
          <cell r="D744" t="str">
            <v>인</v>
          </cell>
          <cell r="E744">
            <v>1.1399999999999999</v>
          </cell>
          <cell r="H744">
            <v>38932</v>
          </cell>
          <cell r="I744">
            <v>44382</v>
          </cell>
          <cell r="L744">
            <v>44382</v>
          </cell>
        </row>
        <row r="748">
          <cell r="B748" t="str">
            <v>다) 공구손료</v>
          </cell>
          <cell r="K748">
            <v>0</v>
          </cell>
        </row>
        <row r="749">
          <cell r="C749" t="str">
            <v>내 선 전 공</v>
          </cell>
          <cell r="D749" t="str">
            <v>인</v>
          </cell>
          <cell r="E749">
            <v>0.02</v>
          </cell>
          <cell r="J749">
            <v>53401</v>
          </cell>
          <cell r="K749">
            <v>1068</v>
          </cell>
          <cell r="L749">
            <v>1068</v>
          </cell>
        </row>
        <row r="750">
          <cell r="C750" t="str">
            <v>보 통 인 부</v>
          </cell>
          <cell r="D750" t="str">
            <v>인</v>
          </cell>
          <cell r="E750">
            <v>0</v>
          </cell>
          <cell r="K750">
            <v>0</v>
          </cell>
          <cell r="L750">
            <v>0</v>
          </cell>
        </row>
        <row r="753">
          <cell r="A753" t="str">
            <v>30신_29</v>
          </cell>
          <cell r="B753" t="str">
            <v>합    계</v>
          </cell>
          <cell r="G753">
            <v>66592</v>
          </cell>
          <cell r="I753">
            <v>88170</v>
          </cell>
          <cell r="K753">
            <v>1068</v>
          </cell>
          <cell r="L753">
            <v>155830</v>
          </cell>
        </row>
        <row r="754">
          <cell r="A754" t="str">
            <v>30신_30A</v>
          </cell>
          <cell r="B754" t="str">
            <v>30. 접지장치 신설</v>
          </cell>
          <cell r="C754" t="str">
            <v>TEST 접지</v>
          </cell>
          <cell r="D754" t="str">
            <v>개소</v>
          </cell>
          <cell r="E754">
            <v>1</v>
          </cell>
          <cell r="L754" t="str">
            <v>x</v>
          </cell>
          <cell r="M754">
            <v>1</v>
          </cell>
        </row>
        <row r="755">
          <cell r="B755" t="str">
            <v>가) 재 료 비</v>
          </cell>
        </row>
        <row r="756">
          <cell r="A756" t="str">
            <v>접지봉Φ14x1000mm</v>
          </cell>
          <cell r="B756" t="str">
            <v>접지봉</v>
          </cell>
          <cell r="C756" t="str">
            <v>Φ14x1000mm</v>
          </cell>
          <cell r="D756" t="str">
            <v>개</v>
          </cell>
          <cell r="E756">
            <v>1</v>
          </cell>
          <cell r="F756">
            <v>3000</v>
          </cell>
          <cell r="G756">
            <v>3000</v>
          </cell>
          <cell r="L756">
            <v>3000</v>
          </cell>
        </row>
        <row r="757">
          <cell r="A757" t="str">
            <v>나 동 선38㎟</v>
          </cell>
          <cell r="B757" t="str">
            <v>나 동 선</v>
          </cell>
          <cell r="C757" t="str">
            <v>38㎟</v>
          </cell>
          <cell r="D757" t="str">
            <v>m</v>
          </cell>
          <cell r="E757">
            <v>6.6</v>
          </cell>
          <cell r="F757">
            <v>1195</v>
          </cell>
          <cell r="G757">
            <v>7887</v>
          </cell>
          <cell r="L757">
            <v>7887</v>
          </cell>
        </row>
        <row r="758">
          <cell r="A758" t="str">
            <v>압착단자38 ㎟</v>
          </cell>
          <cell r="B758" t="str">
            <v>압착단자</v>
          </cell>
          <cell r="C758" t="str">
            <v>38 ㎟</v>
          </cell>
          <cell r="D758" t="str">
            <v>m</v>
          </cell>
          <cell r="E758">
            <v>1</v>
          </cell>
          <cell r="F758">
            <v>281</v>
          </cell>
          <cell r="G758">
            <v>281</v>
          </cell>
          <cell r="L758">
            <v>281</v>
          </cell>
        </row>
        <row r="759">
          <cell r="A759" t="str">
            <v>접지크램프38㎟</v>
          </cell>
          <cell r="B759" t="str">
            <v>접지크램프</v>
          </cell>
          <cell r="C759" t="str">
            <v>38㎟</v>
          </cell>
          <cell r="D759" t="str">
            <v>m</v>
          </cell>
          <cell r="E759">
            <v>3</v>
          </cell>
          <cell r="F759">
            <v>1200</v>
          </cell>
          <cell r="G759">
            <v>3600</v>
          </cell>
          <cell r="L759">
            <v>3600</v>
          </cell>
        </row>
        <row r="760">
          <cell r="B760" t="str">
            <v>터파기</v>
          </cell>
          <cell r="C760" t="str">
            <v>자갈섞인 토사</v>
          </cell>
          <cell r="D760" t="str">
            <v>㎥</v>
          </cell>
          <cell r="E760">
            <v>2.63</v>
          </cell>
          <cell r="G760">
            <v>0</v>
          </cell>
          <cell r="L760">
            <v>0</v>
          </cell>
        </row>
        <row r="761">
          <cell r="G761">
            <v>0</v>
          </cell>
          <cell r="L761">
            <v>0</v>
          </cell>
        </row>
        <row r="762">
          <cell r="G762">
            <v>0</v>
          </cell>
          <cell r="L762">
            <v>0</v>
          </cell>
        </row>
        <row r="766">
          <cell r="B766" t="str">
            <v>나) 노 무 비</v>
          </cell>
        </row>
        <row r="767">
          <cell r="C767" t="str">
            <v>내 선 전 공</v>
          </cell>
          <cell r="D767" t="str">
            <v>인</v>
          </cell>
          <cell r="E767">
            <v>0.25</v>
          </cell>
          <cell r="H767">
            <v>53401</v>
          </cell>
          <cell r="I767">
            <v>13350</v>
          </cell>
          <cell r="L767">
            <v>13350</v>
          </cell>
        </row>
        <row r="768">
          <cell r="C768" t="str">
            <v>보 통 인 부</v>
          </cell>
          <cell r="D768" t="str">
            <v>인</v>
          </cell>
          <cell r="E768">
            <v>0.94</v>
          </cell>
          <cell r="H768">
            <v>38932</v>
          </cell>
          <cell r="I768">
            <v>36596</v>
          </cell>
          <cell r="L768">
            <v>36596</v>
          </cell>
        </row>
        <row r="772">
          <cell r="B772" t="str">
            <v>다) 공구손료</v>
          </cell>
          <cell r="K772">
            <v>0</v>
          </cell>
        </row>
        <row r="773">
          <cell r="C773" t="str">
            <v>내 선 전 공</v>
          </cell>
          <cell r="D773" t="str">
            <v>인</v>
          </cell>
          <cell r="E773">
            <v>0</v>
          </cell>
          <cell r="J773">
            <v>53401</v>
          </cell>
          <cell r="K773">
            <v>0</v>
          </cell>
          <cell r="L773">
            <v>0</v>
          </cell>
        </row>
        <row r="774">
          <cell r="C774" t="str">
            <v>보 통 인 부</v>
          </cell>
          <cell r="D774" t="str">
            <v>인</v>
          </cell>
          <cell r="E774">
            <v>0</v>
          </cell>
          <cell r="K774">
            <v>0</v>
          </cell>
          <cell r="L774">
            <v>0</v>
          </cell>
        </row>
        <row r="778">
          <cell r="A778" t="str">
            <v>30신_30</v>
          </cell>
          <cell r="B778" t="str">
            <v>합    계</v>
          </cell>
          <cell r="G778">
            <v>14768</v>
          </cell>
          <cell r="I778">
            <v>49946</v>
          </cell>
          <cell r="K778">
            <v>0</v>
          </cell>
          <cell r="L778">
            <v>64714</v>
          </cell>
        </row>
        <row r="779">
          <cell r="A779" t="str">
            <v>30신_31A</v>
          </cell>
          <cell r="B779" t="str">
            <v>31. 접지단자반</v>
          </cell>
          <cell r="C779" t="str">
            <v>(5CCT)</v>
          </cell>
          <cell r="D779" t="str">
            <v>면</v>
          </cell>
          <cell r="E779">
            <v>1</v>
          </cell>
          <cell r="L779" t="str">
            <v>x</v>
          </cell>
          <cell r="M779">
            <v>1</v>
          </cell>
        </row>
        <row r="780">
          <cell r="B780" t="str">
            <v>가) 재 료 비</v>
          </cell>
        </row>
        <row r="781">
          <cell r="A781" t="str">
            <v>접지단자반 (SUS)5 CCT</v>
          </cell>
          <cell r="B781" t="str">
            <v>접지단자반 (SUS)</v>
          </cell>
          <cell r="C781" t="str">
            <v>5 CCT</v>
          </cell>
          <cell r="D781" t="str">
            <v>면</v>
          </cell>
          <cell r="E781">
            <v>1</v>
          </cell>
          <cell r="F781">
            <v>140000</v>
          </cell>
          <cell r="G781">
            <v>140000</v>
          </cell>
          <cell r="L781">
            <v>140000</v>
          </cell>
        </row>
        <row r="786">
          <cell r="B786" t="str">
            <v>나) 노 무 비</v>
          </cell>
        </row>
        <row r="787">
          <cell r="C787" t="str">
            <v>내 선 전 공</v>
          </cell>
          <cell r="D787" t="str">
            <v>인</v>
          </cell>
          <cell r="E787">
            <v>0.66</v>
          </cell>
          <cell r="H787">
            <v>53401</v>
          </cell>
          <cell r="I787">
            <v>35244</v>
          </cell>
          <cell r="L787">
            <v>35244</v>
          </cell>
        </row>
        <row r="792">
          <cell r="B792" t="str">
            <v>다) 공구손료</v>
          </cell>
        </row>
        <row r="793">
          <cell r="C793" t="str">
            <v>내 선 전 공</v>
          </cell>
          <cell r="D793" t="str">
            <v>인</v>
          </cell>
          <cell r="E793">
            <v>0.01</v>
          </cell>
          <cell r="J793">
            <v>53401</v>
          </cell>
          <cell r="K793">
            <v>534</v>
          </cell>
          <cell r="L793">
            <v>534</v>
          </cell>
        </row>
        <row r="799">
          <cell r="A799" t="str">
            <v>30신_31</v>
          </cell>
          <cell r="B799" t="str">
            <v>합    계</v>
          </cell>
          <cell r="G799">
            <v>140000</v>
          </cell>
          <cell r="I799">
            <v>35244</v>
          </cell>
          <cell r="K799">
            <v>534</v>
          </cell>
          <cell r="L799">
            <v>175778</v>
          </cell>
        </row>
        <row r="804">
          <cell r="A804" t="str">
            <v>30신_32A</v>
          </cell>
          <cell r="B804" t="str">
            <v>32. 조명기구 신설</v>
          </cell>
          <cell r="C804" t="str">
            <v>TYPE'A' FL 2/32W</v>
          </cell>
          <cell r="D804" t="str">
            <v>개</v>
          </cell>
          <cell r="E804">
            <v>1</v>
          </cell>
          <cell r="L804" t="str">
            <v>x</v>
          </cell>
          <cell r="M804">
            <v>51</v>
          </cell>
        </row>
        <row r="805">
          <cell r="B805" t="str">
            <v>가) 재 료 비</v>
          </cell>
        </row>
        <row r="806">
          <cell r="A806" t="str">
            <v>등기구TYPE'A' FL 2/32W</v>
          </cell>
          <cell r="B806" t="str">
            <v>등기구</v>
          </cell>
          <cell r="C806" t="str">
            <v>TYPE'A' FL 2/32W</v>
          </cell>
          <cell r="D806" t="str">
            <v>개</v>
          </cell>
          <cell r="E806">
            <v>1</v>
          </cell>
          <cell r="F806">
            <v>62000</v>
          </cell>
          <cell r="G806">
            <v>62000</v>
          </cell>
          <cell r="L806">
            <v>62000</v>
          </cell>
        </row>
        <row r="807">
          <cell r="A807" t="str">
            <v>형광등기구보강대M바표준</v>
          </cell>
          <cell r="B807" t="str">
            <v>형광등기구보강대</v>
          </cell>
          <cell r="C807" t="str">
            <v>M바표준</v>
          </cell>
          <cell r="D807" t="str">
            <v>개</v>
          </cell>
          <cell r="E807">
            <v>1</v>
          </cell>
          <cell r="F807">
            <v>3900</v>
          </cell>
          <cell r="G807">
            <v>3900</v>
          </cell>
          <cell r="L807">
            <v>3900</v>
          </cell>
        </row>
        <row r="808">
          <cell r="A808" t="str">
            <v>와이어 콘넥타3.5㎟x2가닥</v>
          </cell>
          <cell r="B808" t="str">
            <v>와이어 콘넥타</v>
          </cell>
          <cell r="C808" t="str">
            <v>3.5㎟x2가닥</v>
          </cell>
          <cell r="D808" t="str">
            <v>개</v>
          </cell>
          <cell r="E808">
            <v>3</v>
          </cell>
          <cell r="F808">
            <v>112</v>
          </cell>
          <cell r="G808">
            <v>336</v>
          </cell>
          <cell r="L808">
            <v>336</v>
          </cell>
        </row>
        <row r="809">
          <cell r="A809" t="str">
            <v>플랙시블 커넥터일반비방수  16C</v>
          </cell>
          <cell r="B809" t="str">
            <v>플랙시블 커넥터</v>
          </cell>
          <cell r="C809" t="str">
            <v>일반비방수  16C</v>
          </cell>
          <cell r="D809" t="str">
            <v>개</v>
          </cell>
          <cell r="E809">
            <v>2</v>
          </cell>
          <cell r="F809">
            <v>360</v>
          </cell>
          <cell r="G809">
            <v>720</v>
          </cell>
          <cell r="L809">
            <v>720</v>
          </cell>
        </row>
        <row r="810">
          <cell r="A810" t="str">
            <v>전     선IV  1.6mm</v>
          </cell>
          <cell r="B810" t="str">
            <v>전     선</v>
          </cell>
          <cell r="C810" t="str">
            <v>IV  1.6mm</v>
          </cell>
          <cell r="D810" t="str">
            <v>m</v>
          </cell>
          <cell r="E810">
            <v>2.2000000000000002</v>
          </cell>
          <cell r="F810">
            <v>75</v>
          </cell>
          <cell r="G810">
            <v>165</v>
          </cell>
          <cell r="L810">
            <v>165</v>
          </cell>
        </row>
        <row r="811">
          <cell r="A811" t="str">
            <v>전     선IV  2.0mm</v>
          </cell>
          <cell r="B811" t="str">
            <v>전     선</v>
          </cell>
          <cell r="C811" t="str">
            <v>IV  2.0mm</v>
          </cell>
          <cell r="D811" t="str">
            <v>m</v>
          </cell>
          <cell r="E811">
            <v>4.4000000000000004</v>
          </cell>
          <cell r="F811">
            <v>109</v>
          </cell>
          <cell r="G811">
            <v>479</v>
          </cell>
          <cell r="L811">
            <v>479</v>
          </cell>
        </row>
        <row r="812">
          <cell r="A812" t="str">
            <v>플랙시블 전선관일반비방수  16C</v>
          </cell>
          <cell r="B812" t="str">
            <v>플랙시블 전선관</v>
          </cell>
          <cell r="C812" t="str">
            <v>일반비방수  16C</v>
          </cell>
          <cell r="D812" t="str">
            <v>m</v>
          </cell>
          <cell r="E812">
            <v>2.2000000000000002</v>
          </cell>
          <cell r="F812">
            <v>430</v>
          </cell>
          <cell r="G812">
            <v>946</v>
          </cell>
          <cell r="L812">
            <v>946</v>
          </cell>
        </row>
        <row r="817">
          <cell r="B817" t="str">
            <v>나) 노 무 비</v>
          </cell>
        </row>
        <row r="818">
          <cell r="C818" t="str">
            <v>내 선 전 공</v>
          </cell>
          <cell r="D818" t="str">
            <v>인</v>
          </cell>
          <cell r="E818">
            <v>0.69000000000000006</v>
          </cell>
          <cell r="H818">
            <v>53401</v>
          </cell>
          <cell r="I818">
            <v>36846</v>
          </cell>
          <cell r="L818">
            <v>36846</v>
          </cell>
        </row>
        <row r="823">
          <cell r="B823" t="str">
            <v>다) 공구손료</v>
          </cell>
          <cell r="L823">
            <v>0</v>
          </cell>
        </row>
        <row r="824">
          <cell r="C824" t="str">
            <v>내 선 전 공</v>
          </cell>
          <cell r="D824" t="str">
            <v>인</v>
          </cell>
          <cell r="E824">
            <v>0.02</v>
          </cell>
          <cell r="J824">
            <v>53401</v>
          </cell>
          <cell r="K824">
            <v>1068</v>
          </cell>
          <cell r="L824">
            <v>1068</v>
          </cell>
        </row>
        <row r="828">
          <cell r="A828" t="str">
            <v>30신_32</v>
          </cell>
          <cell r="B828" t="str">
            <v>합    계</v>
          </cell>
          <cell r="G828">
            <v>68546</v>
          </cell>
          <cell r="I828">
            <v>36846</v>
          </cell>
          <cell r="K828">
            <v>1068</v>
          </cell>
          <cell r="L828">
            <v>106460</v>
          </cell>
        </row>
        <row r="829">
          <cell r="A829" t="str">
            <v>30신_33A</v>
          </cell>
          <cell r="B829" t="str">
            <v>33. 조명기구 신설</v>
          </cell>
          <cell r="C829" t="str">
            <v>TYPE'C' FL 2/32W</v>
          </cell>
          <cell r="D829" t="str">
            <v>개</v>
          </cell>
          <cell r="E829">
            <v>1</v>
          </cell>
          <cell r="L829" t="str">
            <v>x</v>
          </cell>
          <cell r="M829">
            <v>66</v>
          </cell>
        </row>
        <row r="830">
          <cell r="B830" t="str">
            <v>가) 재 료 비</v>
          </cell>
        </row>
        <row r="831">
          <cell r="B831" t="str">
            <v>등기구</v>
          </cell>
          <cell r="C831" t="str">
            <v>TYPE'C' FL 2/32W</v>
          </cell>
          <cell r="D831" t="str">
            <v>개</v>
          </cell>
          <cell r="E831">
            <v>1</v>
          </cell>
          <cell r="F831">
            <v>89000</v>
          </cell>
          <cell r="G831">
            <v>89000</v>
          </cell>
          <cell r="L831">
            <v>89000</v>
          </cell>
        </row>
        <row r="832">
          <cell r="A832" t="str">
            <v>형광등기구보강대M바표준</v>
          </cell>
          <cell r="B832" t="str">
            <v>형광등기구보강대</v>
          </cell>
          <cell r="C832" t="str">
            <v>M바표준</v>
          </cell>
          <cell r="D832" t="str">
            <v>개</v>
          </cell>
          <cell r="E832">
            <v>1</v>
          </cell>
          <cell r="F832">
            <v>3900</v>
          </cell>
          <cell r="G832">
            <v>3900</v>
          </cell>
          <cell r="L832">
            <v>3900</v>
          </cell>
        </row>
        <row r="833">
          <cell r="A833" t="str">
            <v>와이어 콘넥타3.5㎟x2가닥</v>
          </cell>
          <cell r="B833" t="str">
            <v>와이어 콘넥타</v>
          </cell>
          <cell r="C833" t="str">
            <v>3.5㎟x2가닥</v>
          </cell>
          <cell r="D833" t="str">
            <v>개</v>
          </cell>
          <cell r="E833">
            <v>3</v>
          </cell>
          <cell r="F833">
            <v>112</v>
          </cell>
          <cell r="G833">
            <v>336</v>
          </cell>
          <cell r="L833">
            <v>336</v>
          </cell>
        </row>
        <row r="834">
          <cell r="A834" t="str">
            <v>플랙시블 커넥터일반비방수  16C</v>
          </cell>
          <cell r="B834" t="str">
            <v>플랙시블 커넥터</v>
          </cell>
          <cell r="C834" t="str">
            <v>일반비방수  16C</v>
          </cell>
          <cell r="D834" t="str">
            <v>개</v>
          </cell>
          <cell r="E834">
            <v>2</v>
          </cell>
          <cell r="F834">
            <v>360</v>
          </cell>
          <cell r="G834">
            <v>720</v>
          </cell>
          <cell r="L834">
            <v>720</v>
          </cell>
        </row>
        <row r="835">
          <cell r="A835" t="str">
            <v>전     선IV  1.6mm</v>
          </cell>
          <cell r="B835" t="str">
            <v>전     선</v>
          </cell>
          <cell r="C835" t="str">
            <v>IV  1.6mm</v>
          </cell>
          <cell r="D835" t="str">
            <v>m</v>
          </cell>
          <cell r="E835">
            <v>2.2000000000000002</v>
          </cell>
          <cell r="F835">
            <v>75</v>
          </cell>
          <cell r="G835">
            <v>165</v>
          </cell>
          <cell r="L835">
            <v>165</v>
          </cell>
        </row>
        <row r="836">
          <cell r="A836" t="str">
            <v>전     선IV  2.0mm</v>
          </cell>
          <cell r="B836" t="str">
            <v>전     선</v>
          </cell>
          <cell r="C836" t="str">
            <v>IV  2.0mm</v>
          </cell>
          <cell r="D836" t="str">
            <v>m</v>
          </cell>
          <cell r="E836">
            <v>4.4000000000000004</v>
          </cell>
          <cell r="F836">
            <v>109</v>
          </cell>
          <cell r="G836">
            <v>479</v>
          </cell>
          <cell r="L836">
            <v>479</v>
          </cell>
        </row>
        <row r="837">
          <cell r="A837" t="str">
            <v>플랙시블 전선관일반비방수  16C</v>
          </cell>
          <cell r="B837" t="str">
            <v>플랙시블 전선관</v>
          </cell>
          <cell r="C837" t="str">
            <v>일반비방수  16C</v>
          </cell>
          <cell r="D837" t="str">
            <v>m</v>
          </cell>
          <cell r="E837">
            <v>2.2000000000000002</v>
          </cell>
          <cell r="F837">
            <v>430</v>
          </cell>
          <cell r="G837">
            <v>946</v>
          </cell>
          <cell r="L837">
            <v>946</v>
          </cell>
        </row>
        <row r="843">
          <cell r="B843" t="str">
            <v>나) 노 무 비</v>
          </cell>
        </row>
        <row r="844">
          <cell r="C844" t="str">
            <v>내 선 전 공</v>
          </cell>
          <cell r="D844" t="str">
            <v>인</v>
          </cell>
          <cell r="E844">
            <v>0.72</v>
          </cell>
          <cell r="H844">
            <v>53401</v>
          </cell>
          <cell r="I844">
            <v>38448</v>
          </cell>
          <cell r="L844">
            <v>38448</v>
          </cell>
        </row>
        <row r="848">
          <cell r="B848" t="str">
            <v>다) 공구손료</v>
          </cell>
          <cell r="L848">
            <v>0</v>
          </cell>
        </row>
        <row r="849">
          <cell r="C849" t="str">
            <v>내 선 전 공</v>
          </cell>
          <cell r="D849" t="str">
            <v>인</v>
          </cell>
          <cell r="E849">
            <v>0.02</v>
          </cell>
          <cell r="J849">
            <v>53401</v>
          </cell>
          <cell r="K849">
            <v>1068</v>
          </cell>
          <cell r="L849">
            <v>1068</v>
          </cell>
        </row>
        <row r="853">
          <cell r="A853" t="str">
            <v>30신_33</v>
          </cell>
          <cell r="B853" t="str">
            <v>합    계</v>
          </cell>
          <cell r="G853">
            <v>95546</v>
          </cell>
          <cell r="I853">
            <v>38448</v>
          </cell>
          <cell r="K853">
            <v>1068</v>
          </cell>
          <cell r="L853">
            <v>135062</v>
          </cell>
        </row>
        <row r="854">
          <cell r="A854" t="str">
            <v>30신_34A</v>
          </cell>
          <cell r="B854" t="str">
            <v>34. 조명기구 신설</v>
          </cell>
          <cell r="C854" t="str">
            <v>TYPE'D' FL 1/32W</v>
          </cell>
          <cell r="D854" t="str">
            <v>개</v>
          </cell>
          <cell r="E854">
            <v>1</v>
          </cell>
          <cell r="L854" t="str">
            <v>x</v>
          </cell>
          <cell r="M854">
            <v>32</v>
          </cell>
        </row>
        <row r="855">
          <cell r="B855" t="str">
            <v>가) 재 료 비</v>
          </cell>
        </row>
        <row r="856">
          <cell r="B856" t="str">
            <v>등기구</v>
          </cell>
          <cell r="C856" t="str">
            <v>TYPE'D' FL 1/32W</v>
          </cell>
          <cell r="D856" t="str">
            <v>개</v>
          </cell>
          <cell r="E856">
            <v>1</v>
          </cell>
          <cell r="F856">
            <v>68000</v>
          </cell>
          <cell r="G856">
            <v>68000</v>
          </cell>
          <cell r="L856">
            <v>68000</v>
          </cell>
        </row>
        <row r="857">
          <cell r="A857" t="str">
            <v>형광등기구보강대M바표준</v>
          </cell>
          <cell r="B857" t="str">
            <v>형광등기구보강대</v>
          </cell>
          <cell r="C857" t="str">
            <v>M바표준</v>
          </cell>
          <cell r="D857" t="str">
            <v>개</v>
          </cell>
          <cell r="E857">
            <v>1</v>
          </cell>
          <cell r="F857">
            <v>3900</v>
          </cell>
          <cell r="G857">
            <v>3900</v>
          </cell>
          <cell r="L857">
            <v>3900</v>
          </cell>
        </row>
        <row r="858">
          <cell r="A858" t="str">
            <v>와이어 콘넥타3.5㎟x2가닥</v>
          </cell>
          <cell r="B858" t="str">
            <v>와이어 콘넥타</v>
          </cell>
          <cell r="C858" t="str">
            <v>3.5㎟x2가닥</v>
          </cell>
          <cell r="D858" t="str">
            <v>개</v>
          </cell>
          <cell r="E858">
            <v>3</v>
          </cell>
          <cell r="F858">
            <v>112</v>
          </cell>
          <cell r="G858">
            <v>336</v>
          </cell>
          <cell r="L858">
            <v>336</v>
          </cell>
        </row>
        <row r="859">
          <cell r="A859" t="str">
            <v>플랙시블 커넥터일반비방수  16C</v>
          </cell>
          <cell r="B859" t="str">
            <v>플랙시블 커넥터</v>
          </cell>
          <cell r="C859" t="str">
            <v>일반비방수  16C</v>
          </cell>
          <cell r="D859" t="str">
            <v>개</v>
          </cell>
          <cell r="E859">
            <v>2</v>
          </cell>
          <cell r="F859">
            <v>360</v>
          </cell>
          <cell r="G859">
            <v>720</v>
          </cell>
          <cell r="L859">
            <v>720</v>
          </cell>
        </row>
        <row r="860">
          <cell r="A860" t="str">
            <v>전     선IV  1.6mm</v>
          </cell>
          <cell r="B860" t="str">
            <v>전     선</v>
          </cell>
          <cell r="C860" t="str">
            <v>IV  1.6mm</v>
          </cell>
          <cell r="D860" t="str">
            <v>m</v>
          </cell>
          <cell r="E860">
            <v>2.2000000000000002</v>
          </cell>
          <cell r="F860">
            <v>75</v>
          </cell>
          <cell r="G860">
            <v>165</v>
          </cell>
          <cell r="L860">
            <v>165</v>
          </cell>
        </row>
        <row r="861">
          <cell r="A861" t="str">
            <v>전     선IV  2.0mm</v>
          </cell>
          <cell r="B861" t="str">
            <v>전     선</v>
          </cell>
          <cell r="C861" t="str">
            <v>IV  2.0mm</v>
          </cell>
          <cell r="D861" t="str">
            <v>m</v>
          </cell>
          <cell r="E861">
            <v>4.4000000000000004</v>
          </cell>
          <cell r="F861">
            <v>109</v>
          </cell>
          <cell r="G861">
            <v>479</v>
          </cell>
          <cell r="L861">
            <v>479</v>
          </cell>
        </row>
        <row r="862">
          <cell r="A862" t="str">
            <v>플랙시블 전선관일반비방수  16C</v>
          </cell>
          <cell r="B862" t="str">
            <v>플랙시블 전선관</v>
          </cell>
          <cell r="C862" t="str">
            <v>일반비방수  16C</v>
          </cell>
          <cell r="D862" t="str">
            <v>m</v>
          </cell>
          <cell r="E862">
            <v>2.2000000000000002</v>
          </cell>
          <cell r="F862">
            <v>430</v>
          </cell>
          <cell r="G862">
            <v>946</v>
          </cell>
          <cell r="L862">
            <v>946</v>
          </cell>
        </row>
        <row r="867">
          <cell r="B867" t="str">
            <v>나) 노 무 비</v>
          </cell>
          <cell r="L867">
            <v>0</v>
          </cell>
        </row>
        <row r="868">
          <cell r="C868" t="str">
            <v>내 선 전 공</v>
          </cell>
          <cell r="D868" t="str">
            <v>인</v>
          </cell>
          <cell r="E868">
            <v>0.61</v>
          </cell>
          <cell r="H868">
            <v>53401</v>
          </cell>
          <cell r="I868">
            <v>32574</v>
          </cell>
          <cell r="L868">
            <v>32574</v>
          </cell>
        </row>
        <row r="873">
          <cell r="B873" t="str">
            <v>다) 공구손료</v>
          </cell>
          <cell r="L873">
            <v>0</v>
          </cell>
        </row>
        <row r="874">
          <cell r="C874" t="str">
            <v>내 선 전 공</v>
          </cell>
          <cell r="D874" t="str">
            <v>인</v>
          </cell>
          <cell r="E874">
            <v>0.01</v>
          </cell>
          <cell r="J874">
            <v>53401</v>
          </cell>
          <cell r="K874">
            <v>534</v>
          </cell>
          <cell r="L874">
            <v>534</v>
          </cell>
        </row>
        <row r="878">
          <cell r="A878" t="str">
            <v>30신_34</v>
          </cell>
          <cell r="B878" t="str">
            <v>합    계</v>
          </cell>
          <cell r="G878">
            <v>74546</v>
          </cell>
          <cell r="I878">
            <v>32574</v>
          </cell>
          <cell r="K878">
            <v>534</v>
          </cell>
          <cell r="L878">
            <v>107654</v>
          </cell>
        </row>
        <row r="879">
          <cell r="A879" t="str">
            <v>30신_35A</v>
          </cell>
          <cell r="B879" t="str">
            <v>35. 조명기구 신설</v>
          </cell>
          <cell r="C879" t="str">
            <v>TYPE'E' FL 1/32W</v>
          </cell>
          <cell r="D879" t="str">
            <v>개</v>
          </cell>
          <cell r="E879">
            <v>1</v>
          </cell>
          <cell r="L879" t="str">
            <v>x</v>
          </cell>
          <cell r="M879">
            <v>14</v>
          </cell>
        </row>
        <row r="880">
          <cell r="B880" t="str">
            <v>가) 재 료 비</v>
          </cell>
        </row>
        <row r="881">
          <cell r="B881" t="str">
            <v>등기구</v>
          </cell>
          <cell r="C881" t="str">
            <v>TYPE'E' FL 1/32W</v>
          </cell>
          <cell r="D881" t="str">
            <v>개</v>
          </cell>
          <cell r="E881">
            <v>1</v>
          </cell>
          <cell r="F881">
            <v>65000</v>
          </cell>
          <cell r="G881">
            <v>65000</v>
          </cell>
          <cell r="L881">
            <v>65000</v>
          </cell>
        </row>
        <row r="882">
          <cell r="B882" t="str">
            <v>와이어 콘넥타</v>
          </cell>
          <cell r="C882" t="str">
            <v>3.5㎟x2가닥</v>
          </cell>
          <cell r="D882" t="str">
            <v>개</v>
          </cell>
          <cell r="E882">
            <v>3</v>
          </cell>
          <cell r="F882">
            <v>112</v>
          </cell>
          <cell r="G882">
            <v>3900</v>
          </cell>
          <cell r="L882">
            <v>3900</v>
          </cell>
        </row>
        <row r="885">
          <cell r="B885" t="str">
            <v>나) 노 무 비</v>
          </cell>
          <cell r="L885">
            <v>0</v>
          </cell>
        </row>
        <row r="886">
          <cell r="C886" t="str">
            <v>내 선 전 공</v>
          </cell>
          <cell r="D886" t="str">
            <v>인</v>
          </cell>
          <cell r="E886">
            <v>0.24</v>
          </cell>
          <cell r="H886">
            <v>53401</v>
          </cell>
          <cell r="I886">
            <v>12816</v>
          </cell>
          <cell r="L886">
            <v>12816</v>
          </cell>
        </row>
        <row r="891">
          <cell r="B891" t="str">
            <v>다) 공구손료</v>
          </cell>
          <cell r="L891">
            <v>0</v>
          </cell>
        </row>
        <row r="892">
          <cell r="C892" t="str">
            <v>내 선 전 공</v>
          </cell>
          <cell r="D892" t="str">
            <v>인</v>
          </cell>
          <cell r="E892">
            <v>0</v>
          </cell>
          <cell r="K892">
            <v>0</v>
          </cell>
          <cell r="L892">
            <v>0</v>
          </cell>
        </row>
        <row r="896">
          <cell r="A896" t="str">
            <v>30신_35</v>
          </cell>
          <cell r="B896" t="str">
            <v>합    계</v>
          </cell>
          <cell r="G896">
            <v>68900</v>
          </cell>
          <cell r="I896">
            <v>12816</v>
          </cell>
          <cell r="K896">
            <v>0</v>
          </cell>
          <cell r="L896">
            <v>81716</v>
          </cell>
        </row>
        <row r="904">
          <cell r="A904" t="str">
            <v>30신_36A</v>
          </cell>
          <cell r="B904" t="str">
            <v>36. 조명기구 신설</v>
          </cell>
          <cell r="C904" t="str">
            <v>TYPE'F' FL 2/32W</v>
          </cell>
          <cell r="D904" t="str">
            <v>개</v>
          </cell>
          <cell r="E904">
            <v>1</v>
          </cell>
          <cell r="L904" t="str">
            <v>x</v>
          </cell>
          <cell r="M904">
            <v>24</v>
          </cell>
        </row>
        <row r="905">
          <cell r="B905" t="str">
            <v>가) 재 료 비</v>
          </cell>
          <cell r="L905">
            <v>0</v>
          </cell>
        </row>
        <row r="906">
          <cell r="B906" t="str">
            <v>등기구</v>
          </cell>
          <cell r="C906" t="str">
            <v>TYPE'F' FL 2/32W</v>
          </cell>
          <cell r="D906" t="str">
            <v>개</v>
          </cell>
          <cell r="E906">
            <v>1</v>
          </cell>
          <cell r="F906">
            <v>57000</v>
          </cell>
          <cell r="G906">
            <v>57000</v>
          </cell>
          <cell r="L906">
            <v>57000</v>
          </cell>
        </row>
        <row r="907">
          <cell r="B907" t="str">
            <v>스트롱앵커</v>
          </cell>
          <cell r="C907" t="str">
            <v>3/8"(M10)</v>
          </cell>
          <cell r="D907" t="str">
            <v>개</v>
          </cell>
          <cell r="E907">
            <v>2</v>
          </cell>
          <cell r="F907">
            <v>112</v>
          </cell>
          <cell r="G907">
            <v>224</v>
          </cell>
          <cell r="L907">
            <v>224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B911" t="str">
            <v>나) 노 무 비</v>
          </cell>
          <cell r="C911" t="str">
            <v>내 선 전 공</v>
          </cell>
          <cell r="D911" t="str">
            <v>인</v>
          </cell>
          <cell r="E911">
            <v>0.6</v>
          </cell>
          <cell r="H911">
            <v>53401</v>
          </cell>
          <cell r="I911">
            <v>32040</v>
          </cell>
          <cell r="L911">
            <v>32040</v>
          </cell>
        </row>
        <row r="916">
          <cell r="L916">
            <v>0</v>
          </cell>
        </row>
        <row r="917">
          <cell r="B917" t="str">
            <v>다) 공구손료</v>
          </cell>
          <cell r="C917" t="str">
            <v>내 선 전 공</v>
          </cell>
          <cell r="D917" t="str">
            <v>인</v>
          </cell>
          <cell r="E917">
            <v>0.01</v>
          </cell>
          <cell r="J917">
            <v>53401</v>
          </cell>
          <cell r="K917">
            <v>534</v>
          </cell>
          <cell r="L917">
            <v>534</v>
          </cell>
        </row>
        <row r="921">
          <cell r="A921" t="str">
            <v>30신_36</v>
          </cell>
          <cell r="B921" t="str">
            <v>합    계</v>
          </cell>
          <cell r="G921">
            <v>57224</v>
          </cell>
          <cell r="I921">
            <v>32040</v>
          </cell>
          <cell r="K921">
            <v>534</v>
          </cell>
          <cell r="L921">
            <v>89798</v>
          </cell>
        </row>
        <row r="929">
          <cell r="A929" t="str">
            <v>30신_37A</v>
          </cell>
          <cell r="B929" t="str">
            <v>37. 조명기구 신설</v>
          </cell>
          <cell r="C929" t="str">
            <v>TYPE'G' FL 1/32W</v>
          </cell>
          <cell r="D929" t="str">
            <v>개</v>
          </cell>
          <cell r="E929">
            <v>1</v>
          </cell>
          <cell r="L929" t="str">
            <v>x</v>
          </cell>
          <cell r="M929">
            <v>10</v>
          </cell>
        </row>
        <row r="930">
          <cell r="B930" t="str">
            <v>가) 재 료 비</v>
          </cell>
          <cell r="L930">
            <v>0</v>
          </cell>
        </row>
        <row r="931">
          <cell r="B931" t="str">
            <v>등기구</v>
          </cell>
          <cell r="C931" t="str">
            <v>TYPE'G' FL 2/32W</v>
          </cell>
          <cell r="D931" t="str">
            <v>개</v>
          </cell>
          <cell r="E931">
            <v>1</v>
          </cell>
          <cell r="F931">
            <v>40000</v>
          </cell>
          <cell r="G931">
            <v>40000</v>
          </cell>
          <cell r="L931">
            <v>40000</v>
          </cell>
        </row>
        <row r="932">
          <cell r="B932" t="str">
            <v>와이어 콘넥타</v>
          </cell>
          <cell r="C932" t="str">
            <v>3.5㎟x2가닥</v>
          </cell>
          <cell r="D932" t="str">
            <v>개</v>
          </cell>
          <cell r="E932">
            <v>3</v>
          </cell>
          <cell r="F932">
            <v>112</v>
          </cell>
          <cell r="G932">
            <v>336</v>
          </cell>
          <cell r="L932">
            <v>336</v>
          </cell>
        </row>
        <row r="933">
          <cell r="B933" t="str">
            <v>스트롱앵커</v>
          </cell>
          <cell r="C933" t="str">
            <v>3/8"(M10)</v>
          </cell>
          <cell r="D933" t="str">
            <v>개</v>
          </cell>
          <cell r="E933">
            <v>2</v>
          </cell>
          <cell r="F933">
            <v>59</v>
          </cell>
          <cell r="G933">
            <v>118</v>
          </cell>
          <cell r="L933">
            <v>118</v>
          </cell>
        </row>
        <row r="936">
          <cell r="B936" t="str">
            <v>나) 노 무 비</v>
          </cell>
          <cell r="L936">
            <v>0</v>
          </cell>
        </row>
        <row r="937">
          <cell r="C937" t="str">
            <v>내 선 전 공</v>
          </cell>
          <cell r="D937" t="str">
            <v>인</v>
          </cell>
          <cell r="E937">
            <v>0.53</v>
          </cell>
          <cell r="H937">
            <v>53401</v>
          </cell>
          <cell r="I937">
            <v>28302</v>
          </cell>
          <cell r="L937">
            <v>28302</v>
          </cell>
        </row>
        <row r="942">
          <cell r="B942" t="str">
            <v>다) 공구손료</v>
          </cell>
          <cell r="L942">
            <v>0</v>
          </cell>
        </row>
        <row r="943">
          <cell r="C943" t="str">
            <v>내 선 전 공</v>
          </cell>
          <cell r="D943" t="str">
            <v>인</v>
          </cell>
          <cell r="E943">
            <v>0.01</v>
          </cell>
          <cell r="J943">
            <v>53401</v>
          </cell>
          <cell r="K943">
            <v>534</v>
          </cell>
          <cell r="L943">
            <v>534</v>
          </cell>
        </row>
        <row r="947">
          <cell r="A947" t="str">
            <v>30신_37</v>
          </cell>
          <cell r="B947" t="str">
            <v>합    계</v>
          </cell>
          <cell r="G947">
            <v>40454</v>
          </cell>
          <cell r="I947">
            <v>28302</v>
          </cell>
          <cell r="K947">
            <v>534</v>
          </cell>
          <cell r="L947">
            <v>69290</v>
          </cell>
        </row>
        <row r="954">
          <cell r="A954" t="str">
            <v>30신_38A</v>
          </cell>
          <cell r="B954" t="str">
            <v>38. 조명기구 신설</v>
          </cell>
          <cell r="C954" t="str">
            <v>TYPE'H' FL 1/32W</v>
          </cell>
          <cell r="D954" t="str">
            <v>개</v>
          </cell>
          <cell r="E954">
            <v>1</v>
          </cell>
          <cell r="L954" t="str">
            <v>x</v>
          </cell>
          <cell r="M954">
            <v>4</v>
          </cell>
        </row>
        <row r="955">
          <cell r="B955" t="str">
            <v>가) 재 료 비</v>
          </cell>
        </row>
        <row r="956">
          <cell r="B956" t="str">
            <v>등기구</v>
          </cell>
          <cell r="C956" t="str">
            <v>TYPE'H' FL 1/32W</v>
          </cell>
          <cell r="D956" t="str">
            <v>개</v>
          </cell>
          <cell r="E956">
            <v>1</v>
          </cell>
          <cell r="F956">
            <v>26000</v>
          </cell>
          <cell r="G956">
            <v>26000</v>
          </cell>
          <cell r="L956">
            <v>26000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B959" t="str">
            <v>나) 노 무 비</v>
          </cell>
          <cell r="L959">
            <v>0</v>
          </cell>
        </row>
        <row r="960">
          <cell r="C960" t="str">
            <v>내 선 전 공</v>
          </cell>
          <cell r="D960" t="str">
            <v>인</v>
          </cell>
          <cell r="E960">
            <v>0.24</v>
          </cell>
          <cell r="H960">
            <v>53401</v>
          </cell>
          <cell r="I960">
            <v>12816</v>
          </cell>
          <cell r="L960">
            <v>12816</v>
          </cell>
        </row>
        <row r="965">
          <cell r="B965" t="str">
            <v>다) 공구손료</v>
          </cell>
          <cell r="L965">
            <v>0</v>
          </cell>
        </row>
        <row r="966">
          <cell r="C966" t="str">
            <v>내 선 전 공</v>
          </cell>
          <cell r="D966" t="str">
            <v>인</v>
          </cell>
          <cell r="E966">
            <v>0</v>
          </cell>
          <cell r="K966">
            <v>0</v>
          </cell>
          <cell r="L966">
            <v>0</v>
          </cell>
        </row>
        <row r="970">
          <cell r="A970" t="str">
            <v>30신_38</v>
          </cell>
          <cell r="B970" t="str">
            <v>합    계</v>
          </cell>
          <cell r="G970">
            <v>26000</v>
          </cell>
          <cell r="I970">
            <v>12816</v>
          </cell>
          <cell r="K970">
            <v>0</v>
          </cell>
          <cell r="L970">
            <v>38816</v>
          </cell>
        </row>
        <row r="979">
          <cell r="A979" t="str">
            <v>30신_39A</v>
          </cell>
          <cell r="B979" t="str">
            <v>39. 조명기구 신설</v>
          </cell>
          <cell r="C979" t="str">
            <v>TYPE'J' FL 1/32+40W</v>
          </cell>
          <cell r="D979" t="str">
            <v>개</v>
          </cell>
          <cell r="E979">
            <v>1</v>
          </cell>
          <cell r="L979" t="str">
            <v>x</v>
          </cell>
          <cell r="M979">
            <v>35</v>
          </cell>
        </row>
        <row r="980">
          <cell r="B980" t="str">
            <v>가) 재 료 비</v>
          </cell>
        </row>
        <row r="981">
          <cell r="B981" t="str">
            <v>등기구</v>
          </cell>
          <cell r="C981" t="str">
            <v>TYPE'J' FL 1/32+40W</v>
          </cell>
          <cell r="D981" t="str">
            <v>개</v>
          </cell>
          <cell r="E981">
            <v>1</v>
          </cell>
          <cell r="F981">
            <v>60000</v>
          </cell>
          <cell r="G981">
            <v>60000</v>
          </cell>
          <cell r="L981">
            <v>60000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B984" t="str">
            <v>나) 노 무 비</v>
          </cell>
          <cell r="L984">
            <v>0</v>
          </cell>
        </row>
        <row r="985">
          <cell r="C985" t="str">
            <v>내 선 전 공</v>
          </cell>
          <cell r="D985" t="str">
            <v>인</v>
          </cell>
          <cell r="E985">
            <v>0.3</v>
          </cell>
          <cell r="H985">
            <v>53401</v>
          </cell>
          <cell r="I985">
            <v>16020</v>
          </cell>
          <cell r="L985">
            <v>16020</v>
          </cell>
        </row>
        <row r="990">
          <cell r="B990" t="str">
            <v>다) 공구손료</v>
          </cell>
          <cell r="L990">
            <v>0</v>
          </cell>
        </row>
        <row r="991">
          <cell r="C991" t="str">
            <v>내 선 전 공</v>
          </cell>
          <cell r="D991" t="str">
            <v>인</v>
          </cell>
          <cell r="E991">
            <v>0</v>
          </cell>
          <cell r="K991">
            <v>0</v>
          </cell>
          <cell r="L991">
            <v>0</v>
          </cell>
        </row>
        <row r="995">
          <cell r="A995" t="str">
            <v>30신_39</v>
          </cell>
          <cell r="B995" t="str">
            <v>합    계</v>
          </cell>
          <cell r="G995">
            <v>60000</v>
          </cell>
          <cell r="I995">
            <v>16020</v>
          </cell>
          <cell r="K995">
            <v>0</v>
          </cell>
          <cell r="L995">
            <v>76020</v>
          </cell>
        </row>
        <row r="1004">
          <cell r="A1004" t="str">
            <v>30신_40A</v>
          </cell>
          <cell r="B1004" t="str">
            <v>40. 조명기구 신설</v>
          </cell>
          <cell r="C1004" t="str">
            <v>TYPE'K' FUL 2/13W</v>
          </cell>
          <cell r="D1004" t="str">
            <v>개</v>
          </cell>
          <cell r="E1004">
            <v>1</v>
          </cell>
          <cell r="L1004" t="str">
            <v>x</v>
          </cell>
          <cell r="M1004">
            <v>60</v>
          </cell>
        </row>
        <row r="1005">
          <cell r="B1005" t="str">
            <v>가) 재 료 비</v>
          </cell>
        </row>
        <row r="1006">
          <cell r="B1006" t="str">
            <v>등기구</v>
          </cell>
          <cell r="C1006" t="str">
            <v>TYPE'K' FUL 2/13W</v>
          </cell>
          <cell r="D1006" t="str">
            <v>개</v>
          </cell>
          <cell r="E1006">
            <v>1</v>
          </cell>
          <cell r="F1006">
            <v>24000</v>
          </cell>
          <cell r="G1006">
            <v>24000</v>
          </cell>
          <cell r="L1006">
            <v>24000</v>
          </cell>
        </row>
        <row r="1007">
          <cell r="B1007" t="str">
            <v>등기구 보강대</v>
          </cell>
          <cell r="C1007" t="str">
            <v>(다운라이트용)</v>
          </cell>
          <cell r="D1007" t="str">
            <v>개</v>
          </cell>
          <cell r="E1007">
            <v>1</v>
          </cell>
          <cell r="F1007">
            <v>3900</v>
          </cell>
          <cell r="G1007">
            <v>3900</v>
          </cell>
          <cell r="L1007">
            <v>3900</v>
          </cell>
        </row>
        <row r="1008">
          <cell r="A1008" t="str">
            <v>와이어 콘넥타3.5㎟x2가닥</v>
          </cell>
          <cell r="B1008" t="str">
            <v>와이어 콘넥타</v>
          </cell>
          <cell r="C1008" t="str">
            <v>3.5㎟x2가닥</v>
          </cell>
          <cell r="D1008" t="str">
            <v>개</v>
          </cell>
          <cell r="E1008">
            <v>3</v>
          </cell>
          <cell r="F1008">
            <v>112</v>
          </cell>
          <cell r="G1008">
            <v>336</v>
          </cell>
          <cell r="L1008">
            <v>336</v>
          </cell>
        </row>
        <row r="1009">
          <cell r="A1009" t="str">
            <v>플랙시블 커넥터일반비방수  16C</v>
          </cell>
          <cell r="B1009" t="str">
            <v>플랙시블 커넥터</v>
          </cell>
          <cell r="C1009" t="str">
            <v>일반비방수  16C</v>
          </cell>
          <cell r="D1009" t="str">
            <v>개</v>
          </cell>
          <cell r="E1009">
            <v>2</v>
          </cell>
          <cell r="F1009">
            <v>360</v>
          </cell>
          <cell r="G1009">
            <v>720</v>
          </cell>
          <cell r="L1009">
            <v>720</v>
          </cell>
        </row>
        <row r="1010">
          <cell r="A1010" t="str">
            <v>전     선IV  1.6mm</v>
          </cell>
          <cell r="B1010" t="str">
            <v>전     선</v>
          </cell>
          <cell r="C1010" t="str">
            <v>IV  1.6mm</v>
          </cell>
          <cell r="D1010" t="str">
            <v>m</v>
          </cell>
          <cell r="E1010">
            <v>2.2000000000000002</v>
          </cell>
          <cell r="F1010">
            <v>75</v>
          </cell>
          <cell r="G1010">
            <v>165</v>
          </cell>
          <cell r="L1010">
            <v>165</v>
          </cell>
        </row>
        <row r="1011">
          <cell r="A1011" t="str">
            <v>전     선IV  2.0mm</v>
          </cell>
          <cell r="B1011" t="str">
            <v>전     선</v>
          </cell>
          <cell r="C1011" t="str">
            <v>IV  2.0mm</v>
          </cell>
          <cell r="D1011" t="str">
            <v>m</v>
          </cell>
          <cell r="E1011">
            <v>4.4000000000000004</v>
          </cell>
          <cell r="F1011">
            <v>109</v>
          </cell>
          <cell r="G1011">
            <v>479</v>
          </cell>
          <cell r="L1011">
            <v>479</v>
          </cell>
        </row>
        <row r="1012">
          <cell r="A1012" t="str">
            <v>플랙시블 전선관일반비방수  16C</v>
          </cell>
          <cell r="B1012" t="str">
            <v>플랙시블 전선관</v>
          </cell>
          <cell r="C1012" t="str">
            <v>일반비방수  16C</v>
          </cell>
          <cell r="D1012" t="str">
            <v>m</v>
          </cell>
          <cell r="E1012">
            <v>2.2000000000000002</v>
          </cell>
          <cell r="F1012">
            <v>430</v>
          </cell>
          <cell r="G1012">
            <v>946</v>
          </cell>
          <cell r="L1012">
            <v>946</v>
          </cell>
        </row>
        <row r="1017">
          <cell r="B1017" t="str">
            <v>나) 노 무 비</v>
          </cell>
        </row>
        <row r="1018">
          <cell r="C1018" t="str">
            <v>내 선 전 공</v>
          </cell>
          <cell r="D1018" t="str">
            <v>인</v>
          </cell>
          <cell r="E1018">
            <v>0.36</v>
          </cell>
          <cell r="H1018">
            <v>53401</v>
          </cell>
          <cell r="I1018">
            <v>19224</v>
          </cell>
          <cell r="L1018">
            <v>19224</v>
          </cell>
        </row>
        <row r="1023">
          <cell r="B1023" t="str">
            <v>다) 공구손료</v>
          </cell>
          <cell r="L1023">
            <v>0</v>
          </cell>
        </row>
        <row r="1024">
          <cell r="C1024" t="str">
            <v>내 선 전 공</v>
          </cell>
          <cell r="D1024" t="str">
            <v>인</v>
          </cell>
          <cell r="E1024">
            <v>0.01</v>
          </cell>
          <cell r="J1024">
            <v>53401</v>
          </cell>
          <cell r="K1024">
            <v>534</v>
          </cell>
          <cell r="L1024">
            <v>534</v>
          </cell>
        </row>
        <row r="1028">
          <cell r="A1028" t="str">
            <v>30신_40</v>
          </cell>
          <cell r="B1028" t="str">
            <v>합    계</v>
          </cell>
          <cell r="G1028">
            <v>30546</v>
          </cell>
          <cell r="I1028">
            <v>19224</v>
          </cell>
          <cell r="K1028">
            <v>534</v>
          </cell>
          <cell r="L1028">
            <v>50304</v>
          </cell>
        </row>
        <row r="1029">
          <cell r="A1029" t="str">
            <v>30신_41A</v>
          </cell>
          <cell r="B1029" t="str">
            <v>41. 조명기구 신설</v>
          </cell>
          <cell r="C1029" t="str">
            <v>TYPE'L' FUL 1/13W</v>
          </cell>
          <cell r="D1029" t="str">
            <v>개</v>
          </cell>
          <cell r="E1029">
            <v>1</v>
          </cell>
          <cell r="L1029" t="str">
            <v>x</v>
          </cell>
          <cell r="M1029">
            <v>8</v>
          </cell>
        </row>
        <row r="1030">
          <cell r="B1030" t="str">
            <v>가) 재 료 비</v>
          </cell>
        </row>
        <row r="1031">
          <cell r="B1031" t="str">
            <v>등기구</v>
          </cell>
          <cell r="C1031" t="str">
            <v>TYPE'L' FUL 1/13W</v>
          </cell>
          <cell r="D1031" t="str">
            <v>개</v>
          </cell>
          <cell r="E1031">
            <v>1</v>
          </cell>
          <cell r="F1031">
            <v>18000</v>
          </cell>
          <cell r="G1031">
            <v>18000</v>
          </cell>
          <cell r="L1031">
            <v>18000</v>
          </cell>
        </row>
        <row r="1032">
          <cell r="B1032" t="str">
            <v>등기구 보강대</v>
          </cell>
          <cell r="C1032" t="str">
            <v>(다운라이트용)</v>
          </cell>
          <cell r="D1032" t="str">
            <v>개</v>
          </cell>
          <cell r="E1032">
            <v>1</v>
          </cell>
          <cell r="F1032">
            <v>3900</v>
          </cell>
          <cell r="G1032">
            <v>3900</v>
          </cell>
          <cell r="L1032">
            <v>3900</v>
          </cell>
        </row>
        <row r="1033">
          <cell r="A1033" t="str">
            <v>와이어 콘넥타3.5㎟x2가닥</v>
          </cell>
          <cell r="B1033" t="str">
            <v>와이어 콘넥타</v>
          </cell>
          <cell r="C1033" t="str">
            <v>3.5㎟x2가닥</v>
          </cell>
          <cell r="D1033" t="str">
            <v>개</v>
          </cell>
          <cell r="E1033">
            <v>3</v>
          </cell>
          <cell r="F1033">
            <v>112</v>
          </cell>
          <cell r="G1033">
            <v>336</v>
          </cell>
          <cell r="L1033">
            <v>336</v>
          </cell>
        </row>
        <row r="1034">
          <cell r="A1034" t="str">
            <v>플랙시블 커넥터일반비방수  16C</v>
          </cell>
          <cell r="B1034" t="str">
            <v>플랙시블 커넥터</v>
          </cell>
          <cell r="C1034" t="str">
            <v>일반비방수  16C</v>
          </cell>
          <cell r="D1034" t="str">
            <v>개</v>
          </cell>
          <cell r="E1034">
            <v>2</v>
          </cell>
          <cell r="F1034">
            <v>360</v>
          </cell>
          <cell r="G1034">
            <v>720</v>
          </cell>
          <cell r="L1034">
            <v>720</v>
          </cell>
        </row>
        <row r="1035">
          <cell r="A1035" t="str">
            <v>전     선IV  1.6mm</v>
          </cell>
          <cell r="B1035" t="str">
            <v>전     선</v>
          </cell>
          <cell r="C1035" t="str">
            <v>IV  1.6mm</v>
          </cell>
          <cell r="D1035" t="str">
            <v>m</v>
          </cell>
          <cell r="E1035">
            <v>2.2000000000000002</v>
          </cell>
          <cell r="F1035">
            <v>75</v>
          </cell>
          <cell r="G1035">
            <v>165</v>
          </cell>
          <cell r="L1035">
            <v>165</v>
          </cell>
        </row>
        <row r="1036">
          <cell r="A1036" t="str">
            <v>전     선IV  2.0mm</v>
          </cell>
          <cell r="B1036" t="str">
            <v>전     선</v>
          </cell>
          <cell r="C1036" t="str">
            <v>IV  2.0mm</v>
          </cell>
          <cell r="D1036" t="str">
            <v>m</v>
          </cell>
          <cell r="E1036">
            <v>4.4000000000000004</v>
          </cell>
          <cell r="F1036">
            <v>109</v>
          </cell>
          <cell r="G1036">
            <v>479</v>
          </cell>
          <cell r="L1036">
            <v>479</v>
          </cell>
        </row>
        <row r="1037">
          <cell r="A1037" t="str">
            <v>플랙시블 전선관일반비방수  16C</v>
          </cell>
          <cell r="B1037" t="str">
            <v>플랙시블 전선관</v>
          </cell>
          <cell r="C1037" t="str">
            <v>일반비방수  16C</v>
          </cell>
          <cell r="D1037" t="str">
            <v>m</v>
          </cell>
          <cell r="E1037">
            <v>2.2000000000000002</v>
          </cell>
          <cell r="F1037">
            <v>430</v>
          </cell>
          <cell r="G1037">
            <v>946</v>
          </cell>
          <cell r="L1037">
            <v>946</v>
          </cell>
        </row>
        <row r="1041">
          <cell r="L1041">
            <v>0</v>
          </cell>
        </row>
        <row r="1042">
          <cell r="B1042" t="str">
            <v>나) 노 무 비</v>
          </cell>
          <cell r="L1042">
            <v>0</v>
          </cell>
        </row>
        <row r="1043">
          <cell r="C1043" t="str">
            <v>내 선 전 공</v>
          </cell>
          <cell r="D1043" t="str">
            <v>인</v>
          </cell>
          <cell r="E1043">
            <v>0.42000000000000004</v>
          </cell>
          <cell r="H1043">
            <v>53401</v>
          </cell>
          <cell r="I1043">
            <v>22428</v>
          </cell>
          <cell r="L1043">
            <v>22428</v>
          </cell>
        </row>
        <row r="1047">
          <cell r="L1047">
            <v>0</v>
          </cell>
        </row>
        <row r="1048">
          <cell r="B1048" t="str">
            <v>다) 공구손료</v>
          </cell>
          <cell r="L1048">
            <v>0</v>
          </cell>
        </row>
        <row r="1049">
          <cell r="C1049" t="str">
            <v>내 선 전 공</v>
          </cell>
          <cell r="D1049" t="str">
            <v>인</v>
          </cell>
          <cell r="E1049">
            <v>0.01</v>
          </cell>
          <cell r="J1049">
            <v>53401</v>
          </cell>
          <cell r="K1049">
            <v>534</v>
          </cell>
          <cell r="L1049">
            <v>534</v>
          </cell>
        </row>
        <row r="1053">
          <cell r="A1053" t="str">
            <v>30신_41</v>
          </cell>
          <cell r="B1053" t="str">
            <v>합    계</v>
          </cell>
          <cell r="G1053">
            <v>24546</v>
          </cell>
          <cell r="I1053">
            <v>22428</v>
          </cell>
          <cell r="K1053">
            <v>534</v>
          </cell>
          <cell r="L1053">
            <v>47508</v>
          </cell>
        </row>
        <row r="1054">
          <cell r="A1054" t="str">
            <v>30신_42A</v>
          </cell>
          <cell r="B1054" t="str">
            <v>42. 조명기구 신설</v>
          </cell>
          <cell r="C1054" t="str">
            <v>TYPE'M' IL 60W</v>
          </cell>
          <cell r="D1054" t="str">
            <v>개</v>
          </cell>
          <cell r="E1054">
            <v>1</v>
          </cell>
          <cell r="L1054" t="str">
            <v>x</v>
          </cell>
          <cell r="M1054">
            <v>34</v>
          </cell>
        </row>
        <row r="1055">
          <cell r="B1055" t="str">
            <v>가) 재 료 비</v>
          </cell>
        </row>
        <row r="1056">
          <cell r="B1056" t="str">
            <v>등기구</v>
          </cell>
          <cell r="C1056" t="str">
            <v>TYPE'M' IL 1/60W</v>
          </cell>
          <cell r="D1056" t="str">
            <v>개</v>
          </cell>
          <cell r="E1056">
            <v>1</v>
          </cell>
          <cell r="F1056">
            <v>22000</v>
          </cell>
          <cell r="G1056">
            <v>22000</v>
          </cell>
          <cell r="L1056">
            <v>22000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B1059" t="str">
            <v>나) 노 무 비</v>
          </cell>
          <cell r="L1059">
            <v>0</v>
          </cell>
        </row>
        <row r="1060">
          <cell r="C1060" t="str">
            <v>내 선 전 공</v>
          </cell>
          <cell r="D1060" t="str">
            <v>인</v>
          </cell>
          <cell r="E1060">
            <v>0.18</v>
          </cell>
          <cell r="H1060">
            <v>53401</v>
          </cell>
          <cell r="I1060">
            <v>9612</v>
          </cell>
          <cell r="L1060">
            <v>9612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B1065" t="str">
            <v>다) 공구손료</v>
          </cell>
          <cell r="L1065">
            <v>0</v>
          </cell>
        </row>
        <row r="1066">
          <cell r="C1066" t="str">
            <v>내 선 전 공</v>
          </cell>
          <cell r="D1066" t="str">
            <v>인</v>
          </cell>
          <cell r="E1066">
            <v>0</v>
          </cell>
          <cell r="K1066">
            <v>0</v>
          </cell>
          <cell r="L1066">
            <v>0</v>
          </cell>
        </row>
        <row r="1070">
          <cell r="A1070" t="str">
            <v>30신_42</v>
          </cell>
          <cell r="B1070" t="str">
            <v>합    계</v>
          </cell>
          <cell r="G1070">
            <v>22000</v>
          </cell>
          <cell r="I1070">
            <v>9612</v>
          </cell>
          <cell r="K1070">
            <v>0</v>
          </cell>
          <cell r="L1070">
            <v>31612</v>
          </cell>
        </row>
        <row r="1079">
          <cell r="A1079" t="str">
            <v>30신_43A</v>
          </cell>
          <cell r="B1079" t="str">
            <v>43. 조명기구 신설</v>
          </cell>
          <cell r="C1079" t="str">
            <v>TYPE'N' IL 60W</v>
          </cell>
          <cell r="D1079" t="str">
            <v>개</v>
          </cell>
          <cell r="E1079">
            <v>1</v>
          </cell>
          <cell r="L1079" t="str">
            <v>x</v>
          </cell>
          <cell r="M1079">
            <v>21</v>
          </cell>
        </row>
        <row r="1080">
          <cell r="B1080" t="str">
            <v>가) 재 료 비</v>
          </cell>
          <cell r="L1080">
            <v>0</v>
          </cell>
        </row>
        <row r="1081">
          <cell r="B1081" t="str">
            <v>등기구</v>
          </cell>
          <cell r="C1081" t="str">
            <v>TYPE'N' IL 1/60W</v>
          </cell>
          <cell r="D1081" t="str">
            <v>개</v>
          </cell>
          <cell r="E1081">
            <v>1</v>
          </cell>
          <cell r="F1081">
            <v>7000</v>
          </cell>
          <cell r="G1081">
            <v>7000</v>
          </cell>
          <cell r="L1081">
            <v>7000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B1084" t="str">
            <v>나) 노 무 비</v>
          </cell>
          <cell r="L1084">
            <v>0</v>
          </cell>
        </row>
        <row r="1085">
          <cell r="C1085" t="str">
            <v>내 선 전 공</v>
          </cell>
          <cell r="D1085" t="str">
            <v>인</v>
          </cell>
          <cell r="E1085">
            <v>0.18</v>
          </cell>
          <cell r="H1085">
            <v>53401</v>
          </cell>
          <cell r="I1085">
            <v>9612</v>
          </cell>
          <cell r="L1085">
            <v>9612</v>
          </cell>
        </row>
        <row r="1089">
          <cell r="L1089">
            <v>0</v>
          </cell>
        </row>
        <row r="1090">
          <cell r="B1090" t="str">
            <v>다) 공구손료</v>
          </cell>
          <cell r="L1090">
            <v>0</v>
          </cell>
        </row>
        <row r="1091">
          <cell r="C1091" t="str">
            <v>내 선 전 공</v>
          </cell>
          <cell r="D1091" t="str">
            <v>인</v>
          </cell>
          <cell r="E1091">
            <v>0</v>
          </cell>
          <cell r="K1091">
            <v>0</v>
          </cell>
          <cell r="L1091">
            <v>0</v>
          </cell>
        </row>
        <row r="1095">
          <cell r="A1095" t="str">
            <v>30신_43</v>
          </cell>
          <cell r="B1095" t="str">
            <v>합    계</v>
          </cell>
          <cell r="G1095">
            <v>7000</v>
          </cell>
          <cell r="I1095">
            <v>9612</v>
          </cell>
          <cell r="K1095">
            <v>0</v>
          </cell>
          <cell r="L1095">
            <v>16612</v>
          </cell>
        </row>
        <row r="1104">
          <cell r="A1104" t="str">
            <v>30신_44A</v>
          </cell>
          <cell r="B1104" t="str">
            <v>44. 조명기구 신설</v>
          </cell>
          <cell r="C1104" t="str">
            <v>TYPE'O' IL 60W</v>
          </cell>
          <cell r="D1104" t="str">
            <v>개</v>
          </cell>
          <cell r="E1104">
            <v>1</v>
          </cell>
          <cell r="L1104" t="str">
            <v>x</v>
          </cell>
          <cell r="M1104">
            <v>10</v>
          </cell>
        </row>
        <row r="1105">
          <cell r="B1105" t="str">
            <v>가) 재 료 비</v>
          </cell>
        </row>
        <row r="1106">
          <cell r="B1106" t="str">
            <v>등기구</v>
          </cell>
          <cell r="C1106" t="str">
            <v>TYPE'O' IL 1/60W</v>
          </cell>
          <cell r="D1106" t="str">
            <v>개</v>
          </cell>
          <cell r="E1106">
            <v>1</v>
          </cell>
          <cell r="F1106">
            <v>35000</v>
          </cell>
          <cell r="G1106">
            <v>35000</v>
          </cell>
          <cell r="L1106">
            <v>35000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B1109" t="str">
            <v>나) 노 무 비</v>
          </cell>
          <cell r="L1109">
            <v>0</v>
          </cell>
        </row>
        <row r="1110">
          <cell r="C1110" t="str">
            <v>내 선 전 공</v>
          </cell>
          <cell r="D1110" t="str">
            <v>인</v>
          </cell>
          <cell r="E1110">
            <v>0.18</v>
          </cell>
          <cell r="H1110">
            <v>53401</v>
          </cell>
          <cell r="I1110">
            <v>9612</v>
          </cell>
          <cell r="L1110">
            <v>9612</v>
          </cell>
        </row>
        <row r="1115">
          <cell r="B1115" t="str">
            <v>다) 공구손료</v>
          </cell>
          <cell r="L1115">
            <v>0</v>
          </cell>
        </row>
        <row r="1116">
          <cell r="C1116" t="str">
            <v>내 선 전 공</v>
          </cell>
          <cell r="D1116" t="str">
            <v>인</v>
          </cell>
          <cell r="E1116">
            <v>0</v>
          </cell>
          <cell r="K1116">
            <v>0</v>
          </cell>
          <cell r="L1116">
            <v>0</v>
          </cell>
        </row>
        <row r="1120">
          <cell r="A1120" t="str">
            <v>30신_44</v>
          </cell>
          <cell r="B1120" t="str">
            <v>합    계</v>
          </cell>
          <cell r="G1120">
            <v>35000</v>
          </cell>
          <cell r="I1120">
            <v>9612</v>
          </cell>
          <cell r="K1120">
            <v>0</v>
          </cell>
          <cell r="L1120">
            <v>44612</v>
          </cell>
        </row>
        <row r="1129">
          <cell r="A1129" t="str">
            <v>30신_45A</v>
          </cell>
          <cell r="B1129" t="str">
            <v>45. 조명기구 신설</v>
          </cell>
          <cell r="C1129" t="str">
            <v>TYPE'P' IL 100W</v>
          </cell>
          <cell r="D1129" t="str">
            <v>개</v>
          </cell>
          <cell r="E1129">
            <v>1</v>
          </cell>
          <cell r="L1129" t="str">
            <v>x</v>
          </cell>
          <cell r="M1129">
            <v>13</v>
          </cell>
        </row>
        <row r="1130">
          <cell r="B1130" t="str">
            <v>가) 재 료 비</v>
          </cell>
        </row>
        <row r="1131">
          <cell r="B1131" t="str">
            <v>등기구</v>
          </cell>
          <cell r="C1131" t="str">
            <v>TYPE'P' IL 1/60W</v>
          </cell>
          <cell r="D1131" t="str">
            <v>개</v>
          </cell>
          <cell r="E1131">
            <v>1</v>
          </cell>
          <cell r="F1131">
            <v>8000</v>
          </cell>
          <cell r="G1131">
            <v>8000</v>
          </cell>
          <cell r="L1131">
            <v>8000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B1135" t="str">
            <v>나) 노 무 비</v>
          </cell>
          <cell r="C1135" t="str">
            <v>내 선 전 공</v>
          </cell>
          <cell r="D1135" t="str">
            <v>인</v>
          </cell>
          <cell r="E1135">
            <v>0.19</v>
          </cell>
          <cell r="H1135">
            <v>53401</v>
          </cell>
          <cell r="I1135">
            <v>10146</v>
          </cell>
          <cell r="L1135">
            <v>10146</v>
          </cell>
        </row>
        <row r="1140">
          <cell r="L1140">
            <v>0</v>
          </cell>
        </row>
        <row r="1141">
          <cell r="B1141" t="str">
            <v>다) 공구손료</v>
          </cell>
          <cell r="C1141" t="str">
            <v>내 선 전 공</v>
          </cell>
          <cell r="D1141" t="str">
            <v>인</v>
          </cell>
          <cell r="E1141">
            <v>0</v>
          </cell>
          <cell r="K1141">
            <v>0</v>
          </cell>
          <cell r="L1141">
            <v>0</v>
          </cell>
        </row>
        <row r="1145">
          <cell r="A1145" t="str">
            <v>30신_45</v>
          </cell>
          <cell r="B1145" t="str">
            <v>합    계</v>
          </cell>
          <cell r="G1145">
            <v>8000</v>
          </cell>
          <cell r="I1145">
            <v>10146</v>
          </cell>
          <cell r="K1145">
            <v>0</v>
          </cell>
          <cell r="L1145">
            <v>18146</v>
          </cell>
        </row>
        <row r="1154">
          <cell r="A1154" t="str">
            <v>30신_46A</v>
          </cell>
          <cell r="B1154" t="str">
            <v>46. 조명기구 신설</v>
          </cell>
          <cell r="C1154" t="str">
            <v>TYPE'Q' IL 30W</v>
          </cell>
          <cell r="D1154" t="str">
            <v>개</v>
          </cell>
          <cell r="E1154">
            <v>1</v>
          </cell>
          <cell r="L1154" t="str">
            <v>x</v>
          </cell>
          <cell r="M1154">
            <v>34</v>
          </cell>
        </row>
        <row r="1155">
          <cell r="B1155" t="str">
            <v>가) 재 료 비</v>
          </cell>
        </row>
        <row r="1156">
          <cell r="B1156" t="str">
            <v>등기구</v>
          </cell>
          <cell r="C1156" t="str">
            <v>TYPE'Q' IL 1/60W</v>
          </cell>
          <cell r="D1156" t="str">
            <v>개</v>
          </cell>
          <cell r="E1156">
            <v>1</v>
          </cell>
          <cell r="F1156">
            <v>10000</v>
          </cell>
          <cell r="G1156">
            <v>10000</v>
          </cell>
          <cell r="L1156">
            <v>10000</v>
          </cell>
        </row>
        <row r="1157">
          <cell r="B1157" t="str">
            <v>등기구 보강대</v>
          </cell>
          <cell r="C1157" t="str">
            <v>(다운라이트용)</v>
          </cell>
          <cell r="D1157" t="str">
            <v>개</v>
          </cell>
          <cell r="E1157">
            <v>1</v>
          </cell>
          <cell r="F1157">
            <v>3900</v>
          </cell>
          <cell r="G1157">
            <v>3900</v>
          </cell>
          <cell r="L1157">
            <v>3900</v>
          </cell>
        </row>
        <row r="1158">
          <cell r="A1158" t="str">
            <v>와이어 콘넥타3.5㎟x2가닥</v>
          </cell>
          <cell r="B1158" t="str">
            <v>와이어 콘넥타</v>
          </cell>
          <cell r="C1158" t="str">
            <v>3.5㎟x2가닥</v>
          </cell>
          <cell r="D1158" t="str">
            <v>개</v>
          </cell>
          <cell r="E1158">
            <v>3</v>
          </cell>
          <cell r="F1158">
            <v>112</v>
          </cell>
          <cell r="G1158">
            <v>336</v>
          </cell>
          <cell r="L1158">
            <v>336</v>
          </cell>
        </row>
        <row r="1159">
          <cell r="A1159" t="str">
            <v>플랙시블 커넥터일반비방수  16C</v>
          </cell>
          <cell r="B1159" t="str">
            <v>플랙시블 커넥터</v>
          </cell>
          <cell r="C1159" t="str">
            <v>일반비방수  16C</v>
          </cell>
          <cell r="D1159" t="str">
            <v>개</v>
          </cell>
          <cell r="E1159">
            <v>2</v>
          </cell>
          <cell r="F1159">
            <v>360</v>
          </cell>
          <cell r="G1159">
            <v>720</v>
          </cell>
          <cell r="L1159">
            <v>720</v>
          </cell>
        </row>
        <row r="1160">
          <cell r="A1160" t="str">
            <v>전     선IV  1.6mm</v>
          </cell>
          <cell r="B1160" t="str">
            <v>전     선</v>
          </cell>
          <cell r="C1160" t="str">
            <v>IV  1.6mm</v>
          </cell>
          <cell r="D1160" t="str">
            <v>m</v>
          </cell>
          <cell r="E1160">
            <v>2.2000000000000002</v>
          </cell>
          <cell r="F1160">
            <v>75</v>
          </cell>
          <cell r="G1160">
            <v>165</v>
          </cell>
          <cell r="L1160">
            <v>165</v>
          </cell>
        </row>
        <row r="1161">
          <cell r="A1161" t="str">
            <v>전     선IV  2.0mm</v>
          </cell>
          <cell r="B1161" t="str">
            <v>전     선</v>
          </cell>
          <cell r="C1161" t="str">
            <v>IV  2.0mm</v>
          </cell>
          <cell r="D1161" t="str">
            <v>m</v>
          </cell>
          <cell r="E1161">
            <v>4.4000000000000004</v>
          </cell>
          <cell r="F1161">
            <v>109</v>
          </cell>
          <cell r="G1161">
            <v>479</v>
          </cell>
          <cell r="L1161">
            <v>479</v>
          </cell>
        </row>
        <row r="1162">
          <cell r="A1162" t="str">
            <v>플랙시블 전선관일반비방수  16C</v>
          </cell>
          <cell r="B1162" t="str">
            <v>플랙시블 전선관</v>
          </cell>
          <cell r="C1162" t="str">
            <v>일반비방수  16C</v>
          </cell>
          <cell r="D1162" t="str">
            <v>m</v>
          </cell>
          <cell r="E1162">
            <v>2.2000000000000002</v>
          </cell>
          <cell r="F1162">
            <v>430</v>
          </cell>
          <cell r="G1162">
            <v>946</v>
          </cell>
          <cell r="L1162">
            <v>946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B1167" t="str">
            <v>나) 노 무 비</v>
          </cell>
          <cell r="L1167">
            <v>0</v>
          </cell>
        </row>
        <row r="1168">
          <cell r="C1168" t="str">
            <v>내 선 전 공</v>
          </cell>
          <cell r="D1168" t="str">
            <v>인</v>
          </cell>
          <cell r="E1168">
            <v>0.35</v>
          </cell>
          <cell r="H1168">
            <v>53401</v>
          </cell>
          <cell r="I1168">
            <v>18690</v>
          </cell>
          <cell r="L1168">
            <v>18690</v>
          </cell>
        </row>
        <row r="1173">
          <cell r="B1173" t="str">
            <v>다) 공구손료</v>
          </cell>
          <cell r="L1173">
            <v>0</v>
          </cell>
        </row>
        <row r="1174">
          <cell r="C1174" t="str">
            <v>내 선 전 공</v>
          </cell>
          <cell r="D1174" t="str">
            <v>인</v>
          </cell>
          <cell r="E1174">
            <v>0.01</v>
          </cell>
          <cell r="J1174">
            <v>53401</v>
          </cell>
          <cell r="K1174">
            <v>534</v>
          </cell>
          <cell r="L1174">
            <v>534</v>
          </cell>
        </row>
        <row r="1178">
          <cell r="A1178" t="str">
            <v>30신_46</v>
          </cell>
          <cell r="B1178" t="str">
            <v>합    계</v>
          </cell>
          <cell r="G1178">
            <v>16546</v>
          </cell>
          <cell r="I1178">
            <v>18690</v>
          </cell>
          <cell r="K1178">
            <v>534</v>
          </cell>
          <cell r="L1178">
            <v>35770</v>
          </cell>
        </row>
        <row r="1179">
          <cell r="A1179" t="str">
            <v>30신_47A</v>
          </cell>
          <cell r="B1179" t="str">
            <v>47. 개폐기신설</v>
          </cell>
          <cell r="C1179" t="str">
            <v>15A 250V 1구</v>
          </cell>
          <cell r="D1179" t="str">
            <v>개</v>
          </cell>
          <cell r="E1179">
            <v>1</v>
          </cell>
          <cell r="L1179" t="str">
            <v>x</v>
          </cell>
          <cell r="M1179">
            <v>159</v>
          </cell>
        </row>
        <row r="1180">
          <cell r="B1180" t="str">
            <v>가) 재 료 비</v>
          </cell>
        </row>
        <row r="1181">
          <cell r="B1181" t="str">
            <v>매입 1로스위치</v>
          </cell>
          <cell r="C1181" t="str">
            <v>15A 250V 1구</v>
          </cell>
          <cell r="D1181" t="str">
            <v>개</v>
          </cell>
          <cell r="E1181">
            <v>1</v>
          </cell>
          <cell r="F1181">
            <v>2070</v>
          </cell>
          <cell r="G1181">
            <v>2070</v>
          </cell>
          <cell r="L1181">
            <v>2070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B1184" t="str">
            <v>나) 노 무 비</v>
          </cell>
          <cell r="L1184">
            <v>0</v>
          </cell>
        </row>
        <row r="1185">
          <cell r="C1185" t="str">
            <v>내 선 전 공</v>
          </cell>
          <cell r="D1185" t="str">
            <v>인</v>
          </cell>
          <cell r="E1185">
            <v>0.06</v>
          </cell>
          <cell r="H1185">
            <v>53401</v>
          </cell>
          <cell r="I1185">
            <v>3204</v>
          </cell>
          <cell r="L1185">
            <v>3204</v>
          </cell>
        </row>
        <row r="1190">
          <cell r="L1190">
            <v>0</v>
          </cell>
        </row>
        <row r="1191">
          <cell r="B1191" t="str">
            <v>다) 공구손료</v>
          </cell>
          <cell r="K1191">
            <v>0</v>
          </cell>
          <cell r="L1191">
            <v>0</v>
          </cell>
        </row>
        <row r="1192">
          <cell r="C1192" t="str">
            <v>내 선 전 공</v>
          </cell>
          <cell r="D1192" t="str">
            <v>인</v>
          </cell>
          <cell r="E1192">
            <v>0</v>
          </cell>
          <cell r="K1192">
            <v>0</v>
          </cell>
          <cell r="L1192">
            <v>0</v>
          </cell>
        </row>
        <row r="1195">
          <cell r="A1195" t="str">
            <v>30신_47</v>
          </cell>
          <cell r="B1195" t="str">
            <v>합    계</v>
          </cell>
          <cell r="G1195">
            <v>2070</v>
          </cell>
          <cell r="I1195">
            <v>3204</v>
          </cell>
          <cell r="K1195">
            <v>0</v>
          </cell>
          <cell r="L1195">
            <v>5274</v>
          </cell>
        </row>
        <row r="1204">
          <cell r="A1204" t="str">
            <v>30신_48A</v>
          </cell>
          <cell r="B1204" t="str">
            <v>48. 개폐기신설</v>
          </cell>
          <cell r="C1204" t="str">
            <v>15A 250V 2구</v>
          </cell>
          <cell r="D1204" t="str">
            <v>개</v>
          </cell>
          <cell r="E1204">
            <v>1</v>
          </cell>
          <cell r="L1204" t="str">
            <v>x</v>
          </cell>
          <cell r="M1204">
            <v>45</v>
          </cell>
        </row>
        <row r="1205">
          <cell r="B1205" t="str">
            <v>가) 재 료 비</v>
          </cell>
        </row>
        <row r="1206">
          <cell r="B1206" t="str">
            <v>매입 1로스위치</v>
          </cell>
          <cell r="C1206" t="str">
            <v>15A 250V 2구</v>
          </cell>
          <cell r="D1206" t="str">
            <v>개</v>
          </cell>
          <cell r="E1206">
            <v>1</v>
          </cell>
          <cell r="F1206">
            <v>2931</v>
          </cell>
          <cell r="G1206">
            <v>2931</v>
          </cell>
          <cell r="L1206">
            <v>2931</v>
          </cell>
        </row>
        <row r="1208">
          <cell r="L1208">
            <v>0</v>
          </cell>
        </row>
        <row r="1209">
          <cell r="B1209" t="str">
            <v>나) 노 무 비</v>
          </cell>
          <cell r="L1209">
            <v>0</v>
          </cell>
        </row>
        <row r="1210">
          <cell r="C1210" t="str">
            <v>내 선 전 공</v>
          </cell>
          <cell r="D1210" t="str">
            <v>인</v>
          </cell>
          <cell r="E1210">
            <v>7.0000000000000007E-2</v>
          </cell>
          <cell r="H1210">
            <v>53401</v>
          </cell>
          <cell r="I1210">
            <v>3738</v>
          </cell>
          <cell r="L1210">
            <v>3738</v>
          </cell>
        </row>
        <row r="1215">
          <cell r="L1215">
            <v>0</v>
          </cell>
        </row>
        <row r="1216">
          <cell r="B1216" t="str">
            <v>다) 공구손료</v>
          </cell>
          <cell r="K1216">
            <v>0</v>
          </cell>
          <cell r="L1216">
            <v>0</v>
          </cell>
        </row>
        <row r="1217">
          <cell r="C1217" t="str">
            <v>내 선 전 공</v>
          </cell>
          <cell r="D1217" t="str">
            <v>인</v>
          </cell>
          <cell r="E1217">
            <v>0</v>
          </cell>
          <cell r="K1217">
            <v>0</v>
          </cell>
          <cell r="L1217">
            <v>0</v>
          </cell>
        </row>
        <row r="1220">
          <cell r="A1220" t="str">
            <v>30신_48</v>
          </cell>
          <cell r="B1220" t="str">
            <v>합    계</v>
          </cell>
          <cell r="G1220">
            <v>2931</v>
          </cell>
          <cell r="I1220">
            <v>3738</v>
          </cell>
          <cell r="K1220">
            <v>0</v>
          </cell>
          <cell r="L1220">
            <v>6669</v>
          </cell>
        </row>
        <row r="1229">
          <cell r="A1229" t="str">
            <v>30신_49A</v>
          </cell>
          <cell r="B1229" t="str">
            <v>49. 개폐기신설</v>
          </cell>
          <cell r="C1229" t="str">
            <v>15A 250V 3구</v>
          </cell>
          <cell r="D1229" t="str">
            <v>개</v>
          </cell>
          <cell r="E1229">
            <v>1</v>
          </cell>
          <cell r="L1229" t="str">
            <v>x</v>
          </cell>
          <cell r="M1229">
            <v>43</v>
          </cell>
        </row>
        <row r="1230">
          <cell r="B1230" t="str">
            <v>가) 재 료 비</v>
          </cell>
        </row>
        <row r="1231">
          <cell r="B1231" t="str">
            <v>매입 1로스위치</v>
          </cell>
          <cell r="C1231" t="str">
            <v>15A 250V 3구</v>
          </cell>
          <cell r="D1231" t="str">
            <v>개</v>
          </cell>
          <cell r="E1231">
            <v>1</v>
          </cell>
          <cell r="F1231">
            <v>3780</v>
          </cell>
          <cell r="G1231">
            <v>3780</v>
          </cell>
          <cell r="L1231">
            <v>3780</v>
          </cell>
        </row>
        <row r="1233">
          <cell r="L1233">
            <v>0</v>
          </cell>
        </row>
        <row r="1234">
          <cell r="B1234" t="str">
            <v>나) 노 무 비</v>
          </cell>
          <cell r="L1234">
            <v>0</v>
          </cell>
        </row>
        <row r="1235">
          <cell r="C1235" t="str">
            <v>내 선 전 공</v>
          </cell>
          <cell r="D1235" t="str">
            <v>인</v>
          </cell>
          <cell r="E1235">
            <v>0.09</v>
          </cell>
          <cell r="H1235">
            <v>53401</v>
          </cell>
          <cell r="I1235">
            <v>4806</v>
          </cell>
          <cell r="L1235">
            <v>4806</v>
          </cell>
        </row>
        <row r="1240">
          <cell r="L1240">
            <v>0</v>
          </cell>
        </row>
        <row r="1241">
          <cell r="B1241" t="str">
            <v>다) 공구손료</v>
          </cell>
          <cell r="K1241">
            <v>0</v>
          </cell>
          <cell r="L1241">
            <v>0</v>
          </cell>
        </row>
        <row r="1242">
          <cell r="C1242" t="str">
            <v>내 선 전 공</v>
          </cell>
          <cell r="D1242" t="str">
            <v>인</v>
          </cell>
          <cell r="E1242">
            <v>0</v>
          </cell>
          <cell r="K1242">
            <v>0</v>
          </cell>
          <cell r="L1242">
            <v>0</v>
          </cell>
        </row>
        <row r="1245">
          <cell r="A1245" t="str">
            <v>30신_49</v>
          </cell>
          <cell r="B1245" t="str">
            <v>합    계</v>
          </cell>
          <cell r="G1245">
            <v>3780</v>
          </cell>
          <cell r="I1245">
            <v>4806</v>
          </cell>
          <cell r="K1245">
            <v>0</v>
          </cell>
          <cell r="L1245">
            <v>8586</v>
          </cell>
        </row>
        <row r="1254">
          <cell r="A1254" t="str">
            <v>30신_50A</v>
          </cell>
          <cell r="B1254" t="str">
            <v>50. 개폐기신설</v>
          </cell>
          <cell r="C1254" t="str">
            <v>15A 250V 4구</v>
          </cell>
          <cell r="D1254" t="str">
            <v>개</v>
          </cell>
          <cell r="E1254">
            <v>1</v>
          </cell>
          <cell r="L1254" t="str">
            <v>x</v>
          </cell>
          <cell r="M1254">
            <v>11</v>
          </cell>
        </row>
        <row r="1255">
          <cell r="B1255" t="str">
            <v>가) 재 료 비</v>
          </cell>
        </row>
        <row r="1256">
          <cell r="B1256" t="str">
            <v>매입 1로스위치</v>
          </cell>
          <cell r="C1256" t="str">
            <v>15A 250V 4구</v>
          </cell>
          <cell r="D1256" t="str">
            <v>개</v>
          </cell>
          <cell r="E1256">
            <v>1</v>
          </cell>
          <cell r="F1256">
            <v>5940</v>
          </cell>
          <cell r="G1256">
            <v>5940</v>
          </cell>
          <cell r="L1256">
            <v>5940</v>
          </cell>
        </row>
        <row r="1258">
          <cell r="L1258">
            <v>0</v>
          </cell>
        </row>
        <row r="1259">
          <cell r="B1259" t="str">
            <v>나) 노 무 비</v>
          </cell>
          <cell r="L1259">
            <v>0</v>
          </cell>
        </row>
        <row r="1260">
          <cell r="C1260" t="str">
            <v>내 선 전 공</v>
          </cell>
          <cell r="D1260" t="str">
            <v>인</v>
          </cell>
          <cell r="E1260">
            <v>0.1</v>
          </cell>
          <cell r="H1260">
            <v>53401</v>
          </cell>
          <cell r="I1260">
            <v>5340</v>
          </cell>
          <cell r="L1260">
            <v>5340</v>
          </cell>
        </row>
        <row r="1265">
          <cell r="L1265">
            <v>0</v>
          </cell>
        </row>
        <row r="1266">
          <cell r="B1266" t="str">
            <v>다) 공구손료</v>
          </cell>
          <cell r="K1266">
            <v>0</v>
          </cell>
          <cell r="L1266">
            <v>0</v>
          </cell>
        </row>
        <row r="1267">
          <cell r="C1267" t="str">
            <v>내 선 전 공</v>
          </cell>
          <cell r="D1267" t="str">
            <v>인</v>
          </cell>
          <cell r="E1267">
            <v>0</v>
          </cell>
          <cell r="K1267">
            <v>0</v>
          </cell>
          <cell r="L1267">
            <v>0</v>
          </cell>
        </row>
        <row r="1270">
          <cell r="A1270" t="str">
            <v>30신_50</v>
          </cell>
          <cell r="B1270" t="str">
            <v>합    계</v>
          </cell>
          <cell r="G1270">
            <v>5940</v>
          </cell>
          <cell r="I1270">
            <v>5340</v>
          </cell>
          <cell r="K1270">
            <v>0</v>
          </cell>
          <cell r="L1270">
            <v>11280</v>
          </cell>
        </row>
        <row r="1279">
          <cell r="A1279" t="str">
            <v>30신_51A</v>
          </cell>
          <cell r="B1279" t="str">
            <v>51. 개폐기신설</v>
          </cell>
          <cell r="C1279" t="str">
            <v>15A 250V 1구(3로)</v>
          </cell>
          <cell r="D1279" t="str">
            <v>개</v>
          </cell>
          <cell r="E1279">
            <v>1</v>
          </cell>
          <cell r="L1279" t="str">
            <v>x</v>
          </cell>
          <cell r="M1279">
            <v>18</v>
          </cell>
        </row>
        <row r="1280">
          <cell r="B1280" t="str">
            <v>가) 재 료 비</v>
          </cell>
        </row>
        <row r="1281">
          <cell r="B1281" t="str">
            <v>매입 1로스위치</v>
          </cell>
          <cell r="C1281" t="str">
            <v>15A 250V 3구 1로</v>
          </cell>
          <cell r="D1281" t="str">
            <v>개</v>
          </cell>
          <cell r="E1281">
            <v>1</v>
          </cell>
          <cell r="F1281">
            <v>2250</v>
          </cell>
          <cell r="G1281">
            <v>2250</v>
          </cell>
          <cell r="L1281">
            <v>2250</v>
          </cell>
        </row>
        <row r="1283">
          <cell r="L1283">
            <v>0</v>
          </cell>
        </row>
        <row r="1284">
          <cell r="B1284" t="str">
            <v>나) 노 무 비</v>
          </cell>
          <cell r="L1284">
            <v>0</v>
          </cell>
        </row>
        <row r="1285">
          <cell r="C1285" t="str">
            <v>내 선 전 공</v>
          </cell>
          <cell r="D1285" t="str">
            <v>인</v>
          </cell>
          <cell r="E1285">
            <v>0.08</v>
          </cell>
          <cell r="H1285">
            <v>53401</v>
          </cell>
          <cell r="I1285">
            <v>4272</v>
          </cell>
          <cell r="L1285">
            <v>4272</v>
          </cell>
        </row>
        <row r="1290">
          <cell r="L1290">
            <v>0</v>
          </cell>
        </row>
        <row r="1291">
          <cell r="B1291" t="str">
            <v>다) 공구손료</v>
          </cell>
          <cell r="K1291">
            <v>0</v>
          </cell>
          <cell r="L1291">
            <v>0</v>
          </cell>
        </row>
        <row r="1292">
          <cell r="C1292" t="str">
            <v>내 선 전 공</v>
          </cell>
          <cell r="D1292" t="str">
            <v>인</v>
          </cell>
          <cell r="E1292">
            <v>0</v>
          </cell>
          <cell r="K1292">
            <v>0</v>
          </cell>
          <cell r="L1292">
            <v>0</v>
          </cell>
        </row>
        <row r="1295">
          <cell r="A1295" t="str">
            <v>30신_51</v>
          </cell>
          <cell r="B1295" t="str">
            <v>합    계</v>
          </cell>
          <cell r="G1295">
            <v>2250</v>
          </cell>
          <cell r="I1295">
            <v>4272</v>
          </cell>
          <cell r="K1295">
            <v>0</v>
          </cell>
          <cell r="L1295">
            <v>6522</v>
          </cell>
        </row>
        <row r="1304">
          <cell r="A1304" t="str">
            <v>30신_52A</v>
          </cell>
          <cell r="B1304" t="str">
            <v>52. 콘센트신설</v>
          </cell>
          <cell r="C1304" t="str">
            <v>15A 250V  1구</v>
          </cell>
          <cell r="D1304" t="str">
            <v>개</v>
          </cell>
          <cell r="E1304">
            <v>1</v>
          </cell>
          <cell r="L1304" t="str">
            <v>x</v>
          </cell>
          <cell r="M1304">
            <v>48</v>
          </cell>
        </row>
        <row r="1305">
          <cell r="B1305" t="str">
            <v>가) 재 료 비</v>
          </cell>
        </row>
        <row r="1306">
          <cell r="B1306" t="str">
            <v>콘센트 (접지)</v>
          </cell>
          <cell r="C1306" t="str">
            <v>15A 250V  1구</v>
          </cell>
          <cell r="D1306" t="str">
            <v>개</v>
          </cell>
          <cell r="E1306">
            <v>1</v>
          </cell>
          <cell r="F1306">
            <v>1080</v>
          </cell>
          <cell r="G1306">
            <v>1080</v>
          </cell>
          <cell r="L1306">
            <v>1080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B1310" t="str">
            <v>나) 노 무 비</v>
          </cell>
          <cell r="C1310" t="str">
            <v>내 선 전 공</v>
          </cell>
          <cell r="D1310" t="str">
            <v>인</v>
          </cell>
          <cell r="E1310">
            <v>0.08</v>
          </cell>
          <cell r="H1310">
            <v>53401</v>
          </cell>
          <cell r="I1310">
            <v>4272</v>
          </cell>
          <cell r="L1310">
            <v>4272</v>
          </cell>
        </row>
        <row r="1315">
          <cell r="L1315">
            <v>0</v>
          </cell>
        </row>
        <row r="1316">
          <cell r="B1316" t="str">
            <v>다) 공구손료</v>
          </cell>
          <cell r="C1316" t="str">
            <v>내 선 전 공</v>
          </cell>
          <cell r="D1316" t="str">
            <v>인</v>
          </cell>
          <cell r="E1316">
            <v>0</v>
          </cell>
          <cell r="K1316">
            <v>0</v>
          </cell>
          <cell r="L1316">
            <v>0</v>
          </cell>
        </row>
        <row r="1319">
          <cell r="A1319" t="str">
            <v>30신_52</v>
          </cell>
          <cell r="B1319" t="str">
            <v>합    계</v>
          </cell>
          <cell r="G1319">
            <v>1080</v>
          </cell>
          <cell r="I1319">
            <v>4272</v>
          </cell>
          <cell r="K1319">
            <v>0</v>
          </cell>
          <cell r="L1319">
            <v>5352</v>
          </cell>
        </row>
        <row r="1329">
          <cell r="A1329" t="str">
            <v>30신_53A</v>
          </cell>
          <cell r="B1329" t="str">
            <v>53.콘센트신설</v>
          </cell>
          <cell r="C1329" t="str">
            <v>15A 250V  2구</v>
          </cell>
          <cell r="D1329" t="str">
            <v>개</v>
          </cell>
          <cell r="E1329">
            <v>1</v>
          </cell>
          <cell r="L1329" t="str">
            <v>x</v>
          </cell>
          <cell r="M1329">
            <v>223</v>
          </cell>
        </row>
        <row r="1330">
          <cell r="B1330" t="str">
            <v>가) 재 료 비</v>
          </cell>
        </row>
        <row r="1331">
          <cell r="B1331" t="str">
            <v>콘센트 (접지)</v>
          </cell>
          <cell r="C1331" t="str">
            <v>15A 250V  2구</v>
          </cell>
          <cell r="D1331" t="str">
            <v>개</v>
          </cell>
          <cell r="E1331">
            <v>1</v>
          </cell>
          <cell r="F1331">
            <v>1364</v>
          </cell>
          <cell r="G1331">
            <v>1364</v>
          </cell>
          <cell r="L1331">
            <v>1364</v>
          </cell>
        </row>
        <row r="1333">
          <cell r="L1333">
            <v>0</v>
          </cell>
        </row>
        <row r="1334">
          <cell r="B1334" t="str">
            <v>나) 노 무 비</v>
          </cell>
          <cell r="L1334">
            <v>0</v>
          </cell>
        </row>
        <row r="1335">
          <cell r="C1335" t="str">
            <v>내 선 전 공</v>
          </cell>
          <cell r="D1335" t="str">
            <v>인</v>
          </cell>
          <cell r="E1335">
            <v>0.08</v>
          </cell>
          <cell r="H1335">
            <v>53401</v>
          </cell>
          <cell r="I1335">
            <v>4272</v>
          </cell>
          <cell r="L1335">
            <v>4272</v>
          </cell>
        </row>
        <row r="1340">
          <cell r="B1340" t="str">
            <v>다) 공구손료</v>
          </cell>
          <cell r="L1340">
            <v>0</v>
          </cell>
        </row>
        <row r="1341">
          <cell r="C1341" t="str">
            <v>내 선 전 공</v>
          </cell>
          <cell r="D1341" t="str">
            <v>인</v>
          </cell>
          <cell r="E1341">
            <v>0</v>
          </cell>
          <cell r="K1341">
            <v>0</v>
          </cell>
          <cell r="L1341">
            <v>0</v>
          </cell>
        </row>
        <row r="1344">
          <cell r="A1344" t="str">
            <v>30신_53</v>
          </cell>
          <cell r="B1344" t="str">
            <v>합    계</v>
          </cell>
          <cell r="G1344">
            <v>1364</v>
          </cell>
          <cell r="I1344">
            <v>4272</v>
          </cell>
          <cell r="K1344">
            <v>0</v>
          </cell>
          <cell r="L1344">
            <v>5636</v>
          </cell>
        </row>
        <row r="1354">
          <cell r="A1354" t="str">
            <v>30신_54A</v>
          </cell>
          <cell r="B1354" t="str">
            <v>54. 콘센트신설</v>
          </cell>
          <cell r="C1354" t="str">
            <v>15A 250V  1구(방습 COVER)</v>
          </cell>
          <cell r="D1354" t="str">
            <v>개</v>
          </cell>
          <cell r="E1354">
            <v>1</v>
          </cell>
          <cell r="L1354" t="str">
            <v>x</v>
          </cell>
          <cell r="M1354">
            <v>9</v>
          </cell>
        </row>
        <row r="1355">
          <cell r="B1355" t="str">
            <v>가) 재 료 비</v>
          </cell>
        </row>
        <row r="1356">
          <cell r="B1356" t="str">
            <v>콘센트 (접지,방습커버)</v>
          </cell>
          <cell r="C1356" t="str">
            <v>15A 250V  1구</v>
          </cell>
          <cell r="D1356" t="str">
            <v>개</v>
          </cell>
          <cell r="E1356">
            <v>1</v>
          </cell>
          <cell r="F1356">
            <v>2084</v>
          </cell>
          <cell r="G1356">
            <v>2084</v>
          </cell>
          <cell r="L1356">
            <v>2084</v>
          </cell>
        </row>
        <row r="1358">
          <cell r="L1358">
            <v>0</v>
          </cell>
        </row>
        <row r="1359">
          <cell r="B1359" t="str">
            <v>나) 노 무 비</v>
          </cell>
          <cell r="L1359">
            <v>0</v>
          </cell>
        </row>
        <row r="1360">
          <cell r="C1360" t="str">
            <v>내 선 전 공</v>
          </cell>
          <cell r="D1360" t="str">
            <v>인</v>
          </cell>
          <cell r="E1360">
            <v>0.08</v>
          </cell>
          <cell r="H1360">
            <v>53401</v>
          </cell>
          <cell r="I1360">
            <v>4272</v>
          </cell>
          <cell r="L1360">
            <v>4272</v>
          </cell>
        </row>
        <row r="1365">
          <cell r="B1365" t="str">
            <v>다) 공구손료</v>
          </cell>
          <cell r="L1365">
            <v>0</v>
          </cell>
        </row>
        <row r="1366">
          <cell r="C1366" t="str">
            <v>내 선 전 공</v>
          </cell>
          <cell r="D1366" t="str">
            <v>인</v>
          </cell>
          <cell r="E1366">
            <v>0</v>
          </cell>
          <cell r="K1366">
            <v>0</v>
          </cell>
          <cell r="L1366">
            <v>0</v>
          </cell>
        </row>
        <row r="1369">
          <cell r="A1369" t="str">
            <v>30신_54</v>
          </cell>
          <cell r="B1369" t="str">
            <v>합    계</v>
          </cell>
          <cell r="G1369">
            <v>2084</v>
          </cell>
          <cell r="I1369">
            <v>4272</v>
          </cell>
          <cell r="K1369">
            <v>0</v>
          </cell>
          <cell r="L1369">
            <v>6356</v>
          </cell>
        </row>
        <row r="1379">
          <cell r="A1379" t="str">
            <v>30신_55A</v>
          </cell>
          <cell r="B1379" t="str">
            <v>55. 콘센트신설</v>
          </cell>
          <cell r="C1379" t="str">
            <v>15A 250V  2구(방습 COVER)</v>
          </cell>
          <cell r="D1379" t="str">
            <v>개</v>
          </cell>
          <cell r="E1379">
            <v>1</v>
          </cell>
          <cell r="L1379" t="str">
            <v>x</v>
          </cell>
          <cell r="M1379">
            <v>2</v>
          </cell>
        </row>
        <row r="1380">
          <cell r="B1380" t="str">
            <v>가) 재 료 비</v>
          </cell>
        </row>
        <row r="1381">
          <cell r="B1381" t="str">
            <v>콘센트 (접지,방습커버)</v>
          </cell>
          <cell r="C1381" t="str">
            <v>15A 250V  2구</v>
          </cell>
          <cell r="D1381" t="str">
            <v>개</v>
          </cell>
          <cell r="E1381">
            <v>1</v>
          </cell>
          <cell r="F1381">
            <v>2920</v>
          </cell>
          <cell r="G1381">
            <v>2920</v>
          </cell>
          <cell r="L1381">
            <v>2920</v>
          </cell>
        </row>
        <row r="1383">
          <cell r="L1383">
            <v>0</v>
          </cell>
        </row>
        <row r="1384">
          <cell r="B1384" t="str">
            <v>나) 노 무 비</v>
          </cell>
          <cell r="L1384">
            <v>0</v>
          </cell>
        </row>
        <row r="1385">
          <cell r="C1385" t="str">
            <v>내 선 전 공</v>
          </cell>
          <cell r="D1385" t="str">
            <v>인</v>
          </cell>
          <cell r="E1385">
            <v>0.08</v>
          </cell>
          <cell r="H1385">
            <v>53401</v>
          </cell>
          <cell r="I1385">
            <v>4272</v>
          </cell>
          <cell r="L1385">
            <v>4272</v>
          </cell>
        </row>
        <row r="1390">
          <cell r="B1390" t="str">
            <v>다) 공구손료</v>
          </cell>
          <cell r="L1390">
            <v>0</v>
          </cell>
        </row>
        <row r="1391">
          <cell r="C1391" t="str">
            <v>내 선 전 공</v>
          </cell>
          <cell r="D1391" t="str">
            <v>인</v>
          </cell>
          <cell r="E1391">
            <v>0</v>
          </cell>
          <cell r="K1391">
            <v>0</v>
          </cell>
          <cell r="L1391">
            <v>0</v>
          </cell>
        </row>
        <row r="1394">
          <cell r="A1394" t="str">
            <v>30신_55</v>
          </cell>
          <cell r="B1394" t="str">
            <v>합    계</v>
          </cell>
          <cell r="G1394">
            <v>2920</v>
          </cell>
          <cell r="I1394">
            <v>4272</v>
          </cell>
          <cell r="K1394">
            <v>0</v>
          </cell>
          <cell r="L1394">
            <v>7192</v>
          </cell>
        </row>
        <row r="1404">
          <cell r="A1404" t="str">
            <v>30신_56A</v>
          </cell>
          <cell r="B1404" t="str">
            <v>56. CABLE DUCT신설</v>
          </cell>
          <cell r="C1404" t="str">
            <v>600Wx200Hx1.2t</v>
          </cell>
          <cell r="D1404" t="str">
            <v>m</v>
          </cell>
          <cell r="E1404">
            <v>4</v>
          </cell>
          <cell r="L1404" t="str">
            <v>x</v>
          </cell>
          <cell r="M1404">
            <v>1</v>
          </cell>
        </row>
        <row r="1405">
          <cell r="B1405" t="str">
            <v>가) 재 료 비</v>
          </cell>
        </row>
        <row r="1406">
          <cell r="B1406" t="str">
            <v>CABLE DUCT</v>
          </cell>
          <cell r="C1406" t="str">
            <v>600Wx200Hx1.2t</v>
          </cell>
          <cell r="D1406" t="str">
            <v>m</v>
          </cell>
          <cell r="E1406">
            <v>4</v>
          </cell>
          <cell r="F1406">
            <v>53680</v>
          </cell>
          <cell r="G1406">
            <v>214720</v>
          </cell>
          <cell r="L1406">
            <v>214720</v>
          </cell>
        </row>
        <row r="1407">
          <cell r="B1407" t="str">
            <v>DUCT 지지금구</v>
          </cell>
          <cell r="C1407" t="str">
            <v>W600</v>
          </cell>
          <cell r="D1407" t="str">
            <v>개소</v>
          </cell>
          <cell r="E1407">
            <v>2</v>
          </cell>
          <cell r="F1407">
            <v>1683.9999999999998</v>
          </cell>
          <cell r="G1407">
            <v>3368</v>
          </cell>
          <cell r="H1407">
            <v>17088.32</v>
          </cell>
          <cell r="I1407">
            <v>34176</v>
          </cell>
          <cell r="J1407">
            <v>0</v>
          </cell>
          <cell r="K1407">
            <v>0</v>
          </cell>
          <cell r="L1407">
            <v>37544</v>
          </cell>
        </row>
        <row r="1415">
          <cell r="B1415" t="str">
            <v>나) 노 무 비</v>
          </cell>
        </row>
        <row r="1416">
          <cell r="C1416" t="str">
            <v>내 선 전 공</v>
          </cell>
          <cell r="D1416" t="str">
            <v>인</v>
          </cell>
          <cell r="E1416">
            <v>7.6</v>
          </cell>
          <cell r="H1416">
            <v>53401</v>
          </cell>
          <cell r="I1416">
            <v>405847</v>
          </cell>
          <cell r="L1416">
            <v>405847</v>
          </cell>
        </row>
        <row r="1421">
          <cell r="B1421" t="str">
            <v>다) 공구손료</v>
          </cell>
        </row>
        <row r="1422">
          <cell r="C1422" t="str">
            <v>내 선 전 공</v>
          </cell>
          <cell r="D1422" t="str">
            <v>인</v>
          </cell>
          <cell r="E1422">
            <v>0.22</v>
          </cell>
          <cell r="J1422">
            <v>53401</v>
          </cell>
          <cell r="K1422">
            <v>11748</v>
          </cell>
          <cell r="L1422">
            <v>11748</v>
          </cell>
        </row>
        <row r="1425">
          <cell r="A1425" t="str">
            <v>30신_56</v>
          </cell>
          <cell r="B1425" t="str">
            <v>합    계</v>
          </cell>
          <cell r="G1425">
            <v>218088</v>
          </cell>
          <cell r="I1425">
            <v>440023</v>
          </cell>
          <cell r="K1425">
            <v>11748</v>
          </cell>
          <cell r="L1425">
            <v>669859</v>
          </cell>
        </row>
        <row r="1429">
          <cell r="A1429" t="str">
            <v>30신_57A</v>
          </cell>
          <cell r="B1429" t="str">
            <v>57. 통로유도등</v>
          </cell>
          <cell r="C1429" t="str">
            <v>소형</v>
          </cell>
          <cell r="D1429" t="str">
            <v>개</v>
          </cell>
          <cell r="E1429">
            <v>1</v>
          </cell>
          <cell r="L1429" t="str">
            <v>x</v>
          </cell>
          <cell r="M1429">
            <v>15</v>
          </cell>
        </row>
        <row r="1430">
          <cell r="B1430" t="str">
            <v>가) 재 료 비</v>
          </cell>
        </row>
        <row r="1431">
          <cell r="B1431" t="str">
            <v>통로 유도등</v>
          </cell>
          <cell r="C1431" t="str">
            <v>소형</v>
          </cell>
          <cell r="D1431" t="str">
            <v>개</v>
          </cell>
          <cell r="E1431">
            <v>1</v>
          </cell>
          <cell r="F1431">
            <v>35000</v>
          </cell>
          <cell r="G1431">
            <v>35000</v>
          </cell>
          <cell r="L1431">
            <v>35000</v>
          </cell>
        </row>
        <row r="1436">
          <cell r="B1436" t="str">
            <v>나) 노 무 비</v>
          </cell>
        </row>
        <row r="1437">
          <cell r="C1437" t="str">
            <v>내 선 전 공</v>
          </cell>
          <cell r="D1437" t="str">
            <v>인</v>
          </cell>
          <cell r="E1437">
            <v>0.2</v>
          </cell>
          <cell r="H1437">
            <v>53401</v>
          </cell>
          <cell r="I1437">
            <v>10680</v>
          </cell>
          <cell r="L1437">
            <v>10680</v>
          </cell>
        </row>
        <row r="1442">
          <cell r="B1442" t="str">
            <v>다) 공구손료</v>
          </cell>
        </row>
        <row r="1443">
          <cell r="C1443" t="str">
            <v>내 선 전 공</v>
          </cell>
          <cell r="D1443" t="str">
            <v>인</v>
          </cell>
          <cell r="E1443">
            <v>0</v>
          </cell>
          <cell r="K1443">
            <v>0</v>
          </cell>
          <cell r="L1443">
            <v>0</v>
          </cell>
        </row>
        <row r="1448">
          <cell r="A1448" t="str">
            <v>30신_57</v>
          </cell>
          <cell r="B1448" t="str">
            <v>합    계</v>
          </cell>
          <cell r="G1448">
            <v>35000</v>
          </cell>
          <cell r="I1448">
            <v>10680</v>
          </cell>
          <cell r="K1448">
            <v>0</v>
          </cell>
          <cell r="L1448">
            <v>45680</v>
          </cell>
        </row>
        <row r="1454">
          <cell r="A1454" t="str">
            <v>30신_58A</v>
          </cell>
          <cell r="B1454" t="str">
            <v>58. 피난구유도등</v>
          </cell>
          <cell r="C1454" t="str">
            <v>(소형)</v>
          </cell>
          <cell r="D1454" t="str">
            <v>개</v>
          </cell>
          <cell r="E1454">
            <v>1</v>
          </cell>
          <cell r="L1454" t="str">
            <v>x</v>
          </cell>
          <cell r="M1454">
            <v>39</v>
          </cell>
        </row>
        <row r="1455">
          <cell r="B1455" t="str">
            <v>가) 재 료 비</v>
          </cell>
        </row>
        <row r="1456">
          <cell r="B1456" t="str">
            <v>피난구 유도등</v>
          </cell>
          <cell r="C1456" t="str">
            <v>소형</v>
          </cell>
          <cell r="D1456" t="str">
            <v>개</v>
          </cell>
          <cell r="E1456">
            <v>1</v>
          </cell>
          <cell r="F1456">
            <v>30000</v>
          </cell>
          <cell r="G1456">
            <v>30000</v>
          </cell>
          <cell r="L1456">
            <v>30000</v>
          </cell>
        </row>
        <row r="1461">
          <cell r="B1461" t="str">
            <v>나) 노 무 비</v>
          </cell>
        </row>
        <row r="1462">
          <cell r="C1462" t="str">
            <v>내 선 전 공</v>
          </cell>
          <cell r="D1462" t="str">
            <v>인</v>
          </cell>
          <cell r="E1462">
            <v>0.2</v>
          </cell>
          <cell r="H1462">
            <v>53401</v>
          </cell>
          <cell r="I1462">
            <v>10680</v>
          </cell>
          <cell r="L1462">
            <v>10680</v>
          </cell>
        </row>
        <row r="1467">
          <cell r="B1467" t="str">
            <v>다) 공구손료</v>
          </cell>
        </row>
        <row r="1468">
          <cell r="C1468" t="str">
            <v>내 선 전 공</v>
          </cell>
          <cell r="D1468" t="str">
            <v>인</v>
          </cell>
          <cell r="E1468">
            <v>0</v>
          </cell>
          <cell r="K1468">
            <v>0</v>
          </cell>
          <cell r="L1468">
            <v>0</v>
          </cell>
        </row>
        <row r="1473">
          <cell r="A1473" t="str">
            <v>30신_58</v>
          </cell>
          <cell r="B1473" t="str">
            <v>합    계</v>
          </cell>
          <cell r="G1473">
            <v>30000</v>
          </cell>
          <cell r="I1473">
            <v>10680</v>
          </cell>
          <cell r="K1473">
            <v>0</v>
          </cell>
          <cell r="L1473">
            <v>40680</v>
          </cell>
        </row>
        <row r="1479">
          <cell r="A1479" t="str">
            <v>30신_59A</v>
          </cell>
          <cell r="B1479" t="str">
            <v>59. 피난구유도등</v>
          </cell>
          <cell r="C1479" t="str">
            <v>(중형)</v>
          </cell>
          <cell r="D1479" t="str">
            <v>개</v>
          </cell>
          <cell r="E1479">
            <v>1</v>
          </cell>
          <cell r="L1479" t="str">
            <v>x</v>
          </cell>
          <cell r="M1479">
            <v>2</v>
          </cell>
        </row>
        <row r="1480">
          <cell r="B1480" t="str">
            <v>가) 재 료 비</v>
          </cell>
        </row>
        <row r="1481">
          <cell r="B1481" t="str">
            <v>피난구 유도등</v>
          </cell>
          <cell r="C1481" t="str">
            <v>중형</v>
          </cell>
          <cell r="D1481" t="str">
            <v>개</v>
          </cell>
          <cell r="E1481">
            <v>1</v>
          </cell>
          <cell r="F1481">
            <v>45000</v>
          </cell>
          <cell r="G1481">
            <v>45000</v>
          </cell>
          <cell r="L1481">
            <v>45000</v>
          </cell>
        </row>
        <row r="1486">
          <cell r="B1486" t="str">
            <v>나) 노 무 비</v>
          </cell>
        </row>
        <row r="1487">
          <cell r="C1487" t="str">
            <v>내 선 전 공</v>
          </cell>
          <cell r="D1487" t="str">
            <v>인</v>
          </cell>
          <cell r="E1487">
            <v>0.2</v>
          </cell>
          <cell r="H1487">
            <v>53401</v>
          </cell>
          <cell r="I1487">
            <v>10680</v>
          </cell>
          <cell r="L1487">
            <v>10680</v>
          </cell>
        </row>
        <row r="1492">
          <cell r="B1492" t="str">
            <v>다) 공구손료</v>
          </cell>
        </row>
        <row r="1493">
          <cell r="C1493" t="str">
            <v>내 선 전 공</v>
          </cell>
          <cell r="D1493" t="str">
            <v>인</v>
          </cell>
          <cell r="E1493">
            <v>0</v>
          </cell>
          <cell r="K1493">
            <v>0</v>
          </cell>
          <cell r="L1493">
            <v>0</v>
          </cell>
        </row>
        <row r="1498">
          <cell r="A1498" t="str">
            <v>30신_59</v>
          </cell>
          <cell r="B1498" t="str">
            <v>합    계</v>
          </cell>
          <cell r="G1498">
            <v>45000</v>
          </cell>
          <cell r="I1498">
            <v>10680</v>
          </cell>
          <cell r="K1498">
            <v>0</v>
          </cell>
          <cell r="L1498">
            <v>55680</v>
          </cell>
        </row>
        <row r="1504">
          <cell r="A1504" t="str">
            <v>30신_60A</v>
          </cell>
          <cell r="B1504" t="str">
            <v>60. 케이블신설</v>
          </cell>
          <cell r="C1504" t="str">
            <v>CV  38㎟/1C 외 각종</v>
          </cell>
          <cell r="D1504" t="str">
            <v>m</v>
          </cell>
          <cell r="E1504">
            <v>4275</v>
          </cell>
          <cell r="L1504" t="str">
            <v>x</v>
          </cell>
          <cell r="M1504">
            <v>1</v>
          </cell>
        </row>
        <row r="1505">
          <cell r="B1505" t="str">
            <v>가) 재 료 비</v>
          </cell>
        </row>
        <row r="1506">
          <cell r="A1506" t="str">
            <v>케 이 블6.6KV CV 38㎟/1C</v>
          </cell>
          <cell r="B1506" t="str">
            <v>케 이 블</v>
          </cell>
          <cell r="C1506" t="str">
            <v>6.6KV CV 38㎟/1C</v>
          </cell>
          <cell r="D1506" t="str">
            <v>m</v>
          </cell>
          <cell r="E1506">
            <v>44</v>
          </cell>
          <cell r="F1506">
            <v>3227</v>
          </cell>
          <cell r="G1506">
            <v>141988</v>
          </cell>
          <cell r="L1506">
            <v>141988</v>
          </cell>
        </row>
        <row r="1507">
          <cell r="A1507" t="str">
            <v>케 이 블600V CV 5.5㎟/1C</v>
          </cell>
          <cell r="B1507" t="str">
            <v>케 이 블</v>
          </cell>
          <cell r="C1507" t="str">
            <v>600V CV 5.5㎟/1C</v>
          </cell>
          <cell r="D1507" t="str">
            <v>m</v>
          </cell>
          <cell r="E1507">
            <v>777</v>
          </cell>
          <cell r="F1507">
            <v>315</v>
          </cell>
          <cell r="G1507">
            <v>244755</v>
          </cell>
          <cell r="L1507">
            <v>244755</v>
          </cell>
        </row>
        <row r="1508">
          <cell r="A1508" t="str">
            <v>케 이 블600V CV 14㎟/1C</v>
          </cell>
          <cell r="B1508" t="str">
            <v>케 이 블</v>
          </cell>
          <cell r="C1508" t="str">
            <v>600V CV 14㎟/1C</v>
          </cell>
          <cell r="D1508" t="str">
            <v>m</v>
          </cell>
          <cell r="E1508">
            <v>659</v>
          </cell>
          <cell r="F1508">
            <v>642</v>
          </cell>
          <cell r="G1508">
            <v>423078</v>
          </cell>
          <cell r="L1508">
            <v>423078</v>
          </cell>
        </row>
        <row r="1509">
          <cell r="A1509" t="str">
            <v>케 이 블600V CV 22㎟/1C</v>
          </cell>
          <cell r="B1509" t="str">
            <v>케 이 블</v>
          </cell>
          <cell r="C1509" t="str">
            <v>600V CV 22㎟/1C</v>
          </cell>
          <cell r="D1509" t="str">
            <v>m</v>
          </cell>
          <cell r="E1509">
            <v>47</v>
          </cell>
          <cell r="F1509">
            <v>928</v>
          </cell>
          <cell r="G1509">
            <v>43616</v>
          </cell>
          <cell r="L1509">
            <v>43616</v>
          </cell>
        </row>
        <row r="1510">
          <cell r="A1510" t="str">
            <v>케 이 블600V CV 38㎟/1C</v>
          </cell>
          <cell r="B1510" t="str">
            <v>케 이 블</v>
          </cell>
          <cell r="C1510" t="str">
            <v>600V CV 38㎟/1C</v>
          </cell>
          <cell r="D1510" t="str">
            <v>m</v>
          </cell>
          <cell r="E1510">
            <v>2315</v>
          </cell>
          <cell r="F1510">
            <v>1451</v>
          </cell>
          <cell r="G1510">
            <v>3359065</v>
          </cell>
          <cell r="L1510">
            <v>3359065</v>
          </cell>
        </row>
        <row r="1511">
          <cell r="A1511" t="str">
            <v>케 이 블600V CV 60㎟/1C</v>
          </cell>
          <cell r="B1511" t="str">
            <v>케 이 블</v>
          </cell>
          <cell r="C1511" t="str">
            <v>600V CV 60㎟/1C</v>
          </cell>
          <cell r="D1511" t="str">
            <v>m</v>
          </cell>
          <cell r="E1511">
            <v>37</v>
          </cell>
          <cell r="F1511">
            <v>2272</v>
          </cell>
          <cell r="G1511">
            <v>84064</v>
          </cell>
          <cell r="L1511">
            <v>84064</v>
          </cell>
        </row>
        <row r="1512">
          <cell r="A1512" t="str">
            <v>케 이 블600V CV 150㎟/1C</v>
          </cell>
          <cell r="B1512" t="str">
            <v>케 이 블</v>
          </cell>
          <cell r="C1512" t="str">
            <v>600V CV 150㎟/1C</v>
          </cell>
          <cell r="D1512" t="str">
            <v>m</v>
          </cell>
          <cell r="E1512">
            <v>42</v>
          </cell>
          <cell r="F1512">
            <v>5426</v>
          </cell>
          <cell r="G1512">
            <v>227892</v>
          </cell>
          <cell r="L1512">
            <v>227892</v>
          </cell>
        </row>
        <row r="1513">
          <cell r="A1513" t="str">
            <v>케 이 블600V CV 200㎟/1C</v>
          </cell>
          <cell r="B1513" t="str">
            <v>케 이 블</v>
          </cell>
          <cell r="C1513" t="str">
            <v>600V CV 200㎟/1C</v>
          </cell>
          <cell r="D1513" t="str">
            <v>m</v>
          </cell>
          <cell r="E1513">
            <v>18</v>
          </cell>
          <cell r="F1513">
            <v>7513</v>
          </cell>
          <cell r="G1513">
            <v>135234</v>
          </cell>
          <cell r="L1513">
            <v>135234</v>
          </cell>
        </row>
        <row r="1514">
          <cell r="A1514" t="str">
            <v>케 이 블600V CV 250㎟/1C</v>
          </cell>
          <cell r="B1514" t="str">
            <v>케 이 블</v>
          </cell>
          <cell r="C1514" t="str">
            <v>600V CV 250㎟/1C</v>
          </cell>
          <cell r="D1514" t="str">
            <v>m</v>
          </cell>
          <cell r="E1514">
            <v>63</v>
          </cell>
          <cell r="F1514">
            <v>9147</v>
          </cell>
          <cell r="G1514">
            <v>576261</v>
          </cell>
          <cell r="L1514">
            <v>576261</v>
          </cell>
        </row>
        <row r="1515">
          <cell r="A1515" t="str">
            <v>케 이 블FR-8  38㎟/1C</v>
          </cell>
          <cell r="B1515" t="str">
            <v>케 이 블</v>
          </cell>
          <cell r="C1515" t="str">
            <v>FR-8  38㎟/1C</v>
          </cell>
          <cell r="D1515" t="str">
            <v>m</v>
          </cell>
          <cell r="E1515">
            <v>273</v>
          </cell>
          <cell r="F1515">
            <v>2251</v>
          </cell>
          <cell r="G1515">
            <v>614523</v>
          </cell>
          <cell r="L1515">
            <v>614523</v>
          </cell>
        </row>
        <row r="1516">
          <cell r="A1516" t="str">
            <v>압착단자14 ㎟</v>
          </cell>
          <cell r="B1516" t="str">
            <v>압착단자</v>
          </cell>
          <cell r="C1516" t="str">
            <v>14 ㎟</v>
          </cell>
          <cell r="D1516" t="str">
            <v>개</v>
          </cell>
          <cell r="E1516">
            <v>61</v>
          </cell>
          <cell r="F1516">
            <v>160</v>
          </cell>
          <cell r="G1516">
            <v>9760</v>
          </cell>
          <cell r="L1516">
            <v>9760</v>
          </cell>
        </row>
        <row r="1517">
          <cell r="A1517" t="str">
            <v>압착단자22 ㎟</v>
          </cell>
          <cell r="B1517" t="str">
            <v>압착단자</v>
          </cell>
          <cell r="C1517" t="str">
            <v>22 ㎟</v>
          </cell>
          <cell r="D1517" t="str">
            <v>개</v>
          </cell>
          <cell r="E1517">
            <v>18</v>
          </cell>
          <cell r="F1517">
            <v>230</v>
          </cell>
          <cell r="G1517">
            <v>4140</v>
          </cell>
          <cell r="L1517">
            <v>4140</v>
          </cell>
        </row>
        <row r="1518">
          <cell r="A1518" t="str">
            <v>압착단자38 ㎟</v>
          </cell>
          <cell r="B1518" t="str">
            <v>압착단자</v>
          </cell>
          <cell r="C1518" t="str">
            <v>38 ㎟</v>
          </cell>
          <cell r="D1518" t="str">
            <v>개</v>
          </cell>
          <cell r="E1518">
            <v>50</v>
          </cell>
          <cell r="F1518">
            <v>281</v>
          </cell>
          <cell r="G1518">
            <v>14050</v>
          </cell>
          <cell r="L1518">
            <v>14050</v>
          </cell>
        </row>
        <row r="1519">
          <cell r="A1519" t="str">
            <v>압착단자60 ㎟</v>
          </cell>
          <cell r="B1519" t="str">
            <v>압착단자</v>
          </cell>
          <cell r="C1519" t="str">
            <v>60 ㎟</v>
          </cell>
          <cell r="D1519" t="str">
            <v>개</v>
          </cell>
          <cell r="E1519">
            <v>9</v>
          </cell>
          <cell r="F1519">
            <v>486</v>
          </cell>
          <cell r="G1519">
            <v>4374</v>
          </cell>
          <cell r="L1519">
            <v>4374</v>
          </cell>
        </row>
        <row r="1520">
          <cell r="B1520" t="str">
            <v>동관단자</v>
          </cell>
          <cell r="C1520" t="str">
            <v>60 ㎟</v>
          </cell>
          <cell r="D1520" t="str">
            <v>개</v>
          </cell>
          <cell r="E1520">
            <v>8</v>
          </cell>
          <cell r="F1520">
            <v>1050</v>
          </cell>
          <cell r="G1520">
            <v>8400</v>
          </cell>
          <cell r="L1520">
            <v>8400</v>
          </cell>
        </row>
        <row r="1521">
          <cell r="B1521" t="str">
            <v>동관단자</v>
          </cell>
          <cell r="C1521" t="str">
            <v>200 ㎟</v>
          </cell>
          <cell r="D1521" t="str">
            <v>개</v>
          </cell>
          <cell r="E1521">
            <v>6</v>
          </cell>
          <cell r="F1521">
            <v>4090</v>
          </cell>
          <cell r="G1521">
            <v>24540</v>
          </cell>
          <cell r="L1521">
            <v>24540</v>
          </cell>
        </row>
        <row r="1522">
          <cell r="B1522" t="str">
            <v>동관단자</v>
          </cell>
          <cell r="C1522" t="str">
            <v>250 ㎟</v>
          </cell>
          <cell r="D1522" t="str">
            <v>개</v>
          </cell>
          <cell r="E1522">
            <v>14</v>
          </cell>
          <cell r="F1522">
            <v>4680</v>
          </cell>
          <cell r="G1522">
            <v>65520</v>
          </cell>
          <cell r="L1522">
            <v>65520</v>
          </cell>
        </row>
        <row r="1523">
          <cell r="B1523" t="str">
            <v>케이블헤드</v>
          </cell>
          <cell r="C1523" t="str">
            <v>6.6KV 14 ㎟/1C(3상분)</v>
          </cell>
          <cell r="D1523" t="str">
            <v>개</v>
          </cell>
          <cell r="E1523">
            <v>2</v>
          </cell>
          <cell r="F1523">
            <v>72100</v>
          </cell>
          <cell r="G1523">
            <v>144200</v>
          </cell>
          <cell r="L1523">
            <v>144200</v>
          </cell>
        </row>
        <row r="1524">
          <cell r="B1524" t="str">
            <v>케이블헤드</v>
          </cell>
          <cell r="C1524" t="str">
            <v>6.6KV 38 ㎟/1C(3상분)</v>
          </cell>
          <cell r="D1524" t="str">
            <v>개</v>
          </cell>
          <cell r="E1524">
            <v>9</v>
          </cell>
          <cell r="F1524">
            <v>85800</v>
          </cell>
          <cell r="G1524">
            <v>772200</v>
          </cell>
          <cell r="L1524">
            <v>772200</v>
          </cell>
        </row>
        <row r="1525">
          <cell r="B1525" t="str">
            <v>케이블헤드</v>
          </cell>
          <cell r="C1525" t="str">
            <v>6.6KV 60 ㎟/1C(3상분)</v>
          </cell>
          <cell r="D1525" t="str">
            <v>개</v>
          </cell>
          <cell r="E1525">
            <v>2</v>
          </cell>
          <cell r="F1525">
            <v>93700</v>
          </cell>
          <cell r="G1525">
            <v>187400</v>
          </cell>
          <cell r="L1525">
            <v>187400</v>
          </cell>
        </row>
        <row r="1529">
          <cell r="B1529" t="str">
            <v>나) 노 무 비</v>
          </cell>
        </row>
        <row r="1530">
          <cell r="C1530" t="str">
            <v>고압케이블전공</v>
          </cell>
          <cell r="D1530" t="str">
            <v>인</v>
          </cell>
          <cell r="E1530">
            <v>8.9</v>
          </cell>
          <cell r="H1530">
            <v>80902</v>
          </cell>
          <cell r="I1530">
            <v>720027</v>
          </cell>
          <cell r="L1530">
            <v>720027</v>
          </cell>
        </row>
        <row r="1531">
          <cell r="C1531" t="str">
            <v>저압케이블전공</v>
          </cell>
          <cell r="D1531" t="str">
            <v>인</v>
          </cell>
          <cell r="E1531">
            <v>153.84</v>
          </cell>
          <cell r="H1531">
            <v>67695</v>
          </cell>
          <cell r="I1531">
            <v>10414198</v>
          </cell>
          <cell r="L1531">
            <v>10414198</v>
          </cell>
        </row>
        <row r="1534">
          <cell r="B1534" t="str">
            <v>다) 공구손료</v>
          </cell>
        </row>
        <row r="1535">
          <cell r="C1535" t="str">
            <v>고압케이블전공</v>
          </cell>
          <cell r="D1535" t="str">
            <v>인</v>
          </cell>
          <cell r="E1535">
            <v>0.26</v>
          </cell>
          <cell r="J1535">
            <v>80902</v>
          </cell>
          <cell r="K1535">
            <v>21034</v>
          </cell>
          <cell r="L1535">
            <v>21034</v>
          </cell>
        </row>
        <row r="1536">
          <cell r="C1536" t="str">
            <v>저압케이블전공</v>
          </cell>
          <cell r="D1536" t="str">
            <v>인</v>
          </cell>
          <cell r="E1536">
            <v>4.6100000000000003</v>
          </cell>
          <cell r="J1536">
            <v>67695</v>
          </cell>
          <cell r="K1536">
            <v>312073</v>
          </cell>
          <cell r="L1536">
            <v>312073</v>
          </cell>
        </row>
        <row r="1545">
          <cell r="A1545" t="str">
            <v>30신_60</v>
          </cell>
          <cell r="B1545" t="str">
            <v>합    계</v>
          </cell>
          <cell r="G1545">
            <v>7085060</v>
          </cell>
          <cell r="I1545">
            <v>11134225</v>
          </cell>
          <cell r="K1545">
            <v>333107</v>
          </cell>
          <cell r="L1545">
            <v>18552392</v>
          </cell>
        </row>
        <row r="1554">
          <cell r="A1554" t="str">
            <v>30신_61A</v>
          </cell>
          <cell r="B1554" t="str">
            <v>61. 옥내배관배선신설</v>
          </cell>
          <cell r="C1554" t="str">
            <v>각  종</v>
          </cell>
          <cell r="D1554" t="str">
            <v>식</v>
          </cell>
          <cell r="E1554">
            <v>1</v>
          </cell>
          <cell r="L1554" t="str">
            <v>x</v>
          </cell>
          <cell r="M1554">
            <v>1</v>
          </cell>
        </row>
        <row r="1555">
          <cell r="B1555" t="str">
            <v>가) 재 료 비</v>
          </cell>
        </row>
        <row r="1556">
          <cell r="A1556" t="str">
            <v>강제전선관ST 28C</v>
          </cell>
          <cell r="B1556" t="str">
            <v>강제전선관</v>
          </cell>
          <cell r="C1556" t="str">
            <v>ST 28C</v>
          </cell>
          <cell r="D1556" t="str">
            <v>m</v>
          </cell>
          <cell r="E1556">
            <v>6</v>
          </cell>
          <cell r="F1556">
            <v>1602</v>
          </cell>
          <cell r="G1556">
            <v>9612</v>
          </cell>
          <cell r="L1556">
            <v>9612</v>
          </cell>
        </row>
        <row r="1557">
          <cell r="A1557" t="str">
            <v>강제전선관ST 54C</v>
          </cell>
          <cell r="B1557" t="str">
            <v>강제전선관</v>
          </cell>
          <cell r="C1557" t="str">
            <v>ST 54C</v>
          </cell>
          <cell r="D1557" t="str">
            <v>m</v>
          </cell>
          <cell r="E1557">
            <v>36</v>
          </cell>
          <cell r="F1557">
            <v>3178</v>
          </cell>
          <cell r="G1557">
            <v>114408</v>
          </cell>
          <cell r="L1557">
            <v>114408</v>
          </cell>
        </row>
        <row r="1558">
          <cell r="A1558" t="str">
            <v>경질비닐전선관HI-PVC 16C</v>
          </cell>
          <cell r="B1558" t="str">
            <v>경질비닐전선관</v>
          </cell>
          <cell r="C1558" t="str">
            <v>HI-PVC 16C</v>
          </cell>
          <cell r="D1558" t="str">
            <v>m</v>
          </cell>
          <cell r="E1558">
            <v>4800</v>
          </cell>
          <cell r="F1558">
            <v>265</v>
          </cell>
          <cell r="G1558">
            <v>1272000</v>
          </cell>
          <cell r="L1558">
            <v>1272000</v>
          </cell>
        </row>
        <row r="1559">
          <cell r="A1559" t="str">
            <v>경질비닐전선관HI-PVC 22C</v>
          </cell>
          <cell r="B1559" t="str">
            <v>경질비닐전선관</v>
          </cell>
          <cell r="C1559" t="str">
            <v>HI-PVC 22C</v>
          </cell>
          <cell r="D1559" t="str">
            <v>m</v>
          </cell>
          <cell r="E1559">
            <v>431</v>
          </cell>
          <cell r="F1559">
            <v>315</v>
          </cell>
          <cell r="G1559">
            <v>135765</v>
          </cell>
          <cell r="L1559">
            <v>135765</v>
          </cell>
        </row>
        <row r="1560">
          <cell r="A1560" t="str">
            <v>경질비닐전선관HI-PVC 28C</v>
          </cell>
          <cell r="B1560" t="str">
            <v>경질비닐전선관</v>
          </cell>
          <cell r="C1560" t="str">
            <v>HI-PVC 28C</v>
          </cell>
          <cell r="D1560" t="str">
            <v>m</v>
          </cell>
          <cell r="E1560">
            <v>133</v>
          </cell>
          <cell r="F1560">
            <v>610</v>
          </cell>
          <cell r="G1560">
            <v>81130</v>
          </cell>
          <cell r="L1560">
            <v>81130</v>
          </cell>
        </row>
        <row r="1561">
          <cell r="A1561" t="str">
            <v>경질비닐전선관HI-PVC 36C</v>
          </cell>
          <cell r="B1561" t="str">
            <v>경질비닐전선관</v>
          </cell>
          <cell r="C1561" t="str">
            <v>HI-PVC 36C</v>
          </cell>
          <cell r="D1561" t="str">
            <v>m</v>
          </cell>
          <cell r="E1561">
            <v>204</v>
          </cell>
          <cell r="F1561">
            <v>908</v>
          </cell>
          <cell r="G1561">
            <v>185232</v>
          </cell>
          <cell r="L1561">
            <v>185232</v>
          </cell>
        </row>
        <row r="1562">
          <cell r="A1562" t="str">
            <v>경질비닐전선관HI-PVC 42C</v>
          </cell>
          <cell r="B1562" t="str">
            <v>경질비닐전선관</v>
          </cell>
          <cell r="C1562" t="str">
            <v>HI-PVC 42C</v>
          </cell>
          <cell r="D1562" t="str">
            <v>m</v>
          </cell>
          <cell r="E1562">
            <v>16</v>
          </cell>
          <cell r="F1562">
            <v>1120</v>
          </cell>
          <cell r="G1562">
            <v>17920</v>
          </cell>
          <cell r="L1562">
            <v>17920</v>
          </cell>
        </row>
        <row r="1564">
          <cell r="B1564" t="str">
            <v>전선관부속품비</v>
          </cell>
          <cell r="C1564" t="str">
            <v>전선관(15%)</v>
          </cell>
          <cell r="D1564" t="str">
            <v>식</v>
          </cell>
          <cell r="E1564">
            <v>1</v>
          </cell>
          <cell r="F1564">
            <v>272410.05</v>
          </cell>
          <cell r="G1564">
            <v>272410.05</v>
          </cell>
          <cell r="L1564">
            <v>272410.05</v>
          </cell>
        </row>
        <row r="1565">
          <cell r="A1565" t="str">
            <v>전     선IV  1.6mm</v>
          </cell>
          <cell r="B1565" t="str">
            <v>전     선</v>
          </cell>
          <cell r="C1565" t="str">
            <v>IV  1.6mm</v>
          </cell>
          <cell r="D1565" t="str">
            <v>m</v>
          </cell>
          <cell r="E1565">
            <v>4373</v>
          </cell>
          <cell r="F1565">
            <v>75</v>
          </cell>
          <cell r="G1565">
            <v>327975</v>
          </cell>
          <cell r="L1565">
            <v>327975</v>
          </cell>
        </row>
        <row r="1566">
          <cell r="A1566" t="str">
            <v>전     선IV  2.0mm</v>
          </cell>
          <cell r="B1566" t="str">
            <v>전     선</v>
          </cell>
          <cell r="C1566" t="str">
            <v>IV  2.0mm</v>
          </cell>
          <cell r="D1566" t="str">
            <v>m</v>
          </cell>
          <cell r="E1566">
            <v>10181</v>
          </cell>
          <cell r="F1566">
            <v>109</v>
          </cell>
          <cell r="G1566">
            <v>1109729</v>
          </cell>
          <cell r="L1566">
            <v>1109729</v>
          </cell>
        </row>
        <row r="1567">
          <cell r="A1567" t="str">
            <v>전     선IV  3.5㎟</v>
          </cell>
          <cell r="B1567" t="str">
            <v>전     선</v>
          </cell>
          <cell r="C1567" t="str">
            <v>IV  3.5㎟</v>
          </cell>
          <cell r="D1567" t="str">
            <v>m</v>
          </cell>
          <cell r="E1567">
            <v>203</v>
          </cell>
          <cell r="F1567">
            <v>140</v>
          </cell>
          <cell r="G1567">
            <v>28420</v>
          </cell>
          <cell r="L1567">
            <v>28420</v>
          </cell>
        </row>
        <row r="1568">
          <cell r="A1568" t="str">
            <v>전     선IV  5.5㎟</v>
          </cell>
          <cell r="B1568" t="str">
            <v>전     선</v>
          </cell>
          <cell r="C1568" t="str">
            <v>IV  5.5㎟</v>
          </cell>
          <cell r="D1568" t="str">
            <v>m</v>
          </cell>
          <cell r="E1568">
            <v>650</v>
          </cell>
          <cell r="F1568">
            <v>210</v>
          </cell>
          <cell r="G1568">
            <v>136500</v>
          </cell>
          <cell r="L1568">
            <v>136500</v>
          </cell>
        </row>
        <row r="1569">
          <cell r="A1569" t="str">
            <v>전     선IV  8㎟</v>
          </cell>
          <cell r="B1569" t="str">
            <v>전     선</v>
          </cell>
          <cell r="C1569" t="str">
            <v>IV  8㎟</v>
          </cell>
          <cell r="D1569" t="str">
            <v>m</v>
          </cell>
          <cell r="E1569">
            <v>567</v>
          </cell>
          <cell r="F1569">
            <v>305</v>
          </cell>
          <cell r="G1569">
            <v>172935</v>
          </cell>
          <cell r="L1569">
            <v>172935</v>
          </cell>
        </row>
        <row r="1570">
          <cell r="A1570" t="str">
            <v>전     선IV  14㎟</v>
          </cell>
          <cell r="B1570" t="str">
            <v>전     선</v>
          </cell>
          <cell r="C1570" t="str">
            <v>IV  14㎟</v>
          </cell>
          <cell r="D1570" t="str">
            <v>m</v>
          </cell>
          <cell r="E1570">
            <v>434</v>
          </cell>
          <cell r="F1570">
            <v>556</v>
          </cell>
          <cell r="G1570">
            <v>241304</v>
          </cell>
          <cell r="L1570">
            <v>241304</v>
          </cell>
        </row>
        <row r="1571">
          <cell r="A1571" t="str">
            <v>전     선GV  14㎟</v>
          </cell>
          <cell r="B1571" t="str">
            <v>전     선</v>
          </cell>
          <cell r="C1571" t="str">
            <v>GV  14㎟</v>
          </cell>
          <cell r="D1571" t="str">
            <v>m</v>
          </cell>
          <cell r="E1571">
            <v>55</v>
          </cell>
          <cell r="F1571">
            <v>691</v>
          </cell>
          <cell r="G1571">
            <v>38005</v>
          </cell>
          <cell r="L1571">
            <v>38005</v>
          </cell>
        </row>
        <row r="1572">
          <cell r="A1572" t="str">
            <v>전     선GV  60㎟</v>
          </cell>
          <cell r="B1572" t="str">
            <v>전     선</v>
          </cell>
          <cell r="C1572" t="str">
            <v>GV  60㎟</v>
          </cell>
          <cell r="D1572" t="str">
            <v>m</v>
          </cell>
          <cell r="E1572">
            <v>247</v>
          </cell>
          <cell r="F1572">
            <v>2357</v>
          </cell>
          <cell r="G1572">
            <v>582179</v>
          </cell>
          <cell r="L1572">
            <v>582179</v>
          </cell>
        </row>
        <row r="1573">
          <cell r="A1573" t="str">
            <v>전     선HIV  2.0mm</v>
          </cell>
          <cell r="B1573" t="str">
            <v>전     선</v>
          </cell>
          <cell r="C1573" t="str">
            <v>HIV  2.0mm</v>
          </cell>
          <cell r="D1573" t="str">
            <v>m</v>
          </cell>
          <cell r="E1573">
            <v>1506</v>
          </cell>
          <cell r="F1573">
            <v>113</v>
          </cell>
          <cell r="G1573">
            <v>170178</v>
          </cell>
          <cell r="L1573">
            <v>170178</v>
          </cell>
        </row>
        <row r="1574">
          <cell r="A1574" t="str">
            <v>나 동 선2.0㎟</v>
          </cell>
          <cell r="B1574" t="str">
            <v>나 동 선</v>
          </cell>
          <cell r="C1574" t="str">
            <v>2.0㎟</v>
          </cell>
          <cell r="D1574" t="str">
            <v>m</v>
          </cell>
          <cell r="E1574">
            <v>18</v>
          </cell>
          <cell r="F1574">
            <v>67</v>
          </cell>
          <cell r="G1574">
            <v>1206</v>
          </cell>
          <cell r="L1574">
            <v>1206</v>
          </cell>
        </row>
        <row r="1575">
          <cell r="A1575" t="str">
            <v>크램프 (일반)ST  28C</v>
          </cell>
          <cell r="B1575" t="str">
            <v>크램프 (일반)</v>
          </cell>
          <cell r="C1575" t="str">
            <v>ST  28C</v>
          </cell>
          <cell r="D1575" t="str">
            <v>개</v>
          </cell>
          <cell r="E1575">
            <v>5</v>
          </cell>
          <cell r="F1575">
            <v>100</v>
          </cell>
          <cell r="G1575">
            <v>500</v>
          </cell>
          <cell r="L1575">
            <v>500</v>
          </cell>
        </row>
        <row r="1576">
          <cell r="A1576" t="str">
            <v>크램프 (일반)ST  36C</v>
          </cell>
          <cell r="B1576" t="str">
            <v>크램프 (일반)</v>
          </cell>
          <cell r="C1576" t="str">
            <v>ST  36C</v>
          </cell>
          <cell r="D1576" t="str">
            <v>개</v>
          </cell>
          <cell r="E1576">
            <v>4</v>
          </cell>
          <cell r="F1576">
            <v>118</v>
          </cell>
          <cell r="G1576">
            <v>472</v>
          </cell>
          <cell r="L1576">
            <v>472</v>
          </cell>
        </row>
        <row r="1577">
          <cell r="A1577" t="str">
            <v>크램프 (일반)ST  54C</v>
          </cell>
          <cell r="B1577" t="str">
            <v>크램프 (일반)</v>
          </cell>
          <cell r="C1577" t="str">
            <v>ST  54C</v>
          </cell>
          <cell r="D1577" t="str">
            <v>개</v>
          </cell>
          <cell r="E1577">
            <v>16</v>
          </cell>
          <cell r="F1577">
            <v>160</v>
          </cell>
          <cell r="G1577">
            <v>2560</v>
          </cell>
          <cell r="L1577">
            <v>2560</v>
          </cell>
        </row>
        <row r="1578">
          <cell r="A1578" t="str">
            <v>노말 밴드ST  28C</v>
          </cell>
          <cell r="B1578" t="str">
            <v>노말 밴드</v>
          </cell>
          <cell r="C1578" t="str">
            <v>ST  28C</v>
          </cell>
          <cell r="D1578" t="str">
            <v>개</v>
          </cell>
          <cell r="E1578">
            <v>1</v>
          </cell>
          <cell r="F1578">
            <v>1550</v>
          </cell>
          <cell r="G1578">
            <v>1550</v>
          </cell>
          <cell r="L1578">
            <v>1550</v>
          </cell>
        </row>
        <row r="1579">
          <cell r="A1579" t="str">
            <v>노말 밴드ST  36C</v>
          </cell>
          <cell r="B1579" t="str">
            <v>노말 밴드</v>
          </cell>
          <cell r="C1579" t="str">
            <v>ST  36C</v>
          </cell>
          <cell r="D1579" t="str">
            <v>개</v>
          </cell>
          <cell r="E1579">
            <v>2</v>
          </cell>
          <cell r="F1579">
            <v>2070</v>
          </cell>
          <cell r="G1579">
            <v>4140</v>
          </cell>
          <cell r="L1579">
            <v>4140</v>
          </cell>
        </row>
        <row r="1580">
          <cell r="A1580" t="str">
            <v>노말 밴드PVC 28C</v>
          </cell>
          <cell r="B1580" t="str">
            <v>노말 밴드</v>
          </cell>
          <cell r="C1580" t="str">
            <v>PVC 28C</v>
          </cell>
          <cell r="D1580" t="str">
            <v>개</v>
          </cell>
          <cell r="E1580">
            <v>3</v>
          </cell>
          <cell r="F1580">
            <v>960</v>
          </cell>
          <cell r="G1580">
            <v>2880</v>
          </cell>
          <cell r="L1580">
            <v>2880</v>
          </cell>
        </row>
        <row r="1581">
          <cell r="B1581" t="str">
            <v>접지크램프</v>
          </cell>
          <cell r="C1581" t="str">
            <v>60㎟ (T형)</v>
          </cell>
          <cell r="D1581" t="str">
            <v>개</v>
          </cell>
          <cell r="E1581">
            <v>5</v>
          </cell>
          <cell r="F1581">
            <v>1500</v>
          </cell>
          <cell r="G1581">
            <v>7500</v>
          </cell>
          <cell r="L1581">
            <v>7500</v>
          </cell>
        </row>
        <row r="1582">
          <cell r="B1582" t="str">
            <v>접지크램프</v>
          </cell>
          <cell r="C1582" t="str">
            <v>60㎟ (+형)</v>
          </cell>
          <cell r="D1582" t="str">
            <v>개</v>
          </cell>
          <cell r="E1582">
            <v>2</v>
          </cell>
          <cell r="F1582">
            <v>1500</v>
          </cell>
          <cell r="G1582">
            <v>3000</v>
          </cell>
          <cell r="L1582">
            <v>3000</v>
          </cell>
        </row>
        <row r="1583">
          <cell r="B1583" t="str">
            <v>본딩접지크램프</v>
          </cell>
          <cell r="C1583" t="str">
            <v>28C</v>
          </cell>
          <cell r="D1583" t="str">
            <v>개</v>
          </cell>
          <cell r="E1583">
            <v>6</v>
          </cell>
          <cell r="F1583">
            <v>290</v>
          </cell>
          <cell r="G1583">
            <v>1740</v>
          </cell>
          <cell r="L1583">
            <v>1740</v>
          </cell>
        </row>
        <row r="1584">
          <cell r="B1584" t="str">
            <v>본딩접지크램프</v>
          </cell>
          <cell r="C1584" t="str">
            <v>36C</v>
          </cell>
          <cell r="D1584" t="str">
            <v>개</v>
          </cell>
          <cell r="E1584">
            <v>4</v>
          </cell>
          <cell r="F1584">
            <v>330</v>
          </cell>
          <cell r="G1584">
            <v>1320</v>
          </cell>
          <cell r="L1584">
            <v>1320</v>
          </cell>
        </row>
        <row r="1585">
          <cell r="B1585" t="str">
            <v>본딩접지크램프</v>
          </cell>
          <cell r="C1585" t="str">
            <v>54C</v>
          </cell>
          <cell r="D1585" t="str">
            <v>개</v>
          </cell>
          <cell r="E1585">
            <v>19</v>
          </cell>
          <cell r="F1585">
            <v>650</v>
          </cell>
          <cell r="G1585">
            <v>12350</v>
          </cell>
          <cell r="L1585">
            <v>12350</v>
          </cell>
        </row>
        <row r="1586">
          <cell r="B1586" t="str">
            <v>OUTLET BOX</v>
          </cell>
          <cell r="C1586" t="str">
            <v>SW</v>
          </cell>
          <cell r="D1586" t="str">
            <v>개</v>
          </cell>
          <cell r="E1586">
            <v>281</v>
          </cell>
          <cell r="F1586">
            <v>654</v>
          </cell>
          <cell r="G1586">
            <v>183774</v>
          </cell>
          <cell r="L1586">
            <v>183774</v>
          </cell>
        </row>
        <row r="1587">
          <cell r="B1587" t="str">
            <v>OUTLET BOX</v>
          </cell>
          <cell r="C1587" t="str">
            <v>4각 54mm</v>
          </cell>
          <cell r="D1587" t="str">
            <v>개</v>
          </cell>
          <cell r="E1587">
            <v>251</v>
          </cell>
          <cell r="F1587">
            <v>832</v>
          </cell>
          <cell r="G1587">
            <v>208832</v>
          </cell>
          <cell r="L1587">
            <v>208832</v>
          </cell>
        </row>
        <row r="1588">
          <cell r="B1588" t="str">
            <v>OUTLET BOX</v>
          </cell>
          <cell r="C1588" t="str">
            <v>8각 54mm</v>
          </cell>
          <cell r="D1588" t="str">
            <v>개</v>
          </cell>
          <cell r="E1588">
            <v>576</v>
          </cell>
          <cell r="F1588">
            <v>460</v>
          </cell>
          <cell r="G1588">
            <v>264960</v>
          </cell>
          <cell r="L1588">
            <v>264960</v>
          </cell>
        </row>
        <row r="1589">
          <cell r="B1589" t="str">
            <v>박스커버</v>
          </cell>
          <cell r="C1589" t="str">
            <v>4각</v>
          </cell>
          <cell r="D1589" t="str">
            <v>개</v>
          </cell>
          <cell r="E1589">
            <v>248</v>
          </cell>
          <cell r="F1589">
            <v>150</v>
          </cell>
          <cell r="G1589">
            <v>37200</v>
          </cell>
          <cell r="L1589">
            <v>37200</v>
          </cell>
        </row>
        <row r="1590">
          <cell r="B1590" t="str">
            <v>박스커버</v>
          </cell>
          <cell r="C1590" t="str">
            <v>8각</v>
          </cell>
          <cell r="D1590" t="str">
            <v>개</v>
          </cell>
          <cell r="E1590">
            <v>371</v>
          </cell>
          <cell r="F1590">
            <v>190</v>
          </cell>
          <cell r="G1590">
            <v>70490</v>
          </cell>
          <cell r="L1590">
            <v>70490</v>
          </cell>
        </row>
        <row r="1591">
          <cell r="B1591" t="str">
            <v>노출박스</v>
          </cell>
          <cell r="C1591" t="str">
            <v>200x200x150</v>
          </cell>
          <cell r="D1591" t="str">
            <v>개</v>
          </cell>
          <cell r="E1591">
            <v>12</v>
          </cell>
          <cell r="F1591">
            <v>4460</v>
          </cell>
          <cell r="G1591">
            <v>53520</v>
          </cell>
          <cell r="L1591">
            <v>53520</v>
          </cell>
        </row>
        <row r="1594">
          <cell r="B1594" t="str">
            <v>나) 노 무 비</v>
          </cell>
        </row>
        <row r="1595">
          <cell r="C1595" t="str">
            <v>내 선 전 공</v>
          </cell>
          <cell r="D1595" t="str">
            <v>인</v>
          </cell>
          <cell r="E1595">
            <v>788.88</v>
          </cell>
          <cell r="H1595">
            <v>53401</v>
          </cell>
          <cell r="I1595">
            <v>42126980</v>
          </cell>
          <cell r="L1595">
            <v>42126980</v>
          </cell>
        </row>
        <row r="1597">
          <cell r="B1597" t="str">
            <v>다) 공구손료</v>
          </cell>
        </row>
        <row r="1598">
          <cell r="C1598" t="str">
            <v>내 선 전 공</v>
          </cell>
          <cell r="D1598" t="str">
            <v>인</v>
          </cell>
          <cell r="E1598">
            <v>23.66</v>
          </cell>
          <cell r="J1598">
            <v>53401</v>
          </cell>
          <cell r="K1598">
            <v>1263467</v>
          </cell>
          <cell r="L1598">
            <v>1263467</v>
          </cell>
        </row>
        <row r="1601">
          <cell r="A1601" t="str">
            <v>30신_61</v>
          </cell>
          <cell r="B1601" t="str">
            <v>합    계</v>
          </cell>
          <cell r="G1601">
            <v>5753696.0499999998</v>
          </cell>
          <cell r="I1601">
            <v>42126980</v>
          </cell>
          <cell r="K1601">
            <v>1263467</v>
          </cell>
          <cell r="L1601">
            <v>49144143.049999997</v>
          </cell>
        </row>
      </sheetData>
      <sheetData sheetId="2"/>
      <sheetData sheetId="3"/>
      <sheetData sheetId="4">
        <row r="4">
          <cell r="A4" t="str">
            <v>강제전선관ST 28C</v>
          </cell>
          <cell r="B4" t="str">
            <v>강제전선관</v>
          </cell>
          <cell r="C4" t="str">
            <v>ST 28C</v>
          </cell>
          <cell r="D4" t="str">
            <v>m</v>
          </cell>
          <cell r="E4">
            <v>0</v>
          </cell>
          <cell r="F4">
            <v>6</v>
          </cell>
          <cell r="G4">
            <v>0</v>
          </cell>
          <cell r="H4">
            <v>0</v>
          </cell>
          <cell r="I4">
            <v>0</v>
          </cell>
          <cell r="J4">
            <v>6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6</v>
          </cell>
          <cell r="O4" t="str">
            <v>전기1-6</v>
          </cell>
        </row>
        <row r="5">
          <cell r="A5" t="str">
            <v>강제전선관ST 54C</v>
          </cell>
          <cell r="B5" t="str">
            <v>강제전선관</v>
          </cell>
          <cell r="C5" t="str">
            <v>ST 54C</v>
          </cell>
          <cell r="D5" t="str">
            <v>m</v>
          </cell>
          <cell r="E5">
            <v>0</v>
          </cell>
          <cell r="F5">
            <v>33</v>
          </cell>
          <cell r="G5">
            <v>0</v>
          </cell>
          <cell r="H5">
            <v>0</v>
          </cell>
          <cell r="I5">
            <v>0</v>
          </cell>
          <cell r="J5">
            <v>33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36.300000000000004</v>
          </cell>
          <cell r="O5" t="str">
            <v>전기1-6</v>
          </cell>
        </row>
        <row r="6">
          <cell r="A6" t="str">
            <v>경질비닐전선관HI-PVC 16C</v>
          </cell>
          <cell r="B6" t="str">
            <v>경질비닐전선관</v>
          </cell>
          <cell r="C6" t="str">
            <v>HI-PVC 16C</v>
          </cell>
          <cell r="D6" t="str">
            <v>m</v>
          </cell>
          <cell r="E6">
            <v>0</v>
          </cell>
          <cell r="F6">
            <v>0</v>
          </cell>
          <cell r="G6">
            <v>1675.5</v>
          </cell>
          <cell r="H6">
            <v>2232.5</v>
          </cell>
          <cell r="I6">
            <v>456.5</v>
          </cell>
          <cell r="J6">
            <v>4364.5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4800.9500000000007</v>
          </cell>
          <cell r="O6" t="str">
            <v>전기1-6</v>
          </cell>
        </row>
        <row r="7">
          <cell r="A7" t="str">
            <v>경질비닐전선관HI-PVC 22C</v>
          </cell>
          <cell r="B7" t="str">
            <v>경질비닐전선관</v>
          </cell>
          <cell r="C7" t="str">
            <v>HI-PVC 22C</v>
          </cell>
          <cell r="D7" t="str">
            <v>m</v>
          </cell>
          <cell r="E7">
            <v>50</v>
          </cell>
          <cell r="F7">
            <v>0</v>
          </cell>
          <cell r="G7">
            <v>238.5</v>
          </cell>
          <cell r="H7">
            <v>103.5</v>
          </cell>
          <cell r="I7">
            <v>0</v>
          </cell>
          <cell r="J7">
            <v>392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431.20000000000005</v>
          </cell>
          <cell r="O7" t="str">
            <v>전기1-6</v>
          </cell>
        </row>
        <row r="8">
          <cell r="A8" t="str">
            <v>경질비닐전선관HI-PVC 28C</v>
          </cell>
          <cell r="B8" t="str">
            <v>경질비닐전선관</v>
          </cell>
          <cell r="C8" t="str">
            <v>HI-PVC 28C</v>
          </cell>
          <cell r="D8" t="str">
            <v>m</v>
          </cell>
          <cell r="E8">
            <v>0</v>
          </cell>
          <cell r="F8">
            <v>112.5</v>
          </cell>
          <cell r="G8">
            <v>0</v>
          </cell>
          <cell r="H8">
            <v>8.5</v>
          </cell>
          <cell r="I8">
            <v>0</v>
          </cell>
          <cell r="J8">
            <v>121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133.10000000000002</v>
          </cell>
          <cell r="O8" t="str">
            <v>전기1-6</v>
          </cell>
        </row>
        <row r="9">
          <cell r="A9" t="str">
            <v>경질비닐전선관HI-PVC 36C</v>
          </cell>
          <cell r="B9" t="str">
            <v>경질비닐전선관</v>
          </cell>
          <cell r="C9" t="str">
            <v>HI-PVC 36C</v>
          </cell>
          <cell r="D9" t="str">
            <v>m</v>
          </cell>
          <cell r="E9">
            <v>171</v>
          </cell>
          <cell r="F9">
            <v>15</v>
          </cell>
          <cell r="G9">
            <v>0</v>
          </cell>
          <cell r="H9">
            <v>0</v>
          </cell>
          <cell r="I9">
            <v>0</v>
          </cell>
          <cell r="J9">
            <v>186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204.60000000000002</v>
          </cell>
          <cell r="O9" t="str">
            <v>전기1-6</v>
          </cell>
        </row>
        <row r="10">
          <cell r="A10" t="str">
            <v>경질비닐전선관HI-PVC 42C</v>
          </cell>
          <cell r="B10" t="str">
            <v>경질비닐전선관</v>
          </cell>
          <cell r="C10" t="str">
            <v>HI-PVC 42C</v>
          </cell>
          <cell r="D10" t="str">
            <v>m</v>
          </cell>
          <cell r="E10">
            <v>0</v>
          </cell>
          <cell r="F10">
            <v>15</v>
          </cell>
          <cell r="G10">
            <v>0</v>
          </cell>
          <cell r="H10">
            <v>0</v>
          </cell>
          <cell r="I10">
            <v>0</v>
          </cell>
          <cell r="J10">
            <v>15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16.5</v>
          </cell>
          <cell r="O10" t="str">
            <v>전기1-6</v>
          </cell>
        </row>
        <row r="11">
          <cell r="A11" t="str">
            <v>케 이 블6.6kV CV 38㎟/1C</v>
          </cell>
          <cell r="B11" t="str">
            <v>케 이 블</v>
          </cell>
          <cell r="C11" t="str">
            <v>6.6kV CV 38㎟/1C</v>
          </cell>
          <cell r="D11" t="str">
            <v>m</v>
          </cell>
          <cell r="E11">
            <v>42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42</v>
          </cell>
          <cell r="K11" t="str">
            <v>x</v>
          </cell>
          <cell r="L11">
            <v>1.05</v>
          </cell>
          <cell r="M11" t="str">
            <v>=</v>
          </cell>
          <cell r="N11">
            <v>44.1</v>
          </cell>
          <cell r="O11" t="str">
            <v>전기1-6</v>
          </cell>
        </row>
        <row r="12">
          <cell r="A12" t="str">
            <v>케 이 블600V CV 5.5㎟/1C</v>
          </cell>
          <cell r="B12" t="str">
            <v>케 이 블</v>
          </cell>
          <cell r="C12" t="str">
            <v>600V CV 5.5㎟/1C</v>
          </cell>
          <cell r="D12" t="str">
            <v>m</v>
          </cell>
          <cell r="E12">
            <v>0</v>
          </cell>
          <cell r="F12">
            <v>740</v>
          </cell>
          <cell r="G12">
            <v>0</v>
          </cell>
          <cell r="H12">
            <v>0</v>
          </cell>
          <cell r="I12">
            <v>0</v>
          </cell>
          <cell r="J12">
            <v>740</v>
          </cell>
          <cell r="K12" t="str">
            <v>x</v>
          </cell>
          <cell r="L12">
            <v>1.05</v>
          </cell>
          <cell r="M12" t="str">
            <v>=</v>
          </cell>
          <cell r="N12">
            <v>777</v>
          </cell>
          <cell r="O12" t="str">
            <v>전기1-6</v>
          </cell>
        </row>
        <row r="13">
          <cell r="A13" t="str">
            <v>케 이 블600V CV 14㎟/1C</v>
          </cell>
          <cell r="B13" t="str">
            <v>케 이 블</v>
          </cell>
          <cell r="C13" t="str">
            <v>600V CV 14㎟/1C</v>
          </cell>
          <cell r="D13" t="str">
            <v>m</v>
          </cell>
          <cell r="E13">
            <v>0</v>
          </cell>
          <cell r="F13">
            <v>628</v>
          </cell>
          <cell r="G13">
            <v>0</v>
          </cell>
          <cell r="H13">
            <v>0</v>
          </cell>
          <cell r="I13">
            <v>0</v>
          </cell>
          <cell r="J13">
            <v>628</v>
          </cell>
          <cell r="K13" t="str">
            <v>x</v>
          </cell>
          <cell r="L13">
            <v>1.05</v>
          </cell>
          <cell r="M13" t="str">
            <v>=</v>
          </cell>
          <cell r="N13">
            <v>659.4</v>
          </cell>
          <cell r="O13" t="str">
            <v>전기1-6</v>
          </cell>
        </row>
        <row r="14">
          <cell r="A14" t="str">
            <v>케 이 블600V CV 22㎟/1C</v>
          </cell>
          <cell r="B14" t="str">
            <v>케 이 블</v>
          </cell>
          <cell r="C14" t="str">
            <v>600V CV 22㎟/1C</v>
          </cell>
          <cell r="D14" t="str">
            <v>m</v>
          </cell>
          <cell r="E14">
            <v>0</v>
          </cell>
          <cell r="F14">
            <v>45</v>
          </cell>
          <cell r="G14">
            <v>0</v>
          </cell>
          <cell r="H14">
            <v>0</v>
          </cell>
          <cell r="I14">
            <v>0</v>
          </cell>
          <cell r="J14">
            <v>45</v>
          </cell>
          <cell r="K14" t="str">
            <v>x</v>
          </cell>
          <cell r="L14">
            <v>1.05</v>
          </cell>
          <cell r="M14" t="str">
            <v>=</v>
          </cell>
          <cell r="N14">
            <v>47.25</v>
          </cell>
          <cell r="O14" t="str">
            <v>전기1-6</v>
          </cell>
        </row>
        <row r="15">
          <cell r="A15" t="str">
            <v>케 이 블600V CV 38㎟/1C</v>
          </cell>
          <cell r="B15" t="str">
            <v>케 이 블</v>
          </cell>
          <cell r="C15" t="str">
            <v>600V CV 38㎟/1C</v>
          </cell>
          <cell r="D15" t="str">
            <v>m</v>
          </cell>
          <cell r="E15">
            <v>0</v>
          </cell>
          <cell r="F15">
            <v>2205</v>
          </cell>
          <cell r="G15">
            <v>0</v>
          </cell>
          <cell r="H15">
            <v>0</v>
          </cell>
          <cell r="I15">
            <v>0</v>
          </cell>
          <cell r="J15">
            <v>2205</v>
          </cell>
          <cell r="K15" t="str">
            <v>x</v>
          </cell>
          <cell r="L15">
            <v>1.05</v>
          </cell>
          <cell r="M15" t="str">
            <v>=</v>
          </cell>
          <cell r="N15">
            <v>2315.25</v>
          </cell>
          <cell r="O15" t="str">
            <v>전기1-6</v>
          </cell>
        </row>
        <row r="16">
          <cell r="A16" t="str">
            <v>케 이 블600V CV 60㎟/1C</v>
          </cell>
          <cell r="B16" t="str">
            <v>케 이 블</v>
          </cell>
          <cell r="C16" t="str">
            <v>600V CV 60㎟/1C</v>
          </cell>
          <cell r="D16" t="str">
            <v>m</v>
          </cell>
          <cell r="E16">
            <v>36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36</v>
          </cell>
          <cell r="K16" t="str">
            <v>x</v>
          </cell>
          <cell r="L16">
            <v>1.05</v>
          </cell>
          <cell r="M16" t="str">
            <v>=</v>
          </cell>
          <cell r="N16">
            <v>37.800000000000004</v>
          </cell>
          <cell r="O16" t="str">
            <v>전기1-6</v>
          </cell>
        </row>
        <row r="17">
          <cell r="A17" t="str">
            <v>케 이 블600V CV 150㎟/1C</v>
          </cell>
          <cell r="B17" t="str">
            <v>케 이 블</v>
          </cell>
          <cell r="C17" t="str">
            <v>600V CV 150㎟/1C</v>
          </cell>
          <cell r="D17" t="str">
            <v>m</v>
          </cell>
          <cell r="E17">
            <v>40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40</v>
          </cell>
          <cell r="K17" t="str">
            <v>x</v>
          </cell>
          <cell r="L17">
            <v>1.05</v>
          </cell>
          <cell r="M17" t="str">
            <v>=</v>
          </cell>
          <cell r="N17">
            <v>42</v>
          </cell>
          <cell r="O17" t="str">
            <v>전기1-6</v>
          </cell>
        </row>
        <row r="18">
          <cell r="A18" t="str">
            <v>케 이 블600V CV 200㎟/1C</v>
          </cell>
          <cell r="B18" t="str">
            <v>케 이 블</v>
          </cell>
          <cell r="C18" t="str">
            <v>600V CV 200㎟/1C</v>
          </cell>
          <cell r="D18" t="str">
            <v>m</v>
          </cell>
          <cell r="E18">
            <v>18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18</v>
          </cell>
          <cell r="K18" t="str">
            <v>x</v>
          </cell>
          <cell r="L18">
            <v>1.05</v>
          </cell>
          <cell r="M18" t="str">
            <v>=</v>
          </cell>
          <cell r="N18">
            <v>18.900000000000002</v>
          </cell>
          <cell r="O18" t="str">
            <v>전기1-6</v>
          </cell>
        </row>
        <row r="19">
          <cell r="A19" t="str">
            <v>케 이 블600V CV 250㎟/1C</v>
          </cell>
          <cell r="B19" t="str">
            <v>케 이 블</v>
          </cell>
          <cell r="C19" t="str">
            <v>600V CV 250㎟/1C</v>
          </cell>
          <cell r="D19" t="str">
            <v>m</v>
          </cell>
          <cell r="E19">
            <v>60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60</v>
          </cell>
          <cell r="K19" t="str">
            <v>x</v>
          </cell>
          <cell r="L19">
            <v>1.05</v>
          </cell>
          <cell r="M19" t="str">
            <v>=</v>
          </cell>
          <cell r="N19">
            <v>63</v>
          </cell>
          <cell r="O19" t="str">
            <v>전기1-6</v>
          </cell>
        </row>
        <row r="20">
          <cell r="A20" t="str">
            <v>케 이 블FR-8 38㎟/1C</v>
          </cell>
          <cell r="B20" t="str">
            <v>케 이 블</v>
          </cell>
          <cell r="C20" t="str">
            <v>FR-8 38㎟/1C</v>
          </cell>
          <cell r="D20" t="str">
            <v>m</v>
          </cell>
          <cell r="E20">
            <v>0</v>
          </cell>
          <cell r="F20">
            <v>260</v>
          </cell>
          <cell r="G20">
            <v>0</v>
          </cell>
          <cell r="H20">
            <v>0</v>
          </cell>
          <cell r="I20">
            <v>0</v>
          </cell>
          <cell r="J20">
            <v>260</v>
          </cell>
          <cell r="K20" t="str">
            <v>x</v>
          </cell>
          <cell r="L20">
            <v>1.05</v>
          </cell>
          <cell r="M20" t="str">
            <v>=</v>
          </cell>
          <cell r="N20">
            <v>273</v>
          </cell>
          <cell r="O20" t="str">
            <v>전기1-6</v>
          </cell>
        </row>
        <row r="21">
          <cell r="A21" t="str">
            <v>전     선IV  1.6mm</v>
          </cell>
          <cell r="B21" t="str">
            <v>전     선</v>
          </cell>
          <cell r="C21" t="str">
            <v>IV  1.6mm</v>
          </cell>
          <cell r="D21" t="str">
            <v>m</v>
          </cell>
          <cell r="E21">
            <v>0</v>
          </cell>
          <cell r="F21">
            <v>0</v>
          </cell>
          <cell r="G21">
            <v>1914</v>
          </cell>
          <cell r="H21">
            <v>2062</v>
          </cell>
          <cell r="I21">
            <v>0</v>
          </cell>
          <cell r="J21">
            <v>3976</v>
          </cell>
          <cell r="K21" t="str">
            <v>x</v>
          </cell>
          <cell r="L21">
            <v>1.1000000000000001</v>
          </cell>
          <cell r="M21" t="str">
            <v>=</v>
          </cell>
          <cell r="N21">
            <v>4373.6000000000004</v>
          </cell>
          <cell r="O21" t="str">
            <v>전기1-6</v>
          </cell>
        </row>
        <row r="22">
          <cell r="A22" t="str">
            <v>전     선IV  2.0mm</v>
          </cell>
          <cell r="B22" t="str">
            <v>전     선</v>
          </cell>
          <cell r="C22" t="str">
            <v>IV  2.0mm</v>
          </cell>
          <cell r="D22" t="str">
            <v>m</v>
          </cell>
          <cell r="E22">
            <v>0</v>
          </cell>
          <cell r="F22">
            <v>0</v>
          </cell>
          <cell r="G22">
            <v>4806</v>
          </cell>
          <cell r="H22">
            <v>4449.5</v>
          </cell>
          <cell r="I22">
            <v>0</v>
          </cell>
          <cell r="J22">
            <v>9255.5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10181.050000000001</v>
          </cell>
          <cell r="O22" t="str">
            <v>전기1-6</v>
          </cell>
        </row>
        <row r="23">
          <cell r="A23" t="str">
            <v>전     선IV  3.5㎟</v>
          </cell>
          <cell r="B23" t="str">
            <v>전     선</v>
          </cell>
          <cell r="C23" t="str">
            <v>IV  3.5㎟</v>
          </cell>
          <cell r="D23" t="str">
            <v>m</v>
          </cell>
          <cell r="E23">
            <v>0</v>
          </cell>
          <cell r="F23">
            <v>185</v>
          </cell>
          <cell r="G23">
            <v>0</v>
          </cell>
          <cell r="H23">
            <v>0</v>
          </cell>
          <cell r="I23">
            <v>0</v>
          </cell>
          <cell r="J23">
            <v>185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203.50000000000003</v>
          </cell>
          <cell r="O23" t="str">
            <v>전기1-6</v>
          </cell>
        </row>
        <row r="24">
          <cell r="A24" t="str">
            <v>전     선IV  5.5㎟</v>
          </cell>
          <cell r="B24" t="str">
            <v>전     선</v>
          </cell>
          <cell r="C24" t="str">
            <v>IV  5.5㎟</v>
          </cell>
          <cell r="D24" t="str">
            <v>m</v>
          </cell>
          <cell r="E24">
            <v>0</v>
          </cell>
          <cell r="F24">
            <v>0</v>
          </cell>
          <cell r="G24">
            <v>0</v>
          </cell>
          <cell r="H24">
            <v>591.5</v>
          </cell>
          <cell r="I24">
            <v>0</v>
          </cell>
          <cell r="J24">
            <v>591.5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650.65000000000009</v>
          </cell>
          <cell r="O24" t="str">
            <v>전기1-6</v>
          </cell>
        </row>
        <row r="25">
          <cell r="A25" t="str">
            <v>전     선IV  8㎟</v>
          </cell>
          <cell r="B25" t="str">
            <v>전     선</v>
          </cell>
          <cell r="C25" t="str">
            <v>IV  8㎟</v>
          </cell>
          <cell r="D25" t="str">
            <v>m</v>
          </cell>
          <cell r="E25">
            <v>0</v>
          </cell>
          <cell r="F25">
            <v>472</v>
          </cell>
          <cell r="G25">
            <v>0</v>
          </cell>
          <cell r="H25">
            <v>44</v>
          </cell>
          <cell r="I25">
            <v>0</v>
          </cell>
          <cell r="J25">
            <v>516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567.6</v>
          </cell>
          <cell r="O25" t="str">
            <v>전기1-6</v>
          </cell>
        </row>
        <row r="26">
          <cell r="A26" t="str">
            <v>전     선IV  14㎟</v>
          </cell>
          <cell r="B26" t="str">
            <v>전     선</v>
          </cell>
          <cell r="C26" t="str">
            <v>IV  14㎟</v>
          </cell>
          <cell r="D26" t="str">
            <v>m</v>
          </cell>
          <cell r="E26">
            <v>0</v>
          </cell>
          <cell r="F26">
            <v>395</v>
          </cell>
          <cell r="G26">
            <v>0</v>
          </cell>
          <cell r="H26">
            <v>0</v>
          </cell>
          <cell r="I26">
            <v>0</v>
          </cell>
          <cell r="J26">
            <v>395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434.50000000000006</v>
          </cell>
          <cell r="O26" t="str">
            <v>전기1-6</v>
          </cell>
        </row>
        <row r="27">
          <cell r="A27" t="str">
            <v>전     선GV  14㎟</v>
          </cell>
          <cell r="B27" t="str">
            <v>전     선</v>
          </cell>
          <cell r="C27" t="str">
            <v>GV  14㎟</v>
          </cell>
          <cell r="D27" t="str">
            <v>m</v>
          </cell>
          <cell r="E27">
            <v>50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50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55.000000000000007</v>
          </cell>
          <cell r="O27" t="str">
            <v>전기1-6</v>
          </cell>
        </row>
        <row r="28">
          <cell r="A28" t="str">
            <v>전     선GV  60㎟</v>
          </cell>
          <cell r="B28" t="str">
            <v>전     선</v>
          </cell>
          <cell r="C28" t="str">
            <v>GV  60㎟</v>
          </cell>
          <cell r="D28" t="str">
            <v>m</v>
          </cell>
          <cell r="E28">
            <v>225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225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247.50000000000003</v>
          </cell>
          <cell r="O28" t="str">
            <v>전기1-6</v>
          </cell>
        </row>
        <row r="29">
          <cell r="A29" t="str">
            <v>전     선HIV  2.0mm</v>
          </cell>
          <cell r="B29" t="str">
            <v>전     선</v>
          </cell>
          <cell r="C29" t="str">
            <v>HIV  2.0mm</v>
          </cell>
          <cell r="D29" t="str">
            <v>m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1369.5</v>
          </cell>
          <cell r="J29">
            <v>1369.5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1506.45</v>
          </cell>
          <cell r="O29" t="str">
            <v>전기1-6</v>
          </cell>
        </row>
        <row r="30">
          <cell r="A30" t="str">
            <v>나 동 선2.0㎟</v>
          </cell>
          <cell r="B30" t="str">
            <v>나 동 선</v>
          </cell>
          <cell r="C30" t="str">
            <v>2.0㎟</v>
          </cell>
          <cell r="D30" t="str">
            <v>m</v>
          </cell>
          <cell r="E30">
            <v>0</v>
          </cell>
          <cell r="F30">
            <v>17</v>
          </cell>
          <cell r="G30">
            <v>0</v>
          </cell>
          <cell r="H30">
            <v>0</v>
          </cell>
          <cell r="I30">
            <v>0</v>
          </cell>
          <cell r="J30">
            <v>17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18.700000000000003</v>
          </cell>
          <cell r="O30" t="str">
            <v>전기1-6</v>
          </cell>
        </row>
        <row r="31">
          <cell r="A31" t="str">
            <v>케이블헤드(옥내용)6.6kV 14㎟/1C(3상분)</v>
          </cell>
          <cell r="B31" t="str">
            <v>케이블헤드(옥내용)</v>
          </cell>
          <cell r="C31" t="str">
            <v>6.6kV 14㎟/1C(3상분)</v>
          </cell>
          <cell r="D31" t="str">
            <v>KIT</v>
          </cell>
          <cell r="E31">
            <v>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2</v>
          </cell>
          <cell r="K31" t="str">
            <v>x</v>
          </cell>
          <cell r="L31">
            <v>1</v>
          </cell>
          <cell r="M31" t="str">
            <v>=</v>
          </cell>
          <cell r="N31">
            <v>2</v>
          </cell>
          <cell r="O31" t="str">
            <v>전기1-6</v>
          </cell>
        </row>
        <row r="32">
          <cell r="A32" t="str">
            <v>케이블헤드(옥내용)6.6kV 38㎟/1C(3상분)</v>
          </cell>
          <cell r="B32" t="str">
            <v>케이블헤드(옥내용)</v>
          </cell>
          <cell r="C32" t="str">
            <v>6.6kV 38㎟/1C(3상분)</v>
          </cell>
          <cell r="D32" t="str">
            <v>KIT</v>
          </cell>
          <cell r="E32">
            <v>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9</v>
          </cell>
          <cell r="K32" t="str">
            <v>x</v>
          </cell>
          <cell r="L32">
            <v>1</v>
          </cell>
          <cell r="M32" t="str">
            <v>=</v>
          </cell>
          <cell r="N32">
            <v>9</v>
          </cell>
          <cell r="O32" t="str">
            <v>전기1-6</v>
          </cell>
        </row>
        <row r="33">
          <cell r="A33" t="str">
            <v>케이블헤드(옥내용)6.6kV 60㎟/1C(3상분)</v>
          </cell>
          <cell r="B33" t="str">
            <v>케이블헤드(옥내용)</v>
          </cell>
          <cell r="C33" t="str">
            <v>6.6kV 60㎟/1C(3상분)</v>
          </cell>
          <cell r="D33" t="str">
            <v>KIT</v>
          </cell>
          <cell r="E33">
            <v>2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 t="str">
            <v>x</v>
          </cell>
          <cell r="L33">
            <v>1</v>
          </cell>
          <cell r="M33" t="str">
            <v>=</v>
          </cell>
          <cell r="N33">
            <v>2</v>
          </cell>
          <cell r="O33" t="str">
            <v>전기1-6</v>
          </cell>
        </row>
        <row r="34">
          <cell r="A34" t="str">
            <v>압착단자14㎟</v>
          </cell>
          <cell r="B34" t="str">
            <v>압착단자</v>
          </cell>
          <cell r="C34" t="str">
            <v>14㎟</v>
          </cell>
          <cell r="D34" t="str">
            <v>EA</v>
          </cell>
          <cell r="E34">
            <v>1</v>
          </cell>
          <cell r="F34">
            <v>60</v>
          </cell>
          <cell r="G34">
            <v>0</v>
          </cell>
          <cell r="H34">
            <v>0</v>
          </cell>
          <cell r="I34">
            <v>0</v>
          </cell>
          <cell r="J34">
            <v>61</v>
          </cell>
          <cell r="K34" t="str">
            <v>x</v>
          </cell>
          <cell r="L34">
            <v>1</v>
          </cell>
          <cell r="M34" t="str">
            <v>=</v>
          </cell>
          <cell r="N34">
            <v>61</v>
          </cell>
          <cell r="O34" t="str">
            <v>전기1-6</v>
          </cell>
        </row>
        <row r="35">
          <cell r="A35" t="str">
            <v>압착단자22㎟</v>
          </cell>
          <cell r="B35" t="str">
            <v>압착단자</v>
          </cell>
          <cell r="C35" t="str">
            <v>22㎟</v>
          </cell>
          <cell r="D35" t="str">
            <v>EA</v>
          </cell>
          <cell r="E35">
            <v>0</v>
          </cell>
          <cell r="F35">
            <v>18</v>
          </cell>
          <cell r="G35">
            <v>0</v>
          </cell>
          <cell r="H35">
            <v>0</v>
          </cell>
          <cell r="I35">
            <v>0</v>
          </cell>
          <cell r="J35">
            <v>18</v>
          </cell>
          <cell r="K35" t="str">
            <v>x</v>
          </cell>
          <cell r="L35">
            <v>1</v>
          </cell>
          <cell r="M35" t="str">
            <v>=</v>
          </cell>
          <cell r="N35">
            <v>18</v>
          </cell>
          <cell r="O35" t="str">
            <v>전기1-6</v>
          </cell>
        </row>
        <row r="36">
          <cell r="A36" t="str">
            <v>압착단자38㎟</v>
          </cell>
          <cell r="B36" t="str">
            <v>압착단자</v>
          </cell>
          <cell r="C36" t="str">
            <v>38㎟</v>
          </cell>
          <cell r="D36" t="str">
            <v>EA</v>
          </cell>
          <cell r="E36">
            <v>0</v>
          </cell>
          <cell r="F36">
            <v>50</v>
          </cell>
          <cell r="G36">
            <v>0</v>
          </cell>
          <cell r="H36">
            <v>0</v>
          </cell>
          <cell r="I36">
            <v>0</v>
          </cell>
          <cell r="J36">
            <v>50</v>
          </cell>
          <cell r="K36" t="str">
            <v>x</v>
          </cell>
          <cell r="L36">
            <v>1</v>
          </cell>
          <cell r="M36" t="str">
            <v>=</v>
          </cell>
          <cell r="N36">
            <v>50</v>
          </cell>
          <cell r="O36" t="str">
            <v>전기1-6</v>
          </cell>
        </row>
        <row r="37">
          <cell r="A37" t="str">
            <v>압착단자60㎟</v>
          </cell>
          <cell r="B37" t="str">
            <v>압착단자</v>
          </cell>
          <cell r="C37" t="str">
            <v>60㎟</v>
          </cell>
          <cell r="D37" t="str">
            <v>EA</v>
          </cell>
          <cell r="E37">
            <v>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9</v>
          </cell>
          <cell r="K37" t="str">
            <v>x</v>
          </cell>
          <cell r="L37">
            <v>1</v>
          </cell>
          <cell r="M37" t="str">
            <v>=</v>
          </cell>
          <cell r="N37">
            <v>9</v>
          </cell>
          <cell r="O37" t="str">
            <v>전기1-6</v>
          </cell>
        </row>
        <row r="38">
          <cell r="A38" t="str">
            <v>동관단자60㎟</v>
          </cell>
          <cell r="B38" t="str">
            <v>동관단자</v>
          </cell>
          <cell r="C38" t="str">
            <v>60㎟</v>
          </cell>
          <cell r="D38" t="str">
            <v>EA</v>
          </cell>
          <cell r="E38">
            <v>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8</v>
          </cell>
          <cell r="K38" t="str">
            <v>x</v>
          </cell>
          <cell r="L38">
            <v>1</v>
          </cell>
          <cell r="M38" t="str">
            <v>=</v>
          </cell>
          <cell r="N38">
            <v>8</v>
          </cell>
          <cell r="O38" t="str">
            <v>전기1-6</v>
          </cell>
        </row>
        <row r="39">
          <cell r="A39" t="str">
            <v>동관단자200㎟</v>
          </cell>
          <cell r="B39" t="str">
            <v>동관단자</v>
          </cell>
          <cell r="C39" t="str">
            <v>200㎟</v>
          </cell>
          <cell r="D39" t="str">
            <v>EA</v>
          </cell>
          <cell r="E39">
            <v>6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6</v>
          </cell>
          <cell r="K39" t="str">
            <v>x</v>
          </cell>
          <cell r="L39">
            <v>1</v>
          </cell>
          <cell r="M39" t="str">
            <v>=</v>
          </cell>
          <cell r="N39">
            <v>6</v>
          </cell>
          <cell r="O39" t="str">
            <v>전기1-6</v>
          </cell>
        </row>
        <row r="40">
          <cell r="A40" t="str">
            <v>동관단자250㎟</v>
          </cell>
          <cell r="B40" t="str">
            <v>동관단자</v>
          </cell>
          <cell r="C40" t="str">
            <v>250㎟</v>
          </cell>
          <cell r="D40" t="str">
            <v>EA</v>
          </cell>
          <cell r="E40">
            <v>14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14</v>
          </cell>
          <cell r="K40" t="str">
            <v>x</v>
          </cell>
          <cell r="L40">
            <v>1</v>
          </cell>
          <cell r="M40" t="str">
            <v>=</v>
          </cell>
          <cell r="N40">
            <v>14</v>
          </cell>
          <cell r="O40" t="str">
            <v>전기1-6</v>
          </cell>
        </row>
        <row r="41">
          <cell r="A41" t="str">
            <v>접지크램프60㎟ (T형)</v>
          </cell>
          <cell r="B41" t="str">
            <v>접지크램프</v>
          </cell>
          <cell r="C41" t="str">
            <v>60㎟ (T형)</v>
          </cell>
          <cell r="D41" t="str">
            <v>EA</v>
          </cell>
          <cell r="E41">
            <v>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</v>
          </cell>
          <cell r="K41" t="str">
            <v>x</v>
          </cell>
          <cell r="L41">
            <v>1</v>
          </cell>
          <cell r="M41" t="str">
            <v>=</v>
          </cell>
          <cell r="N41">
            <v>5</v>
          </cell>
          <cell r="O41" t="str">
            <v>전기1-6</v>
          </cell>
        </row>
        <row r="42">
          <cell r="A42" t="str">
            <v>접지크램프60㎟ (+형)</v>
          </cell>
          <cell r="B42" t="str">
            <v>접지크램프</v>
          </cell>
          <cell r="C42" t="str">
            <v>60㎟ (+형)</v>
          </cell>
          <cell r="D42" t="str">
            <v>EA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</v>
          </cell>
          <cell r="K42" t="str">
            <v>x</v>
          </cell>
          <cell r="L42">
            <v>1</v>
          </cell>
          <cell r="M42" t="str">
            <v>=</v>
          </cell>
          <cell r="N42">
            <v>2</v>
          </cell>
          <cell r="O42" t="str">
            <v>전기1-6</v>
          </cell>
        </row>
        <row r="43">
          <cell r="A43" t="str">
            <v>접지장치3종</v>
          </cell>
          <cell r="B43" t="str">
            <v>접지장치</v>
          </cell>
          <cell r="C43" t="str">
            <v>3종</v>
          </cell>
          <cell r="D43" t="str">
            <v>개소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  <cell r="I43">
            <v>0</v>
          </cell>
          <cell r="J43">
            <v>1</v>
          </cell>
          <cell r="K43" t="str">
            <v>x</v>
          </cell>
          <cell r="L43">
            <v>1</v>
          </cell>
          <cell r="M43" t="str">
            <v>=</v>
          </cell>
          <cell r="N43">
            <v>1</v>
          </cell>
          <cell r="O43" t="str">
            <v>전기1-6</v>
          </cell>
        </row>
        <row r="44">
          <cell r="A44" t="str">
            <v>접지장치1종</v>
          </cell>
          <cell r="B44" t="str">
            <v>접지장치</v>
          </cell>
          <cell r="C44" t="str">
            <v>1종</v>
          </cell>
          <cell r="D44" t="str">
            <v>개소</v>
          </cell>
          <cell r="E44">
            <v>2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2</v>
          </cell>
          <cell r="K44" t="str">
            <v>x</v>
          </cell>
          <cell r="L44">
            <v>1</v>
          </cell>
          <cell r="M44" t="str">
            <v>=</v>
          </cell>
          <cell r="N44">
            <v>2</v>
          </cell>
          <cell r="O44" t="str">
            <v>전기1-6</v>
          </cell>
        </row>
        <row r="45">
          <cell r="A45" t="str">
            <v>접지장치2종</v>
          </cell>
          <cell r="B45" t="str">
            <v>접지장치</v>
          </cell>
          <cell r="C45" t="str">
            <v>2종</v>
          </cell>
          <cell r="D45" t="str">
            <v>개소</v>
          </cell>
          <cell r="E45">
            <v>1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 t="str">
            <v>x</v>
          </cell>
          <cell r="L45">
            <v>1</v>
          </cell>
          <cell r="M45" t="str">
            <v>=</v>
          </cell>
          <cell r="N45">
            <v>1</v>
          </cell>
          <cell r="O45" t="str">
            <v>전기1-6</v>
          </cell>
        </row>
        <row r="46">
          <cell r="A46" t="str">
            <v>접지장치TEST</v>
          </cell>
          <cell r="B46" t="str">
            <v>접지장치</v>
          </cell>
          <cell r="C46" t="str">
            <v>TEST</v>
          </cell>
          <cell r="D46" t="str">
            <v>개소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 t="str">
            <v>x</v>
          </cell>
          <cell r="L46">
            <v>1</v>
          </cell>
          <cell r="M46" t="str">
            <v>=</v>
          </cell>
          <cell r="N46">
            <v>1</v>
          </cell>
          <cell r="O46" t="str">
            <v>전기1-6</v>
          </cell>
        </row>
        <row r="47">
          <cell r="A47" t="str">
            <v>노말 밴드PVC 28C</v>
          </cell>
          <cell r="B47" t="str">
            <v>노말 밴드</v>
          </cell>
          <cell r="C47" t="str">
            <v>PVC 28C</v>
          </cell>
          <cell r="D47" t="str">
            <v>EA</v>
          </cell>
          <cell r="E47">
            <v>0</v>
          </cell>
          <cell r="F47">
            <v>0</v>
          </cell>
          <cell r="G47">
            <v>0</v>
          </cell>
          <cell r="H47">
            <v>3</v>
          </cell>
          <cell r="I47">
            <v>0</v>
          </cell>
          <cell r="J47">
            <v>3</v>
          </cell>
          <cell r="K47" t="str">
            <v>x</v>
          </cell>
          <cell r="L47">
            <v>1</v>
          </cell>
          <cell r="M47" t="str">
            <v>=</v>
          </cell>
          <cell r="N47">
            <v>3</v>
          </cell>
          <cell r="O47" t="str">
            <v>전기1-6</v>
          </cell>
        </row>
        <row r="48">
          <cell r="A48" t="str">
            <v>노말 밴드ST  28C</v>
          </cell>
          <cell r="B48" t="str">
            <v>노말 밴드</v>
          </cell>
          <cell r="C48" t="str">
            <v>ST  28C</v>
          </cell>
          <cell r="D48" t="str">
            <v>EA</v>
          </cell>
          <cell r="E48">
            <v>0</v>
          </cell>
          <cell r="F48">
            <v>1</v>
          </cell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 t="str">
            <v>x</v>
          </cell>
          <cell r="L48">
            <v>1</v>
          </cell>
          <cell r="M48" t="str">
            <v>=</v>
          </cell>
          <cell r="N48">
            <v>1</v>
          </cell>
          <cell r="O48" t="str">
            <v>전기1-6</v>
          </cell>
        </row>
        <row r="49">
          <cell r="A49" t="str">
            <v>노말 밴드ST  36C</v>
          </cell>
          <cell r="B49" t="str">
            <v>노말 밴드</v>
          </cell>
          <cell r="C49" t="str">
            <v>ST  36C</v>
          </cell>
          <cell r="D49" t="str">
            <v>EA</v>
          </cell>
          <cell r="E49">
            <v>0</v>
          </cell>
          <cell r="F49">
            <v>2</v>
          </cell>
          <cell r="G49">
            <v>0</v>
          </cell>
          <cell r="H49">
            <v>0</v>
          </cell>
          <cell r="I49">
            <v>0</v>
          </cell>
          <cell r="J49">
            <v>2</v>
          </cell>
          <cell r="K49" t="str">
            <v>x</v>
          </cell>
          <cell r="L49">
            <v>1</v>
          </cell>
          <cell r="M49" t="str">
            <v>=</v>
          </cell>
          <cell r="N49">
            <v>2</v>
          </cell>
          <cell r="O49" t="str">
            <v>전기1-6</v>
          </cell>
        </row>
        <row r="50">
          <cell r="A50" t="str">
            <v>크램프 (일반)ST  28C</v>
          </cell>
          <cell r="B50" t="str">
            <v>크램프 (일반)</v>
          </cell>
          <cell r="C50" t="str">
            <v>ST  28C</v>
          </cell>
          <cell r="D50" t="str">
            <v>EA</v>
          </cell>
          <cell r="E50">
            <v>0</v>
          </cell>
          <cell r="F50">
            <v>5</v>
          </cell>
          <cell r="G50">
            <v>0</v>
          </cell>
          <cell r="H50">
            <v>0</v>
          </cell>
          <cell r="I50">
            <v>0</v>
          </cell>
          <cell r="J50">
            <v>5</v>
          </cell>
          <cell r="K50" t="str">
            <v>x</v>
          </cell>
          <cell r="L50">
            <v>1</v>
          </cell>
          <cell r="M50" t="str">
            <v>=</v>
          </cell>
          <cell r="N50">
            <v>5</v>
          </cell>
          <cell r="O50" t="str">
            <v>전기1-6</v>
          </cell>
        </row>
        <row r="51">
          <cell r="A51" t="str">
            <v>크램프 (일반)ST  36C</v>
          </cell>
          <cell r="B51" t="str">
            <v>크램프 (일반)</v>
          </cell>
          <cell r="C51" t="str">
            <v>ST  36C</v>
          </cell>
          <cell r="D51" t="str">
            <v>EA</v>
          </cell>
          <cell r="E51">
            <v>0</v>
          </cell>
          <cell r="F51">
            <v>4</v>
          </cell>
          <cell r="G51">
            <v>0</v>
          </cell>
          <cell r="H51">
            <v>0</v>
          </cell>
          <cell r="I51">
            <v>0</v>
          </cell>
          <cell r="J51">
            <v>4</v>
          </cell>
          <cell r="K51" t="str">
            <v>x</v>
          </cell>
          <cell r="L51">
            <v>1</v>
          </cell>
          <cell r="M51" t="str">
            <v>=</v>
          </cell>
          <cell r="N51">
            <v>4</v>
          </cell>
          <cell r="O51" t="str">
            <v>전기1-6</v>
          </cell>
        </row>
        <row r="52">
          <cell r="A52" t="str">
            <v>크램프 (일반)ST  54C</v>
          </cell>
          <cell r="B52" t="str">
            <v>크램프 (일반)</v>
          </cell>
          <cell r="C52" t="str">
            <v>ST  54C</v>
          </cell>
          <cell r="D52" t="str">
            <v>EA</v>
          </cell>
          <cell r="E52">
            <v>0</v>
          </cell>
          <cell r="F52">
            <v>16</v>
          </cell>
          <cell r="G52">
            <v>0</v>
          </cell>
          <cell r="H52">
            <v>0</v>
          </cell>
          <cell r="I52">
            <v>0</v>
          </cell>
          <cell r="J52">
            <v>16</v>
          </cell>
          <cell r="K52" t="str">
            <v>x</v>
          </cell>
          <cell r="L52">
            <v>1</v>
          </cell>
          <cell r="M52" t="str">
            <v>=</v>
          </cell>
          <cell r="N52">
            <v>16</v>
          </cell>
          <cell r="O52" t="str">
            <v>전기1-6</v>
          </cell>
        </row>
        <row r="53">
          <cell r="A53" t="str">
            <v>PIPE BONDING CLAMPST  28C</v>
          </cell>
          <cell r="B53" t="str">
            <v>PIPE BONDING CLAMP</v>
          </cell>
          <cell r="C53" t="str">
            <v>ST  28C</v>
          </cell>
          <cell r="D53" t="str">
            <v>EA</v>
          </cell>
          <cell r="E53">
            <v>0</v>
          </cell>
          <cell r="F53">
            <v>6</v>
          </cell>
          <cell r="G53">
            <v>0</v>
          </cell>
          <cell r="H53">
            <v>0</v>
          </cell>
          <cell r="I53">
            <v>0</v>
          </cell>
          <cell r="J53">
            <v>6</v>
          </cell>
          <cell r="K53" t="str">
            <v>x</v>
          </cell>
          <cell r="L53">
            <v>1</v>
          </cell>
          <cell r="M53" t="str">
            <v>=</v>
          </cell>
          <cell r="N53">
            <v>6</v>
          </cell>
          <cell r="O53" t="str">
            <v>전기1-6</v>
          </cell>
        </row>
        <row r="54">
          <cell r="A54" t="str">
            <v>PIPE BONDING CLAMPST  36C</v>
          </cell>
          <cell r="B54" t="str">
            <v>PIPE BONDING CLAMP</v>
          </cell>
          <cell r="C54" t="str">
            <v>ST  36C</v>
          </cell>
          <cell r="D54" t="str">
            <v>EA</v>
          </cell>
          <cell r="E54">
            <v>0</v>
          </cell>
          <cell r="F54">
            <v>4</v>
          </cell>
          <cell r="G54">
            <v>0</v>
          </cell>
          <cell r="H54">
            <v>0</v>
          </cell>
          <cell r="I54">
            <v>0</v>
          </cell>
          <cell r="J54">
            <v>4</v>
          </cell>
          <cell r="K54" t="str">
            <v>x</v>
          </cell>
          <cell r="L54">
            <v>1</v>
          </cell>
          <cell r="M54" t="str">
            <v>=</v>
          </cell>
          <cell r="N54">
            <v>4</v>
          </cell>
          <cell r="O54" t="str">
            <v>전기1-6</v>
          </cell>
        </row>
        <row r="55">
          <cell r="A55" t="str">
            <v>PIPE BONDING CLAMPST  54C</v>
          </cell>
          <cell r="B55" t="str">
            <v>PIPE BONDING CLAMP</v>
          </cell>
          <cell r="C55" t="str">
            <v>ST  54C</v>
          </cell>
          <cell r="D55" t="str">
            <v>EA</v>
          </cell>
          <cell r="E55">
            <v>0</v>
          </cell>
          <cell r="F55">
            <v>19</v>
          </cell>
          <cell r="G55">
            <v>0</v>
          </cell>
          <cell r="H55">
            <v>0</v>
          </cell>
          <cell r="I55">
            <v>0</v>
          </cell>
          <cell r="J55">
            <v>19</v>
          </cell>
          <cell r="K55" t="str">
            <v>x</v>
          </cell>
          <cell r="L55">
            <v>1</v>
          </cell>
          <cell r="M55" t="str">
            <v>=</v>
          </cell>
          <cell r="N55">
            <v>19</v>
          </cell>
          <cell r="O55" t="str">
            <v>전기1-6</v>
          </cell>
        </row>
        <row r="56">
          <cell r="A56" t="str">
            <v>접지단자반 (SUS)5 CCT</v>
          </cell>
          <cell r="B56" t="str">
            <v>접지단자반 (SUS)</v>
          </cell>
          <cell r="C56" t="str">
            <v>5 CCT</v>
          </cell>
          <cell r="D56" t="str">
            <v>면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 t="str">
            <v>x</v>
          </cell>
          <cell r="L56">
            <v>1</v>
          </cell>
          <cell r="M56" t="str">
            <v>=</v>
          </cell>
          <cell r="N56">
            <v>1</v>
          </cell>
          <cell r="O56" t="str">
            <v>전기1-6</v>
          </cell>
        </row>
        <row r="57">
          <cell r="A57" t="str">
            <v>CABLE DUCT600Wx200Hx1.2t</v>
          </cell>
          <cell r="B57" t="str">
            <v>CABLE DUCT</v>
          </cell>
          <cell r="C57" t="str">
            <v>600Wx200Hx1.2t</v>
          </cell>
          <cell r="D57" t="str">
            <v>m</v>
          </cell>
          <cell r="E57">
            <v>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</v>
          </cell>
          <cell r="K57" t="str">
            <v>x</v>
          </cell>
          <cell r="L57">
            <v>1</v>
          </cell>
          <cell r="M57" t="str">
            <v>=</v>
          </cell>
          <cell r="N57">
            <v>4</v>
          </cell>
          <cell r="O57" t="str">
            <v>전기1-6</v>
          </cell>
        </row>
        <row r="58">
          <cell r="A58" t="str">
            <v>DUCT지지금구600W</v>
          </cell>
          <cell r="B58" t="str">
            <v>DUCT지지금구</v>
          </cell>
          <cell r="C58" t="str">
            <v>600W</v>
          </cell>
          <cell r="D58" t="str">
            <v>개소</v>
          </cell>
          <cell r="E58">
            <v>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 t="str">
            <v>x</v>
          </cell>
          <cell r="L58">
            <v>1</v>
          </cell>
          <cell r="M58" t="str">
            <v>=</v>
          </cell>
          <cell r="N58">
            <v>2</v>
          </cell>
          <cell r="O58" t="str">
            <v>전기1-6</v>
          </cell>
        </row>
        <row r="59">
          <cell r="A59" t="str">
            <v>OUTLET BOXSW</v>
          </cell>
          <cell r="B59" t="str">
            <v>OUTLET BOX</v>
          </cell>
          <cell r="C59" t="str">
            <v>SW</v>
          </cell>
          <cell r="D59" t="str">
            <v>EA</v>
          </cell>
          <cell r="E59">
            <v>0</v>
          </cell>
          <cell r="F59">
            <v>0</v>
          </cell>
          <cell r="G59">
            <v>281</v>
          </cell>
          <cell r="H59">
            <v>0</v>
          </cell>
          <cell r="I59">
            <v>0</v>
          </cell>
          <cell r="J59">
            <v>281</v>
          </cell>
          <cell r="K59" t="str">
            <v>x</v>
          </cell>
          <cell r="L59">
            <v>1</v>
          </cell>
          <cell r="M59" t="str">
            <v>=</v>
          </cell>
          <cell r="N59">
            <v>281</v>
          </cell>
          <cell r="O59" t="str">
            <v>전기1-6</v>
          </cell>
        </row>
        <row r="60">
          <cell r="A60" t="str">
            <v>OUTLET BOX4각 54mm</v>
          </cell>
          <cell r="B60" t="str">
            <v>OUTLET BOX</v>
          </cell>
          <cell r="C60" t="str">
            <v>4각 54mm</v>
          </cell>
          <cell r="D60" t="str">
            <v>EA</v>
          </cell>
          <cell r="E60">
            <v>0</v>
          </cell>
          <cell r="F60">
            <v>0</v>
          </cell>
          <cell r="G60">
            <v>248</v>
          </cell>
          <cell r="H60">
            <v>0</v>
          </cell>
          <cell r="I60">
            <v>3</v>
          </cell>
          <cell r="J60">
            <v>251</v>
          </cell>
          <cell r="K60" t="str">
            <v>x</v>
          </cell>
          <cell r="L60">
            <v>1</v>
          </cell>
          <cell r="M60" t="str">
            <v>=</v>
          </cell>
          <cell r="N60">
            <v>251</v>
          </cell>
          <cell r="O60" t="str">
            <v>전기1-6</v>
          </cell>
        </row>
        <row r="61">
          <cell r="A61" t="str">
            <v>OUTLET BOX8각 54mm</v>
          </cell>
          <cell r="B61" t="str">
            <v>OUTLET BOX</v>
          </cell>
          <cell r="C61" t="str">
            <v>8각 54mm</v>
          </cell>
          <cell r="D61" t="str">
            <v>EA</v>
          </cell>
          <cell r="E61">
            <v>0</v>
          </cell>
          <cell r="F61">
            <v>0</v>
          </cell>
          <cell r="G61">
            <v>371</v>
          </cell>
          <cell r="H61">
            <v>191</v>
          </cell>
          <cell r="I61">
            <v>14</v>
          </cell>
          <cell r="J61">
            <v>576</v>
          </cell>
          <cell r="K61" t="str">
            <v>x</v>
          </cell>
          <cell r="L61">
            <v>1</v>
          </cell>
          <cell r="M61" t="str">
            <v>=</v>
          </cell>
          <cell r="N61">
            <v>576</v>
          </cell>
          <cell r="O61" t="str">
            <v>전기1-6</v>
          </cell>
        </row>
        <row r="62">
          <cell r="A62" t="str">
            <v>박스커버4각</v>
          </cell>
          <cell r="B62" t="str">
            <v>박스커버</v>
          </cell>
          <cell r="C62" t="str">
            <v>4각</v>
          </cell>
          <cell r="D62" t="str">
            <v>EA</v>
          </cell>
          <cell r="E62">
            <v>0</v>
          </cell>
          <cell r="F62">
            <v>0</v>
          </cell>
          <cell r="G62">
            <v>248</v>
          </cell>
          <cell r="H62">
            <v>0</v>
          </cell>
          <cell r="I62">
            <v>0</v>
          </cell>
          <cell r="J62">
            <v>248</v>
          </cell>
          <cell r="K62" t="str">
            <v>x</v>
          </cell>
          <cell r="L62">
            <v>1</v>
          </cell>
          <cell r="M62" t="str">
            <v>=</v>
          </cell>
          <cell r="N62">
            <v>248</v>
          </cell>
          <cell r="O62" t="str">
            <v>전기1-6</v>
          </cell>
        </row>
        <row r="63">
          <cell r="A63" t="str">
            <v>박스커버8각</v>
          </cell>
          <cell r="B63" t="str">
            <v>박스커버</v>
          </cell>
          <cell r="C63" t="str">
            <v>8각</v>
          </cell>
          <cell r="D63" t="str">
            <v>EA</v>
          </cell>
          <cell r="E63">
            <v>0</v>
          </cell>
          <cell r="F63">
            <v>0</v>
          </cell>
          <cell r="G63">
            <v>371</v>
          </cell>
          <cell r="H63">
            <v>0</v>
          </cell>
          <cell r="I63">
            <v>0</v>
          </cell>
          <cell r="J63">
            <v>371</v>
          </cell>
          <cell r="K63" t="str">
            <v>x</v>
          </cell>
          <cell r="L63">
            <v>1</v>
          </cell>
          <cell r="M63" t="str">
            <v>=</v>
          </cell>
          <cell r="N63">
            <v>371</v>
          </cell>
          <cell r="O63" t="str">
            <v>전기1-6</v>
          </cell>
        </row>
        <row r="64">
          <cell r="A64" t="str">
            <v>노출박스200x200x150</v>
          </cell>
          <cell r="B64" t="str">
            <v>노출박스</v>
          </cell>
          <cell r="C64" t="str">
            <v>200x200x150</v>
          </cell>
          <cell r="D64" t="str">
            <v>EA</v>
          </cell>
          <cell r="E64">
            <v>0</v>
          </cell>
          <cell r="F64">
            <v>12</v>
          </cell>
          <cell r="G64">
            <v>0</v>
          </cell>
          <cell r="H64">
            <v>0</v>
          </cell>
          <cell r="I64">
            <v>0</v>
          </cell>
          <cell r="J64">
            <v>12</v>
          </cell>
          <cell r="K64" t="str">
            <v>x</v>
          </cell>
          <cell r="L64">
            <v>1</v>
          </cell>
          <cell r="M64" t="str">
            <v>=</v>
          </cell>
          <cell r="N64">
            <v>12</v>
          </cell>
          <cell r="O64" t="str">
            <v>전기1-6</v>
          </cell>
        </row>
        <row r="65">
          <cell r="A65" t="str">
            <v>콘센트 (접지)2P-15A-250V-2구</v>
          </cell>
          <cell r="B65" t="str">
            <v>콘센트 (접지)</v>
          </cell>
          <cell r="C65" t="str">
            <v>2P-15A-250V-2구</v>
          </cell>
          <cell r="D65" t="str">
            <v>EA</v>
          </cell>
          <cell r="E65">
            <v>0</v>
          </cell>
          <cell r="F65">
            <v>0</v>
          </cell>
          <cell r="G65">
            <v>13</v>
          </cell>
          <cell r="H65">
            <v>210</v>
          </cell>
          <cell r="I65">
            <v>0</v>
          </cell>
          <cell r="J65">
            <v>223</v>
          </cell>
          <cell r="K65" t="str">
            <v>x</v>
          </cell>
          <cell r="L65">
            <v>1</v>
          </cell>
          <cell r="M65" t="str">
            <v>=</v>
          </cell>
          <cell r="N65">
            <v>223</v>
          </cell>
          <cell r="O65" t="str">
            <v>전기1-6</v>
          </cell>
        </row>
        <row r="66">
          <cell r="A66" t="str">
            <v>콘센트 (접지,방습커버)2P-15A-250V-2구</v>
          </cell>
          <cell r="B66" t="str">
            <v>콘센트 (접지,방습커버)</v>
          </cell>
          <cell r="C66" t="str">
            <v>2P-15A-250V-2구</v>
          </cell>
          <cell r="D66" t="str">
            <v>EA</v>
          </cell>
          <cell r="E66">
            <v>0</v>
          </cell>
          <cell r="F66">
            <v>0</v>
          </cell>
          <cell r="G66">
            <v>0</v>
          </cell>
          <cell r="H66">
            <v>2</v>
          </cell>
          <cell r="I66">
            <v>0</v>
          </cell>
          <cell r="J66">
            <v>2</v>
          </cell>
          <cell r="K66" t="str">
            <v>x</v>
          </cell>
          <cell r="L66">
            <v>1</v>
          </cell>
          <cell r="M66" t="str">
            <v>=</v>
          </cell>
          <cell r="N66">
            <v>2</v>
          </cell>
          <cell r="O66" t="str">
            <v>전기1-6</v>
          </cell>
        </row>
        <row r="67">
          <cell r="A67" t="str">
            <v>콘센트 (접지)2P-15A-250V-1구</v>
          </cell>
          <cell r="B67" t="str">
            <v>콘센트 (접지)</v>
          </cell>
          <cell r="C67" t="str">
            <v>2P-15A-250V-1구</v>
          </cell>
          <cell r="D67" t="str">
            <v>EA</v>
          </cell>
          <cell r="E67">
            <v>0</v>
          </cell>
          <cell r="F67">
            <v>0</v>
          </cell>
          <cell r="G67">
            <v>0</v>
          </cell>
          <cell r="H67">
            <v>48</v>
          </cell>
          <cell r="I67">
            <v>0</v>
          </cell>
          <cell r="J67">
            <v>48</v>
          </cell>
          <cell r="K67" t="str">
            <v>x</v>
          </cell>
          <cell r="L67">
            <v>1</v>
          </cell>
          <cell r="M67" t="str">
            <v>=</v>
          </cell>
          <cell r="N67">
            <v>48</v>
          </cell>
          <cell r="O67" t="str">
            <v>전기1-6</v>
          </cell>
        </row>
        <row r="68">
          <cell r="A68" t="str">
            <v>콘센트 (접지,방습커버)2P-15A-250V-1구</v>
          </cell>
          <cell r="B68" t="str">
            <v>콘센트 (접지,방습커버)</v>
          </cell>
          <cell r="C68" t="str">
            <v>2P-15A-250V-1구</v>
          </cell>
          <cell r="D68" t="str">
            <v>EA</v>
          </cell>
          <cell r="E68">
            <v>0</v>
          </cell>
          <cell r="F68">
            <v>0</v>
          </cell>
          <cell r="G68">
            <v>0</v>
          </cell>
          <cell r="H68">
            <v>9</v>
          </cell>
          <cell r="I68">
            <v>0</v>
          </cell>
          <cell r="J68">
            <v>9</v>
          </cell>
          <cell r="K68" t="str">
            <v>x</v>
          </cell>
          <cell r="L68">
            <v>1</v>
          </cell>
          <cell r="M68" t="str">
            <v>=</v>
          </cell>
          <cell r="N68">
            <v>9</v>
          </cell>
          <cell r="O68" t="str">
            <v>전기1-6</v>
          </cell>
        </row>
        <row r="69">
          <cell r="A69" t="str">
            <v>스위치 (WIDE형)1구-15A-250V</v>
          </cell>
          <cell r="B69" t="str">
            <v>스위치 (WIDE형)</v>
          </cell>
          <cell r="C69" t="str">
            <v>1구-15A-250V</v>
          </cell>
          <cell r="D69" t="str">
            <v>EA</v>
          </cell>
          <cell r="E69">
            <v>0</v>
          </cell>
          <cell r="F69">
            <v>0</v>
          </cell>
          <cell r="G69">
            <v>159</v>
          </cell>
          <cell r="H69">
            <v>0</v>
          </cell>
          <cell r="I69">
            <v>0</v>
          </cell>
          <cell r="J69">
            <v>159</v>
          </cell>
          <cell r="K69" t="str">
            <v>x</v>
          </cell>
          <cell r="L69">
            <v>1</v>
          </cell>
          <cell r="M69" t="str">
            <v>=</v>
          </cell>
          <cell r="N69">
            <v>159</v>
          </cell>
          <cell r="O69" t="str">
            <v>전기1-6</v>
          </cell>
        </row>
        <row r="70">
          <cell r="A70" t="str">
            <v>스위치 (WIDE형)2구-15A-250V</v>
          </cell>
          <cell r="B70" t="str">
            <v>스위치 (WIDE형)</v>
          </cell>
          <cell r="C70" t="str">
            <v>2구-15A-250V</v>
          </cell>
          <cell r="D70" t="str">
            <v>EA</v>
          </cell>
          <cell r="E70">
            <v>0</v>
          </cell>
          <cell r="F70">
            <v>0</v>
          </cell>
          <cell r="G70">
            <v>45</v>
          </cell>
          <cell r="H70">
            <v>0</v>
          </cell>
          <cell r="I70">
            <v>0</v>
          </cell>
          <cell r="J70">
            <v>45</v>
          </cell>
          <cell r="K70" t="str">
            <v>x</v>
          </cell>
          <cell r="L70">
            <v>1</v>
          </cell>
          <cell r="M70" t="str">
            <v>=</v>
          </cell>
          <cell r="N70">
            <v>45</v>
          </cell>
          <cell r="O70" t="str">
            <v>전기1-6</v>
          </cell>
        </row>
        <row r="71">
          <cell r="A71" t="str">
            <v>스위치 (WIDE형)3구-15A-250V</v>
          </cell>
          <cell r="B71" t="str">
            <v>스위치 (WIDE형)</v>
          </cell>
          <cell r="C71" t="str">
            <v>3구-15A-250V</v>
          </cell>
          <cell r="D71" t="str">
            <v>EA</v>
          </cell>
          <cell r="E71">
            <v>0</v>
          </cell>
          <cell r="F71">
            <v>0</v>
          </cell>
          <cell r="G71">
            <v>43</v>
          </cell>
          <cell r="H71">
            <v>0</v>
          </cell>
          <cell r="I71">
            <v>0</v>
          </cell>
          <cell r="J71">
            <v>43</v>
          </cell>
          <cell r="K71" t="str">
            <v>x</v>
          </cell>
          <cell r="L71">
            <v>1</v>
          </cell>
          <cell r="M71" t="str">
            <v>=</v>
          </cell>
          <cell r="N71">
            <v>43</v>
          </cell>
          <cell r="O71" t="str">
            <v>전기1-6</v>
          </cell>
        </row>
        <row r="72">
          <cell r="A72" t="str">
            <v>스위치 (WIDE형)4구-15A-250V</v>
          </cell>
          <cell r="B72" t="str">
            <v>스위치 (WIDE형)</v>
          </cell>
          <cell r="C72" t="str">
            <v>4구-15A-250V</v>
          </cell>
          <cell r="D72" t="str">
            <v>EA</v>
          </cell>
          <cell r="E72">
            <v>0</v>
          </cell>
          <cell r="F72">
            <v>0</v>
          </cell>
          <cell r="G72">
            <v>11</v>
          </cell>
          <cell r="H72">
            <v>0</v>
          </cell>
          <cell r="I72">
            <v>0</v>
          </cell>
          <cell r="J72">
            <v>11</v>
          </cell>
          <cell r="K72" t="str">
            <v>x</v>
          </cell>
          <cell r="L72">
            <v>1</v>
          </cell>
          <cell r="M72" t="str">
            <v>=</v>
          </cell>
          <cell r="N72">
            <v>11</v>
          </cell>
          <cell r="O72" t="str">
            <v>전기1-6</v>
          </cell>
        </row>
        <row r="73">
          <cell r="A73" t="str">
            <v>스위치 (WIDE형)3로-15A-250V</v>
          </cell>
          <cell r="B73" t="str">
            <v>스위치 (WIDE형)</v>
          </cell>
          <cell r="C73" t="str">
            <v>3로-15A-250V</v>
          </cell>
          <cell r="D73" t="str">
            <v>EA</v>
          </cell>
          <cell r="E73">
            <v>0</v>
          </cell>
          <cell r="F73">
            <v>0</v>
          </cell>
          <cell r="G73">
            <v>18</v>
          </cell>
          <cell r="H73">
            <v>0</v>
          </cell>
          <cell r="I73">
            <v>0</v>
          </cell>
          <cell r="J73">
            <v>18</v>
          </cell>
          <cell r="K73" t="str">
            <v>x</v>
          </cell>
          <cell r="L73">
            <v>1</v>
          </cell>
          <cell r="M73" t="str">
            <v>=</v>
          </cell>
          <cell r="N73">
            <v>18</v>
          </cell>
          <cell r="O73" t="str">
            <v>전기1-6</v>
          </cell>
        </row>
        <row r="74">
          <cell r="A74" t="str">
            <v>통로 유도등소형</v>
          </cell>
          <cell r="B74" t="str">
            <v>통로 유도등</v>
          </cell>
          <cell r="C74" t="str">
            <v>소형</v>
          </cell>
          <cell r="D74" t="str">
            <v>EA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15</v>
          </cell>
          <cell r="J74">
            <v>15</v>
          </cell>
          <cell r="K74" t="str">
            <v>x</v>
          </cell>
          <cell r="L74">
            <v>1</v>
          </cell>
          <cell r="M74" t="str">
            <v>=</v>
          </cell>
          <cell r="N74">
            <v>15</v>
          </cell>
          <cell r="O74" t="str">
            <v>전기1-6</v>
          </cell>
        </row>
        <row r="75">
          <cell r="A75" t="str">
            <v>피난구 유도등소형</v>
          </cell>
          <cell r="B75" t="str">
            <v>피난구 유도등</v>
          </cell>
          <cell r="C75" t="str">
            <v>소형</v>
          </cell>
          <cell r="D75" t="str">
            <v>EA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39</v>
          </cell>
          <cell r="J75">
            <v>39</v>
          </cell>
          <cell r="K75" t="str">
            <v>x</v>
          </cell>
          <cell r="L75">
            <v>1</v>
          </cell>
          <cell r="M75" t="str">
            <v>=</v>
          </cell>
          <cell r="N75">
            <v>39</v>
          </cell>
          <cell r="O75" t="str">
            <v>전기1-6</v>
          </cell>
        </row>
        <row r="76">
          <cell r="A76" t="str">
            <v>피난구 유도등중형</v>
          </cell>
          <cell r="B76" t="str">
            <v>피난구 유도등</v>
          </cell>
          <cell r="C76" t="str">
            <v>중형</v>
          </cell>
          <cell r="D76" t="str">
            <v>EA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전기1-6</v>
          </cell>
        </row>
        <row r="77">
          <cell r="A77" t="str">
            <v>고압반HV-1(DS-AS)</v>
          </cell>
          <cell r="B77" t="str">
            <v>고압반</v>
          </cell>
          <cell r="C77" t="str">
            <v>HV-1(DS-AS)</v>
          </cell>
          <cell r="D77" t="str">
            <v>면</v>
          </cell>
          <cell r="E77">
            <v>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 t="str">
            <v>x</v>
          </cell>
          <cell r="L77">
            <v>1</v>
          </cell>
          <cell r="M77" t="str">
            <v>=</v>
          </cell>
          <cell r="N77">
            <v>1</v>
          </cell>
          <cell r="O77" t="str">
            <v>전기1-6</v>
          </cell>
        </row>
        <row r="78">
          <cell r="A78" t="str">
            <v>고압반HV-2(DS-AS)</v>
          </cell>
          <cell r="B78" t="str">
            <v>고압반</v>
          </cell>
          <cell r="C78" t="str">
            <v>HV-2(DS-AS)</v>
          </cell>
          <cell r="D78" t="str">
            <v>면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전기1-6</v>
          </cell>
        </row>
        <row r="79">
          <cell r="A79" t="str">
            <v>고압반HV-3(DS-AS)</v>
          </cell>
          <cell r="B79" t="str">
            <v>고압반</v>
          </cell>
          <cell r="C79" t="str">
            <v>HV-3(DS-AS)</v>
          </cell>
          <cell r="D79" t="str">
            <v>면</v>
          </cell>
          <cell r="E79">
            <v>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 t="str">
            <v>x</v>
          </cell>
          <cell r="L79">
            <v>1</v>
          </cell>
          <cell r="M79" t="str">
            <v>=</v>
          </cell>
          <cell r="N79">
            <v>1</v>
          </cell>
          <cell r="O79" t="str">
            <v>전기1-6</v>
          </cell>
        </row>
        <row r="80">
          <cell r="A80" t="str">
            <v>고압반HV-4(DS-AS)</v>
          </cell>
          <cell r="B80" t="str">
            <v>고압반</v>
          </cell>
          <cell r="C80" t="str">
            <v>HV-4(DS-AS)</v>
          </cell>
          <cell r="D80" t="str">
            <v>면</v>
          </cell>
          <cell r="E80">
            <v>1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 t="str">
            <v>x</v>
          </cell>
          <cell r="L80">
            <v>1</v>
          </cell>
          <cell r="M80" t="str">
            <v>=</v>
          </cell>
          <cell r="N80">
            <v>1</v>
          </cell>
          <cell r="O80" t="str">
            <v>전기1-6</v>
          </cell>
        </row>
        <row r="81">
          <cell r="A81" t="str">
            <v>고압반HV-5(DS-AS)</v>
          </cell>
          <cell r="B81" t="str">
            <v>고압반</v>
          </cell>
          <cell r="C81" t="str">
            <v>HV-5(DS-AS)</v>
          </cell>
          <cell r="D81" t="str">
            <v>면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 t="str">
            <v>x</v>
          </cell>
          <cell r="L81">
            <v>1</v>
          </cell>
          <cell r="M81" t="str">
            <v>=</v>
          </cell>
          <cell r="N81">
            <v>1</v>
          </cell>
          <cell r="O81" t="str">
            <v>전기1-6</v>
          </cell>
        </row>
        <row r="82">
          <cell r="A82" t="str">
            <v>고압반HV-6(AS)</v>
          </cell>
          <cell r="B82" t="str">
            <v>고압반</v>
          </cell>
          <cell r="C82" t="str">
            <v>HV-6(AS)</v>
          </cell>
          <cell r="D82" t="str">
            <v>면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 t="str">
            <v>x</v>
          </cell>
          <cell r="L82">
            <v>1</v>
          </cell>
          <cell r="M82" t="str">
            <v>=</v>
          </cell>
          <cell r="N82">
            <v>1</v>
          </cell>
          <cell r="O82" t="str">
            <v>전기1-6</v>
          </cell>
        </row>
        <row r="83">
          <cell r="A83" t="str">
            <v>변압기반TR-1 3상 100KVA 220V</v>
          </cell>
          <cell r="B83" t="str">
            <v>변압기반</v>
          </cell>
          <cell r="C83" t="str">
            <v>TR-1 3상 100KVA 220V</v>
          </cell>
          <cell r="D83" t="str">
            <v>면</v>
          </cell>
          <cell r="E83">
            <v>1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 t="str">
            <v>x</v>
          </cell>
          <cell r="L83">
            <v>1</v>
          </cell>
          <cell r="M83" t="str">
            <v>=</v>
          </cell>
          <cell r="N83">
            <v>1</v>
          </cell>
          <cell r="O83" t="str">
            <v>전기1-6</v>
          </cell>
        </row>
        <row r="84">
          <cell r="A84" t="str">
            <v>변압기반TR-2 3상 200KVA 380/220V</v>
          </cell>
          <cell r="B84" t="str">
            <v>변압기반</v>
          </cell>
          <cell r="C84" t="str">
            <v>TR-2 3상 200KVA 380/220V</v>
          </cell>
          <cell r="D84" t="str">
            <v>면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 t="str">
            <v>x</v>
          </cell>
          <cell r="L84">
            <v>1</v>
          </cell>
          <cell r="M84" t="str">
            <v>=</v>
          </cell>
          <cell r="N84">
            <v>1</v>
          </cell>
          <cell r="O84" t="str">
            <v>전기1-6</v>
          </cell>
        </row>
        <row r="85">
          <cell r="A85" t="str">
            <v>변압기반TR-5 3상 300KVA 440V</v>
          </cell>
          <cell r="B85" t="str">
            <v>변압기반</v>
          </cell>
          <cell r="C85" t="str">
            <v>TR-5 3상 300KVA 440V</v>
          </cell>
          <cell r="D85" t="str">
            <v>면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 t="str">
            <v>x</v>
          </cell>
          <cell r="L85">
            <v>1</v>
          </cell>
          <cell r="M85" t="str">
            <v>=</v>
          </cell>
          <cell r="N85">
            <v>1</v>
          </cell>
          <cell r="O85" t="str">
            <v>전기1-6</v>
          </cell>
        </row>
        <row r="86">
          <cell r="A86" t="str">
            <v>저압반LV-1</v>
          </cell>
          <cell r="B86" t="str">
            <v>저압반</v>
          </cell>
          <cell r="C86" t="str">
            <v>LV-1</v>
          </cell>
          <cell r="D86" t="str">
            <v>면</v>
          </cell>
          <cell r="E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 t="str">
            <v>x</v>
          </cell>
          <cell r="L86">
            <v>1</v>
          </cell>
          <cell r="M86" t="str">
            <v>=</v>
          </cell>
          <cell r="N86">
            <v>1</v>
          </cell>
          <cell r="O86" t="str">
            <v>전기1-6</v>
          </cell>
        </row>
        <row r="87">
          <cell r="A87" t="str">
            <v>저압반LV-2</v>
          </cell>
          <cell r="B87" t="str">
            <v>저압반</v>
          </cell>
          <cell r="C87" t="str">
            <v>LV-2</v>
          </cell>
          <cell r="D87" t="str">
            <v>면</v>
          </cell>
          <cell r="E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 t="str">
            <v>x</v>
          </cell>
          <cell r="L87">
            <v>1</v>
          </cell>
          <cell r="M87" t="str">
            <v>=</v>
          </cell>
          <cell r="N87">
            <v>1</v>
          </cell>
          <cell r="O87" t="str">
            <v>전기1-6</v>
          </cell>
        </row>
        <row r="88">
          <cell r="A88" t="str">
            <v>저압반LV-3</v>
          </cell>
          <cell r="B88" t="str">
            <v>저압반</v>
          </cell>
          <cell r="C88" t="str">
            <v>LV-3</v>
          </cell>
          <cell r="D88" t="str">
            <v>면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 t="str">
            <v>x</v>
          </cell>
          <cell r="L88">
            <v>1</v>
          </cell>
          <cell r="M88" t="str">
            <v>=</v>
          </cell>
          <cell r="N88">
            <v>1</v>
          </cell>
          <cell r="O88" t="str">
            <v>전기1-6</v>
          </cell>
        </row>
        <row r="89">
          <cell r="A89" t="str">
            <v>MCCB BOXELB 2P 30/30AT</v>
          </cell>
          <cell r="B89" t="str">
            <v>MCCB BOX</v>
          </cell>
          <cell r="C89" t="str">
            <v>ELB 2P 30/30AT</v>
          </cell>
          <cell r="D89" t="str">
            <v>면</v>
          </cell>
          <cell r="E89">
            <v>0</v>
          </cell>
          <cell r="F89">
            <v>0</v>
          </cell>
          <cell r="G89">
            <v>0</v>
          </cell>
          <cell r="H89">
            <v>5</v>
          </cell>
          <cell r="I89">
            <v>0</v>
          </cell>
          <cell r="J89">
            <v>5</v>
          </cell>
          <cell r="K89" t="str">
            <v>x</v>
          </cell>
          <cell r="L89">
            <v>1</v>
          </cell>
          <cell r="M89" t="str">
            <v>=</v>
          </cell>
          <cell r="N89">
            <v>5</v>
          </cell>
          <cell r="O89" t="str">
            <v>전기1-6</v>
          </cell>
        </row>
        <row r="90">
          <cell r="A90" t="str">
            <v>MCCB BOXELB 4P 30/20AT</v>
          </cell>
          <cell r="B90" t="str">
            <v>MCCB BOX</v>
          </cell>
          <cell r="C90" t="str">
            <v>ELB 4P 30/20AT</v>
          </cell>
          <cell r="D90" t="str">
            <v>면</v>
          </cell>
          <cell r="E90">
            <v>0</v>
          </cell>
          <cell r="F90">
            <v>0</v>
          </cell>
          <cell r="G90">
            <v>0</v>
          </cell>
          <cell r="H90">
            <v>7</v>
          </cell>
          <cell r="I90">
            <v>0</v>
          </cell>
          <cell r="J90">
            <v>7</v>
          </cell>
          <cell r="K90" t="str">
            <v>x</v>
          </cell>
          <cell r="L90">
            <v>1</v>
          </cell>
          <cell r="M90" t="str">
            <v>=</v>
          </cell>
          <cell r="N90">
            <v>7</v>
          </cell>
          <cell r="O90" t="str">
            <v>전기1-6</v>
          </cell>
        </row>
        <row r="91">
          <cell r="A91" t="str">
            <v>MCCB BOXELB 4P 50/30AT</v>
          </cell>
          <cell r="B91" t="str">
            <v>MCCB BOX</v>
          </cell>
          <cell r="C91" t="str">
            <v>ELB 4P 50/30AT</v>
          </cell>
          <cell r="D91" t="str">
            <v>면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1</v>
          </cell>
          <cell r="K91" t="str">
            <v>x</v>
          </cell>
          <cell r="L91">
            <v>1</v>
          </cell>
          <cell r="M91" t="str">
            <v>=</v>
          </cell>
          <cell r="N91">
            <v>1</v>
          </cell>
          <cell r="O91" t="str">
            <v>전기1-6</v>
          </cell>
        </row>
        <row r="92">
          <cell r="A92" t="str">
            <v>MCCB BOXMCCB 4P 50/40AT</v>
          </cell>
          <cell r="B92" t="str">
            <v>MCCB BOX</v>
          </cell>
          <cell r="C92" t="str">
            <v>MCCB 4P 50/40AT</v>
          </cell>
          <cell r="D92" t="str">
            <v>면</v>
          </cell>
          <cell r="E92">
            <v>0</v>
          </cell>
          <cell r="F92">
            <v>2</v>
          </cell>
          <cell r="G92">
            <v>0</v>
          </cell>
          <cell r="H92">
            <v>0</v>
          </cell>
          <cell r="I92">
            <v>0</v>
          </cell>
          <cell r="J92">
            <v>2</v>
          </cell>
          <cell r="K92" t="str">
            <v>x</v>
          </cell>
          <cell r="L92">
            <v>1</v>
          </cell>
          <cell r="M92" t="str">
            <v>=</v>
          </cell>
          <cell r="N92">
            <v>2</v>
          </cell>
          <cell r="O92" t="str">
            <v>전기1-6</v>
          </cell>
        </row>
        <row r="93">
          <cell r="A93" t="str">
            <v>MCCB BOXMCCB 4P 100/100AT</v>
          </cell>
          <cell r="B93" t="str">
            <v>MCCB BOX</v>
          </cell>
          <cell r="C93" t="str">
            <v>MCCB 4P 100/100AT</v>
          </cell>
          <cell r="D93" t="str">
            <v>면</v>
          </cell>
          <cell r="E93">
            <v>0</v>
          </cell>
          <cell r="F93">
            <v>1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 t="str">
            <v>x</v>
          </cell>
          <cell r="L93">
            <v>1</v>
          </cell>
          <cell r="M93" t="str">
            <v>=</v>
          </cell>
          <cell r="N93">
            <v>1</v>
          </cell>
          <cell r="O93" t="str">
            <v>전기1-6</v>
          </cell>
        </row>
        <row r="94">
          <cell r="A94" t="str">
            <v>분전반L-1A</v>
          </cell>
          <cell r="B94" t="str">
            <v>분전반</v>
          </cell>
          <cell r="C94" t="str">
            <v>L-1A</v>
          </cell>
          <cell r="D94" t="str">
            <v>면</v>
          </cell>
          <cell r="E94">
            <v>0</v>
          </cell>
          <cell r="F94">
            <v>1</v>
          </cell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 t="str">
            <v>x</v>
          </cell>
          <cell r="L94">
            <v>1</v>
          </cell>
          <cell r="M94" t="str">
            <v>=</v>
          </cell>
          <cell r="N94">
            <v>1</v>
          </cell>
          <cell r="O94" t="str">
            <v>전기1-6</v>
          </cell>
        </row>
        <row r="95">
          <cell r="A95" t="str">
            <v>분전반L-1B</v>
          </cell>
          <cell r="B95" t="str">
            <v>분전반</v>
          </cell>
          <cell r="C95" t="str">
            <v>L-1B</v>
          </cell>
          <cell r="D95" t="str">
            <v>면</v>
          </cell>
          <cell r="E95">
            <v>0</v>
          </cell>
          <cell r="F95">
            <v>1</v>
          </cell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 t="str">
            <v>x</v>
          </cell>
          <cell r="L95">
            <v>1</v>
          </cell>
          <cell r="M95" t="str">
            <v>=</v>
          </cell>
          <cell r="N95">
            <v>1</v>
          </cell>
          <cell r="O95" t="str">
            <v>전기1-6</v>
          </cell>
        </row>
        <row r="96">
          <cell r="A96" t="str">
            <v>분전반L-1C</v>
          </cell>
          <cell r="B96" t="str">
            <v>분전반</v>
          </cell>
          <cell r="C96" t="str">
            <v>L-1C</v>
          </cell>
          <cell r="D96" t="str">
            <v>면</v>
          </cell>
          <cell r="E96">
            <v>0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 t="str">
            <v>x</v>
          </cell>
          <cell r="L96">
            <v>1</v>
          </cell>
          <cell r="M96" t="str">
            <v>=</v>
          </cell>
          <cell r="N96">
            <v>1</v>
          </cell>
          <cell r="O96" t="str">
            <v>전기1-6</v>
          </cell>
        </row>
        <row r="97">
          <cell r="A97" t="str">
            <v>분전반L-2A</v>
          </cell>
          <cell r="B97" t="str">
            <v>분전반</v>
          </cell>
          <cell r="C97" t="str">
            <v>L-2A</v>
          </cell>
          <cell r="D97" t="str">
            <v>면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 t="str">
            <v>x</v>
          </cell>
          <cell r="L97">
            <v>1</v>
          </cell>
          <cell r="M97" t="str">
            <v>=</v>
          </cell>
          <cell r="N97">
            <v>1</v>
          </cell>
          <cell r="O97" t="str">
            <v>전기1-6</v>
          </cell>
        </row>
        <row r="98">
          <cell r="A98" t="str">
            <v>분전반L-2B,2C</v>
          </cell>
          <cell r="B98" t="str">
            <v>분전반</v>
          </cell>
          <cell r="C98" t="str">
            <v>L-2B,2C</v>
          </cell>
          <cell r="D98" t="str">
            <v>면</v>
          </cell>
          <cell r="E98">
            <v>0</v>
          </cell>
          <cell r="F98">
            <v>2</v>
          </cell>
          <cell r="G98">
            <v>0</v>
          </cell>
          <cell r="H98">
            <v>0</v>
          </cell>
          <cell r="I98">
            <v>0</v>
          </cell>
          <cell r="J98">
            <v>2</v>
          </cell>
          <cell r="K98" t="str">
            <v>x</v>
          </cell>
          <cell r="L98">
            <v>1</v>
          </cell>
          <cell r="M98" t="str">
            <v>=</v>
          </cell>
          <cell r="N98">
            <v>2</v>
          </cell>
          <cell r="O98" t="str">
            <v>전기1-6</v>
          </cell>
        </row>
        <row r="99">
          <cell r="A99" t="str">
            <v>분전반P-1A</v>
          </cell>
          <cell r="B99" t="str">
            <v>분전반</v>
          </cell>
          <cell r="C99" t="str">
            <v>P-1A</v>
          </cell>
          <cell r="D99" t="str">
            <v>면</v>
          </cell>
          <cell r="E99">
            <v>0</v>
          </cell>
          <cell r="F99">
            <v>1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 t="str">
            <v>x</v>
          </cell>
          <cell r="L99">
            <v>1</v>
          </cell>
          <cell r="M99" t="str">
            <v>=</v>
          </cell>
          <cell r="N99">
            <v>1</v>
          </cell>
          <cell r="O99" t="str">
            <v>전기1-6</v>
          </cell>
        </row>
        <row r="100">
          <cell r="A100" t="str">
            <v>분전반P-1B</v>
          </cell>
          <cell r="B100" t="str">
            <v>분전반</v>
          </cell>
          <cell r="C100" t="str">
            <v>P-1B</v>
          </cell>
          <cell r="D100" t="str">
            <v>면</v>
          </cell>
          <cell r="E100">
            <v>0</v>
          </cell>
          <cell r="F100">
            <v>1</v>
          </cell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 t="str">
            <v>x</v>
          </cell>
          <cell r="L100">
            <v>1</v>
          </cell>
          <cell r="M100" t="str">
            <v>=</v>
          </cell>
          <cell r="N100">
            <v>1</v>
          </cell>
          <cell r="O100" t="str">
            <v>전기1-6</v>
          </cell>
        </row>
        <row r="101">
          <cell r="A101" t="str">
            <v>분전반P-1C</v>
          </cell>
          <cell r="B101" t="str">
            <v>분전반</v>
          </cell>
          <cell r="C101" t="str">
            <v>P-1C</v>
          </cell>
          <cell r="D101" t="str">
            <v>면</v>
          </cell>
          <cell r="E101">
            <v>0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 t="str">
            <v>x</v>
          </cell>
          <cell r="L101">
            <v>1</v>
          </cell>
          <cell r="M101" t="str">
            <v>=</v>
          </cell>
          <cell r="N101">
            <v>1</v>
          </cell>
          <cell r="O101" t="str">
            <v>전기1-6</v>
          </cell>
        </row>
        <row r="102">
          <cell r="A102" t="str">
            <v>분전반P-2A,2B</v>
          </cell>
          <cell r="B102" t="str">
            <v>분전반</v>
          </cell>
          <cell r="C102" t="str">
            <v>P-2A,2B</v>
          </cell>
          <cell r="D102" t="str">
            <v>면</v>
          </cell>
          <cell r="E102">
            <v>0</v>
          </cell>
          <cell r="F102">
            <v>2</v>
          </cell>
          <cell r="G102">
            <v>0</v>
          </cell>
          <cell r="H102">
            <v>0</v>
          </cell>
          <cell r="I102">
            <v>0</v>
          </cell>
          <cell r="J102">
            <v>2</v>
          </cell>
          <cell r="K102" t="str">
            <v>x</v>
          </cell>
          <cell r="L102">
            <v>1</v>
          </cell>
          <cell r="M102" t="str">
            <v>=</v>
          </cell>
          <cell r="N102">
            <v>2</v>
          </cell>
          <cell r="O102" t="str">
            <v>전기1-6</v>
          </cell>
        </row>
        <row r="103">
          <cell r="A103" t="str">
            <v>분전반P-2C</v>
          </cell>
          <cell r="B103" t="str">
            <v>분전반</v>
          </cell>
          <cell r="C103" t="str">
            <v>P-2C</v>
          </cell>
          <cell r="D103" t="str">
            <v>면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 t="str">
            <v>x</v>
          </cell>
          <cell r="L103">
            <v>1</v>
          </cell>
          <cell r="M103" t="str">
            <v>=</v>
          </cell>
          <cell r="N103">
            <v>1</v>
          </cell>
          <cell r="O103" t="str">
            <v>전기1-6</v>
          </cell>
        </row>
        <row r="104">
          <cell r="A104" t="str">
            <v>분전반P-J</v>
          </cell>
          <cell r="B104" t="str">
            <v>분전반</v>
          </cell>
          <cell r="C104" t="str">
            <v>P-J</v>
          </cell>
          <cell r="D104" t="str">
            <v>면</v>
          </cell>
          <cell r="E104">
            <v>0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 t="str">
            <v>x</v>
          </cell>
          <cell r="L104">
            <v>1</v>
          </cell>
          <cell r="M104" t="str">
            <v>=</v>
          </cell>
          <cell r="N104">
            <v>1</v>
          </cell>
          <cell r="O104" t="str">
            <v>전기1-6</v>
          </cell>
        </row>
        <row r="105">
          <cell r="A105" t="str">
            <v>조명기구 A TYPE매입개방 FL 2/32W</v>
          </cell>
          <cell r="B105" t="str">
            <v>조명기구 A TYPE</v>
          </cell>
          <cell r="C105" t="str">
            <v>매입개방 FL 2/32W</v>
          </cell>
          <cell r="D105" t="str">
            <v>EA</v>
          </cell>
          <cell r="E105">
            <v>0</v>
          </cell>
          <cell r="F105">
            <v>0</v>
          </cell>
          <cell r="G105">
            <v>51</v>
          </cell>
          <cell r="H105">
            <v>0</v>
          </cell>
          <cell r="I105">
            <v>0</v>
          </cell>
          <cell r="J105">
            <v>51</v>
          </cell>
          <cell r="K105" t="str">
            <v>x</v>
          </cell>
          <cell r="L105">
            <v>1</v>
          </cell>
          <cell r="M105" t="str">
            <v>=</v>
          </cell>
          <cell r="N105">
            <v>51</v>
          </cell>
          <cell r="O105" t="str">
            <v>전기1-6</v>
          </cell>
        </row>
        <row r="106">
          <cell r="A106" t="str">
            <v>조명기구 C TYPE파라보릭 FL 2/32W</v>
          </cell>
          <cell r="B106" t="str">
            <v>조명기구 C TYPE</v>
          </cell>
          <cell r="C106" t="str">
            <v>파라보릭 FL 2/32W</v>
          </cell>
          <cell r="D106" t="str">
            <v>EA</v>
          </cell>
          <cell r="E106">
            <v>0</v>
          </cell>
          <cell r="F106">
            <v>0</v>
          </cell>
          <cell r="G106">
            <v>66</v>
          </cell>
          <cell r="H106">
            <v>0</v>
          </cell>
          <cell r="I106">
            <v>0</v>
          </cell>
          <cell r="J106">
            <v>66</v>
          </cell>
          <cell r="K106" t="str">
            <v>x</v>
          </cell>
          <cell r="L106">
            <v>1</v>
          </cell>
          <cell r="M106" t="str">
            <v>=</v>
          </cell>
          <cell r="N106">
            <v>66</v>
          </cell>
          <cell r="O106" t="str">
            <v>전기1-6</v>
          </cell>
        </row>
        <row r="107">
          <cell r="A107" t="str">
            <v>조명기구 D TYPE매입프리즘 FL 1/32W</v>
          </cell>
          <cell r="B107" t="str">
            <v>조명기구 D TYPE</v>
          </cell>
          <cell r="C107" t="str">
            <v>매입프리즘 FL 1/32W</v>
          </cell>
          <cell r="D107" t="str">
            <v>EA</v>
          </cell>
          <cell r="E107">
            <v>0</v>
          </cell>
          <cell r="F107">
            <v>0</v>
          </cell>
          <cell r="G107">
            <v>32</v>
          </cell>
          <cell r="H107">
            <v>0</v>
          </cell>
          <cell r="I107">
            <v>0</v>
          </cell>
          <cell r="J107">
            <v>32</v>
          </cell>
          <cell r="K107" t="str">
            <v>x</v>
          </cell>
          <cell r="L107">
            <v>1</v>
          </cell>
          <cell r="M107" t="str">
            <v>=</v>
          </cell>
          <cell r="N107">
            <v>32</v>
          </cell>
          <cell r="O107" t="str">
            <v>전기1-6</v>
          </cell>
        </row>
        <row r="108">
          <cell r="A108" t="str">
            <v>조명기구 E TYPE직부아크릴 FL 1/32W</v>
          </cell>
          <cell r="B108" t="str">
            <v>조명기구 E TYPE</v>
          </cell>
          <cell r="C108" t="str">
            <v>직부아크릴 FL 1/32W</v>
          </cell>
          <cell r="D108" t="str">
            <v>EA</v>
          </cell>
          <cell r="E108">
            <v>0</v>
          </cell>
          <cell r="F108">
            <v>0</v>
          </cell>
          <cell r="G108">
            <v>14</v>
          </cell>
          <cell r="H108">
            <v>0</v>
          </cell>
          <cell r="I108">
            <v>0</v>
          </cell>
          <cell r="J108">
            <v>14</v>
          </cell>
          <cell r="K108" t="str">
            <v>x</v>
          </cell>
          <cell r="L108">
            <v>1</v>
          </cell>
          <cell r="M108" t="str">
            <v>=</v>
          </cell>
          <cell r="N108">
            <v>14</v>
          </cell>
          <cell r="O108" t="str">
            <v>전기1-6</v>
          </cell>
        </row>
        <row r="109">
          <cell r="A109" t="str">
            <v>조명기구 F TYPE갓등(P/P) FL 2/32W</v>
          </cell>
          <cell r="B109" t="str">
            <v>조명기구 F TYPE</v>
          </cell>
          <cell r="C109" t="str">
            <v>갓등(P/P) FL 2/32W</v>
          </cell>
          <cell r="D109" t="str">
            <v>EA</v>
          </cell>
          <cell r="E109">
            <v>0</v>
          </cell>
          <cell r="F109">
            <v>0</v>
          </cell>
          <cell r="G109">
            <v>24</v>
          </cell>
          <cell r="H109">
            <v>0</v>
          </cell>
          <cell r="I109">
            <v>0</v>
          </cell>
          <cell r="J109">
            <v>24</v>
          </cell>
          <cell r="K109" t="str">
            <v>x</v>
          </cell>
          <cell r="L109">
            <v>1</v>
          </cell>
          <cell r="M109" t="str">
            <v>=</v>
          </cell>
          <cell r="N109">
            <v>24</v>
          </cell>
          <cell r="O109" t="str">
            <v>전기1-6</v>
          </cell>
        </row>
        <row r="110">
          <cell r="A110" t="str">
            <v>조명기구 G TYPE갓등(P/P) FL 1/32W</v>
          </cell>
          <cell r="B110" t="str">
            <v>조명기구 G TYPE</v>
          </cell>
          <cell r="C110" t="str">
            <v>갓등(P/P) FL 1/32W</v>
          </cell>
          <cell r="D110" t="str">
            <v>EA</v>
          </cell>
          <cell r="E110">
            <v>0</v>
          </cell>
          <cell r="F110">
            <v>0</v>
          </cell>
          <cell r="G110">
            <v>10</v>
          </cell>
          <cell r="H110">
            <v>0</v>
          </cell>
          <cell r="I110">
            <v>0</v>
          </cell>
          <cell r="J110">
            <v>10</v>
          </cell>
          <cell r="K110" t="str">
            <v>x</v>
          </cell>
          <cell r="L110">
            <v>1</v>
          </cell>
          <cell r="M110" t="str">
            <v>=</v>
          </cell>
          <cell r="N110">
            <v>10</v>
          </cell>
          <cell r="O110" t="str">
            <v>전기1-6</v>
          </cell>
        </row>
        <row r="111">
          <cell r="A111" t="str">
            <v>조명기구 H TYPE직갓등 FL 1/32W</v>
          </cell>
          <cell r="B111" t="str">
            <v>조명기구 H TYPE</v>
          </cell>
          <cell r="C111" t="str">
            <v>직갓등 FL 1/32W</v>
          </cell>
          <cell r="D111" t="str">
            <v>EA</v>
          </cell>
          <cell r="E111">
            <v>0</v>
          </cell>
          <cell r="F111">
            <v>0</v>
          </cell>
          <cell r="G111">
            <v>4</v>
          </cell>
          <cell r="H111">
            <v>0</v>
          </cell>
          <cell r="I111">
            <v>0</v>
          </cell>
          <cell r="J111">
            <v>4</v>
          </cell>
          <cell r="K111" t="str">
            <v>x</v>
          </cell>
          <cell r="L111">
            <v>1</v>
          </cell>
          <cell r="M111" t="str">
            <v>=</v>
          </cell>
          <cell r="N111">
            <v>4</v>
          </cell>
          <cell r="O111" t="str">
            <v>전기1-6</v>
          </cell>
        </row>
        <row r="112">
          <cell r="A112" t="str">
            <v>조명기구 J TYPE원형방등 FCL 32W+40W</v>
          </cell>
          <cell r="B112" t="str">
            <v>조명기구 J TYPE</v>
          </cell>
          <cell r="C112" t="str">
            <v>원형방등 FCL 32W+40W</v>
          </cell>
          <cell r="D112" t="str">
            <v>EA</v>
          </cell>
          <cell r="E112">
            <v>0</v>
          </cell>
          <cell r="F112">
            <v>0</v>
          </cell>
          <cell r="G112">
            <v>35</v>
          </cell>
          <cell r="H112">
            <v>0</v>
          </cell>
          <cell r="I112">
            <v>0</v>
          </cell>
          <cell r="J112">
            <v>35</v>
          </cell>
          <cell r="K112" t="str">
            <v>x</v>
          </cell>
          <cell r="L112">
            <v>1</v>
          </cell>
          <cell r="M112" t="str">
            <v>=</v>
          </cell>
          <cell r="N112">
            <v>35</v>
          </cell>
          <cell r="O112" t="str">
            <v>전기1-6</v>
          </cell>
        </row>
        <row r="113">
          <cell r="A113" t="str">
            <v>조명기구 K TYPE매입등 FUL 2/13W</v>
          </cell>
          <cell r="B113" t="str">
            <v>조명기구 K TYPE</v>
          </cell>
          <cell r="C113" t="str">
            <v>매입등 FUL 2/13W</v>
          </cell>
          <cell r="D113" t="str">
            <v>EA</v>
          </cell>
          <cell r="E113">
            <v>0</v>
          </cell>
          <cell r="F113">
            <v>0</v>
          </cell>
          <cell r="G113">
            <v>60</v>
          </cell>
          <cell r="H113">
            <v>0</v>
          </cell>
          <cell r="I113">
            <v>0</v>
          </cell>
          <cell r="J113">
            <v>60</v>
          </cell>
          <cell r="K113" t="str">
            <v>x</v>
          </cell>
          <cell r="L113">
            <v>1</v>
          </cell>
          <cell r="M113" t="str">
            <v>=</v>
          </cell>
          <cell r="N113">
            <v>60</v>
          </cell>
          <cell r="O113" t="str">
            <v>전기1-6</v>
          </cell>
        </row>
        <row r="114">
          <cell r="A114" t="str">
            <v>조명기구 L TYPE매입등 FUL 1/13W</v>
          </cell>
          <cell r="B114" t="str">
            <v>조명기구 L TYPE</v>
          </cell>
          <cell r="C114" t="str">
            <v>매입등 FUL 1/13W</v>
          </cell>
          <cell r="D114" t="str">
            <v>EA</v>
          </cell>
          <cell r="E114">
            <v>0</v>
          </cell>
          <cell r="F114">
            <v>0</v>
          </cell>
          <cell r="G114">
            <v>8</v>
          </cell>
          <cell r="H114">
            <v>0</v>
          </cell>
          <cell r="I114">
            <v>0</v>
          </cell>
          <cell r="J114">
            <v>8</v>
          </cell>
          <cell r="K114" t="str">
            <v>x</v>
          </cell>
          <cell r="L114">
            <v>1</v>
          </cell>
          <cell r="M114" t="str">
            <v>=</v>
          </cell>
          <cell r="N114">
            <v>8</v>
          </cell>
          <cell r="O114" t="str">
            <v>전기1-6</v>
          </cell>
        </row>
        <row r="115">
          <cell r="A115" t="str">
            <v>조명기구 M TYPE쎈서등 IL 60W</v>
          </cell>
          <cell r="B115" t="str">
            <v>조명기구 M TYPE</v>
          </cell>
          <cell r="C115" t="str">
            <v>쎈서등 IL 60W</v>
          </cell>
          <cell r="D115" t="str">
            <v>EA</v>
          </cell>
          <cell r="E115">
            <v>0</v>
          </cell>
          <cell r="F115">
            <v>0</v>
          </cell>
          <cell r="G115">
            <v>34</v>
          </cell>
          <cell r="H115">
            <v>0</v>
          </cell>
          <cell r="I115">
            <v>0</v>
          </cell>
          <cell r="J115">
            <v>34</v>
          </cell>
          <cell r="K115" t="str">
            <v>x</v>
          </cell>
          <cell r="L115">
            <v>1</v>
          </cell>
          <cell r="M115" t="str">
            <v>=</v>
          </cell>
          <cell r="N115">
            <v>34</v>
          </cell>
          <cell r="O115" t="str">
            <v>전기1-6</v>
          </cell>
        </row>
        <row r="116">
          <cell r="A116" t="str">
            <v>조명기구 N TYPE직부등 IL 60W</v>
          </cell>
          <cell r="B116" t="str">
            <v>조명기구 N TYPE</v>
          </cell>
          <cell r="C116" t="str">
            <v>직부등 IL 60W</v>
          </cell>
          <cell r="D116" t="str">
            <v>EA</v>
          </cell>
          <cell r="E116">
            <v>0</v>
          </cell>
          <cell r="F116">
            <v>0</v>
          </cell>
          <cell r="G116">
            <v>21</v>
          </cell>
          <cell r="H116">
            <v>0</v>
          </cell>
          <cell r="I116">
            <v>0</v>
          </cell>
          <cell r="J116">
            <v>21</v>
          </cell>
          <cell r="K116" t="str">
            <v>x</v>
          </cell>
          <cell r="L116">
            <v>1</v>
          </cell>
          <cell r="M116" t="str">
            <v>=</v>
          </cell>
          <cell r="N116">
            <v>21</v>
          </cell>
          <cell r="O116" t="str">
            <v>전기1-6</v>
          </cell>
        </row>
        <row r="117">
          <cell r="A117" t="str">
            <v>조명기구 O TYPE원형벽등 IL 60W</v>
          </cell>
          <cell r="B117" t="str">
            <v>조명기구 O TYPE</v>
          </cell>
          <cell r="C117" t="str">
            <v>원형벽등 IL 60W</v>
          </cell>
          <cell r="D117" t="str">
            <v>EA</v>
          </cell>
          <cell r="E117">
            <v>0</v>
          </cell>
          <cell r="F117">
            <v>0</v>
          </cell>
          <cell r="G117">
            <v>10</v>
          </cell>
          <cell r="H117">
            <v>0</v>
          </cell>
          <cell r="I117">
            <v>0</v>
          </cell>
          <cell r="J117">
            <v>10</v>
          </cell>
          <cell r="K117" t="str">
            <v>x</v>
          </cell>
          <cell r="L117">
            <v>1</v>
          </cell>
          <cell r="M117" t="str">
            <v>=</v>
          </cell>
          <cell r="N117">
            <v>10</v>
          </cell>
          <cell r="O117" t="str">
            <v>전기1-6</v>
          </cell>
        </row>
        <row r="118">
          <cell r="A118" t="str">
            <v>조명기구 P TYPE벽부등 IL 100W</v>
          </cell>
          <cell r="B118" t="str">
            <v>조명기구 P TYPE</v>
          </cell>
          <cell r="C118" t="str">
            <v>벽부등 IL 100W</v>
          </cell>
          <cell r="D118" t="str">
            <v>EA</v>
          </cell>
          <cell r="E118">
            <v>0</v>
          </cell>
          <cell r="F118">
            <v>0</v>
          </cell>
          <cell r="G118">
            <v>13</v>
          </cell>
          <cell r="H118">
            <v>0</v>
          </cell>
          <cell r="I118">
            <v>0</v>
          </cell>
          <cell r="J118">
            <v>13</v>
          </cell>
          <cell r="K118" t="str">
            <v>x</v>
          </cell>
          <cell r="L118">
            <v>1</v>
          </cell>
          <cell r="M118" t="str">
            <v>=</v>
          </cell>
          <cell r="N118">
            <v>13</v>
          </cell>
          <cell r="O118" t="str">
            <v>전기1-6</v>
          </cell>
        </row>
        <row r="119">
          <cell r="A119" t="str">
            <v>조명기구 Q TYPE매입등 IL 30W</v>
          </cell>
          <cell r="B119" t="str">
            <v>조명기구 Q TYPE</v>
          </cell>
          <cell r="C119" t="str">
            <v>매입등 IL 30W</v>
          </cell>
          <cell r="D119" t="str">
            <v>EA</v>
          </cell>
          <cell r="E119">
            <v>0</v>
          </cell>
          <cell r="F119">
            <v>0</v>
          </cell>
          <cell r="G119">
            <v>34</v>
          </cell>
          <cell r="H119">
            <v>0</v>
          </cell>
          <cell r="I119">
            <v>0</v>
          </cell>
          <cell r="J119">
            <v>34</v>
          </cell>
          <cell r="K119" t="str">
            <v>x</v>
          </cell>
          <cell r="L119">
            <v>1</v>
          </cell>
          <cell r="M119" t="str">
            <v>=</v>
          </cell>
          <cell r="N119">
            <v>34</v>
          </cell>
          <cell r="O119" t="str">
            <v>전기1-6</v>
          </cell>
        </row>
        <row r="132">
          <cell r="A132">
            <v>0</v>
          </cell>
          <cell r="E132">
            <v>0</v>
          </cell>
          <cell r="F132">
            <v>0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데이타"/>
      <sheetName val="단가"/>
      <sheetName val="일위대가(건축)"/>
      <sheetName val="laroux"/>
      <sheetName val="일위,한전"/>
      <sheetName val="원가계산서"/>
      <sheetName val="단가조사서"/>
      <sheetName val="1. 가로등 설치공사(2공구)"/>
      <sheetName val="일위대가"/>
      <sheetName val="내역서 (2)"/>
      <sheetName val="전체"/>
      <sheetName val="CODE"/>
      <sheetName val="실행철강하도"/>
      <sheetName val="노임단가"/>
      <sheetName val="수목단가"/>
      <sheetName val="시설수량표"/>
      <sheetName val="식재수량표"/>
      <sheetName val="자재단가"/>
      <sheetName val="을"/>
      <sheetName val="기성내역"/>
      <sheetName val="2공구산출내역"/>
      <sheetName val="터파기및재료"/>
      <sheetName val="갑지"/>
      <sheetName val="공사원가계산서"/>
      <sheetName val="총내역서"/>
      <sheetName val="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esco"/>
      <sheetName val="강교(Sub)"/>
      <sheetName val="#REF"/>
      <sheetName val="부대내역"/>
      <sheetName val="2000,9월 일위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표지"/>
      <sheetName val="목차"/>
      <sheetName val="1. 공사개요"/>
      <sheetName val="2. 현장기구조직표"/>
      <sheetName val="3. 공사진행[터,토,구]"/>
      <sheetName val="4. 투자대비"/>
      <sheetName val="5. 실행대비"/>
      <sheetName val="6. 금월분 투자대비"/>
      <sheetName val="2002년도 사업계획서"/>
      <sheetName val="결재란"/>
      <sheetName val="건축-물가변동"/>
      <sheetName val="수량산출"/>
      <sheetName val="실행내역"/>
      <sheetName val="정부노임단가"/>
      <sheetName val="공사개요"/>
      <sheetName val="현장관리비"/>
      <sheetName val="내역"/>
      <sheetName val="1,2공구원가계산서"/>
      <sheetName val="1공구산출내역서"/>
      <sheetName val="H-PILE수량집계"/>
      <sheetName val="인부신상자료"/>
      <sheetName val="말뚝지지력산정"/>
      <sheetName val="JUCKEYK"/>
      <sheetName val="노무비"/>
      <sheetName val="입찰안"/>
      <sheetName val="입고"/>
      <sheetName val="결재갑지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단가표"/>
      <sheetName val="DATE"/>
      <sheetName val="변경도급"/>
      <sheetName val="단가산출"/>
      <sheetName val="하부철근수량"/>
      <sheetName val="제출내역 (2)"/>
      <sheetName val="설계"/>
      <sheetName val="토공(1)"/>
      <sheetName val="내역서 제출"/>
      <sheetName val="일용직"/>
      <sheetName val="일반공사"/>
      <sheetName val="2000.11월설계내역"/>
      <sheetName val="준검 내역서"/>
      <sheetName val="1.수,변전설비 (1차작업)"/>
      <sheetName val="2.옥외전력(침매함-수정-1차작업)"/>
      <sheetName val="3.옥외전력(사장교-수정-1차작업)"/>
      <sheetName val="4.인입선교체공사"/>
      <sheetName val="ITEM"/>
      <sheetName val="산출내역서"/>
      <sheetName val="중기일위대가"/>
      <sheetName val="조명율표"/>
      <sheetName val="노임"/>
      <sheetName val="MOTOR"/>
      <sheetName val="정공공사"/>
      <sheetName val="단면가정"/>
      <sheetName val="주안3차A-A"/>
      <sheetName val="골조시행"/>
      <sheetName val="유치원내역"/>
      <sheetName val="인원계획"/>
      <sheetName val="경비"/>
      <sheetName val="Sheet2"/>
      <sheetName val="ABUT수량-A1"/>
      <sheetName val="전기"/>
      <sheetName val="원가"/>
      <sheetName val="실행간접비용"/>
      <sheetName val="°©Áö"/>
      <sheetName val="°ø»ç¿ø°¡°è»ê¼­"/>
      <sheetName val="ÃÑ³»¿ª¼­"/>
      <sheetName val="³»¿ª¼­"/>
      <sheetName val="ÀÏÀ§´ë°¡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기둥(원형)"/>
      <sheetName val="예정(3)"/>
      <sheetName val="동원(3)"/>
      <sheetName val="Sheet1"/>
      <sheetName val="현황CODE"/>
      <sheetName val="손익현황"/>
      <sheetName val="평교-내역"/>
      <sheetName val="소야공정계획표"/>
      <sheetName val="Sheet3"/>
      <sheetName val="9GNG운반"/>
      <sheetName val="견적대비표"/>
      <sheetName val="집수정(600-700)"/>
      <sheetName val="총 원가계산"/>
      <sheetName val="STORAGE"/>
      <sheetName val="2000년1차"/>
      <sheetName val="일반토공견적"/>
      <sheetName val="관기성공.내"/>
      <sheetName val="식재인부"/>
      <sheetName val="우수"/>
      <sheetName val="BID"/>
      <sheetName val="설계기준"/>
      <sheetName val="내역1"/>
      <sheetName val="도급"/>
      <sheetName val="숫자"/>
      <sheetName val="착공계"/>
      <sheetName val="현장대리인계"/>
      <sheetName val="위임장"/>
      <sheetName val="안전관리지정계"/>
      <sheetName val="기술요원계"/>
      <sheetName val="예정공정표"/>
      <sheetName val="안전관리계획서"/>
      <sheetName val="안전관리계획안"/>
      <sheetName val="안전관리 각서"/>
      <sheetName val="안전교육계획"/>
      <sheetName val="재직증명서"/>
      <sheetName val="경력증명서"/>
      <sheetName val="계좌번호"/>
      <sheetName val="공사현황 "/>
      <sheetName val="투입현황"/>
      <sheetName val="중,재,유청구"/>
      <sheetName val="직영"/>
      <sheetName val="투입현황 (LG)"/>
      <sheetName val="중기가동"/>
      <sheetName val="외주기성(이재남)"/>
      <sheetName val="사토운반"/>
      <sheetName val="외주모작투입"/>
      <sheetName val="외주공제현황"/>
      <sheetName val="용역 (2)"/>
      <sheetName val="목공"/>
      <sheetName val="철근"/>
      <sheetName val="이상헌"/>
      <sheetName val="경유사용내역  "/>
      <sheetName val="휘발유사용내역   (2)"/>
      <sheetName val="학생내역"/>
      <sheetName val="21301동"/>
      <sheetName val="건축공정"/>
      <sheetName val="방진공정"/>
      <sheetName val="조경공정"/>
      <sheetName val="수량산출(음암)"/>
      <sheetName val="돌담교 상부수량"/>
      <sheetName val="Ekog10"/>
      <sheetName val="99노임기준"/>
      <sheetName val="단가(1)"/>
      <sheetName val="설계예산서"/>
      <sheetName val="단"/>
      <sheetName val="한강운반비"/>
      <sheetName val="안정검토(온1)"/>
      <sheetName val="중간부"/>
      <sheetName val="설계내역서"/>
      <sheetName val="수량산출서"/>
      <sheetName val="인건-측정"/>
      <sheetName val="산출7-본선2"/>
      <sheetName val="산출7-본선3"/>
      <sheetName val="산업개발안내서"/>
      <sheetName val="타공종이기"/>
      <sheetName val="Module1"/>
      <sheetName val="단위단가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X 본체"/>
      <sheetName val="날개벽(좌,우=45도,75도)"/>
      <sheetName val="수량집계표"/>
      <sheetName val="배수유공블럭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총체자재"/>
      <sheetName val="시멘트골재"/>
      <sheetName val="토공"/>
      <sheetName val="토공총괄"/>
      <sheetName val="2.일반구간"/>
      <sheetName val="토공총괄(이설구간)"/>
      <sheetName val="2-1옹벽"/>
      <sheetName val="옹벽수량집계"/>
      <sheetName val="옹벽수량집계(개소별)"/>
      <sheetName val="총체자재1"/>
      <sheetName val="시멘트골재 (2)"/>
      <sheetName val="철근집계"/>
      <sheetName val="방음벽"/>
      <sheetName val="3.인접구간(구교공)"/>
      <sheetName val="토공총괄 (2)"/>
      <sheetName val="3-1구교"/>
      <sheetName val="자재개소별"/>
      <sheetName val="시멘트골재 (3)"/>
      <sheetName val="수량집계(개소별)"/>
      <sheetName val="수량집계(상지천)"/>
      <sheetName val="상지천"/>
      <sheetName val="상지천관련도면"/>
      <sheetName val="옹벽수량집계(상지천)"/>
      <sheetName val="상지천날개벽"/>
      <sheetName val="상지천가시설"/>
      <sheetName val="수량집계(하곡제2)"/>
      <sheetName val="수량집계(하곡제1)"/>
      <sheetName val="하곡"/>
      <sheetName val="옹벽수량집계(하곡제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용역비내역-진짜"/>
      <sheetName val="수압시험수집"/>
      <sheetName val="수압시험산근"/>
      <sheetName val="내역서"/>
      <sheetName val="진주방향"/>
      <sheetName val="터파기및재료"/>
      <sheetName val="맨홀수량산출"/>
      <sheetName val="수량산출"/>
      <sheetName val="우각부보강"/>
      <sheetName val="데이타"/>
      <sheetName val="3차공사비요약"/>
      <sheetName val="정부노임단가"/>
      <sheetName val="총괄내역서"/>
      <sheetName val="자압"/>
      <sheetName val="계산서(곡선부)"/>
      <sheetName val="-치수표(곡선부)"/>
      <sheetName val="입찰안"/>
      <sheetName val="INPUT"/>
      <sheetName val="용산1(해보)"/>
      <sheetName val="토공수량산출"/>
      <sheetName val="토적계산서"/>
      <sheetName val="#REF"/>
      <sheetName val="전차선로 물량표"/>
      <sheetName val="한강운반비"/>
      <sheetName val="자재"/>
      <sheetName val="포장재료집계표"/>
      <sheetName val="쌍송교"/>
      <sheetName val="장비집계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간지"/>
      <sheetName val="자재총괄"/>
      <sheetName val="시멘트레미콘구입량"/>
      <sheetName val="골재구입량"/>
      <sheetName val="지장물보호(수집)"/>
      <sheetName val="지장물산근"/>
      <sheetName val="지장물보호공단위수량"/>
      <sheetName val="1.토공집계"/>
      <sheetName val="2.관대집계표"/>
      <sheetName val="접합"/>
      <sheetName val="3.구조물공"/>
      <sheetName val="4.포장공"/>
      <sheetName val="5.부대공"/>
      <sheetName val="6.주요자재대"/>
      <sheetName val="7.폐기물집계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관로"/>
      <sheetName val="가정연결관"/>
      <sheetName val="(1)가시설공"/>
      <sheetName val="(2)경고"/>
      <sheetName val="(3)기타"/>
      <sheetName val="7.폐기물"/>
      <sheetName val="토실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Sheet1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안전시설(수집)"/>
      <sheetName val="안전시설"/>
      <sheetName val="관경고용테이프수집"/>
      <sheetName val="관경고용산근"/>
      <sheetName val="차액보증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세부내역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일반화물자동차운임"/>
      <sheetName val="식재"/>
      <sheetName val="시설물"/>
      <sheetName val="식재출력용"/>
      <sheetName val="유지관리"/>
      <sheetName val="단가"/>
      <sheetName val="변수값"/>
      <sheetName val="중기상차"/>
      <sheetName val="AS복구"/>
      <sheetName val="중기터파기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중부"/>
      <sheetName val="북부"/>
      <sheetName val="남부"/>
      <sheetName val="5.배수관로"/>
      <sheetName val="주요자재"/>
      <sheetName val="폐기물처리"/>
      <sheetName val="토공유용계획"/>
      <sheetName val="유입관로집계"/>
      <sheetName val="유입관로토적"/>
      <sheetName val="처리장집계"/>
      <sheetName val="처리장토적"/>
      <sheetName val="진입도로토적"/>
      <sheetName val="신당동집계표"/>
      <sheetName val="신당동산출근거"/>
      <sheetName val="공사설명서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5"/>
      <sheetName val="Sheet4"/>
      <sheetName val="Sheet3 (2)"/>
      <sheetName val="천방교접속"/>
      <sheetName val="대포2교접속"/>
      <sheetName val="bearing"/>
      <sheetName val="연동내역"/>
      <sheetName val="고양관재"/>
      <sheetName val="조명시설"/>
      <sheetName val="SPEC"/>
      <sheetName val="대로근거"/>
      <sheetName val="중로근거"/>
      <sheetName val="수안보-MBR1"/>
      <sheetName val="기계경비(시간당)"/>
      <sheetName val="램머"/>
      <sheetName val="단위수량산출"/>
      <sheetName val="ABUT수량-A1"/>
      <sheetName val="Y-WORK"/>
      <sheetName val="기초입력 DATA"/>
      <sheetName val="설계예산서"/>
      <sheetName val="예산내역서"/>
      <sheetName val="LOPCALC"/>
      <sheetName val="토사(PE)"/>
      <sheetName val="이토변실(A3-LINE)"/>
      <sheetName val="Sheet3"/>
      <sheetName val="H-PILE수량집계"/>
      <sheetName val="국공유지및사유지"/>
      <sheetName val="2공구산출내역"/>
      <sheetName val="약품설비"/>
      <sheetName val="3BL공동구 수량"/>
      <sheetName val="공사비명세서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간 지"/>
      <sheetName val="1.설계조건"/>
      <sheetName val="BOX 설계"/>
      <sheetName val="SAP DATA"/>
      <sheetName val="단면력 집계"/>
      <sheetName val="구체철근량"/>
      <sheetName val="사용성 검토"/>
      <sheetName val="주철근조립도"/>
      <sheetName val="말뚝지지력산정"/>
      <sheetName val="부력안정검토"/>
      <sheetName val="3BL공동구 수량"/>
      <sheetName val="기둥(원형)"/>
      <sheetName val="내역서"/>
      <sheetName val="ABUT수량-A1"/>
      <sheetName val="건축"/>
      <sheetName val="L형옹벽식측구단위수량(일반부)"/>
      <sheetName val="L형옹벽식측구연장조서"/>
      <sheetName val="L형옹벽식측구수량집계"/>
      <sheetName val="L형측구단위수량(절토)"/>
      <sheetName val="L형측구연장조서(절토)"/>
      <sheetName val="L형측구수량집계(절토)"/>
      <sheetName val="암거날개수량H=2.0"/>
      <sheetName val="암거날개조서"/>
      <sheetName val="암거날개벽수량집계표"/>
      <sheetName val="암거단위수량(2.5X2.0)"/>
      <sheetName val="암거설치조서"/>
      <sheetName val="암거수량집계표"/>
      <sheetName val="관공단위수량"/>
      <sheetName val="횡배수수량산출"/>
      <sheetName val="횡배수설치조서"/>
      <sheetName val="횡배수수량집계"/>
      <sheetName val="우수받이"/>
      <sheetName val="우수받이설치조서"/>
      <sheetName val="우수받이수량집계표"/>
      <sheetName val="배수공수량집계"/>
      <sheetName val="몰탈재료산출"/>
      <sheetName val="토적표"/>
      <sheetName val="토공집계표"/>
      <sheetName val="토공분석표"/>
      <sheetName val="공사현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9">
          <cell r="J19">
            <v>350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사원가"/>
      <sheetName val="내역서집계표"/>
      <sheetName val="내역서99-4"/>
      <sheetName val="일위대가집계표"/>
      <sheetName val="정부노임단가"/>
      <sheetName val="단가조사서"/>
      <sheetName val="중기산출근거"/>
      <sheetName val="중기집계표"/>
      <sheetName val="중기계산"/>
      <sheetName val="주입율"/>
      <sheetName val="토공일위"/>
      <sheetName val="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ilch"/>
      <sheetName val="☞개인진도및전화부및견적조건"/>
      <sheetName val="      ★개인별현황표(김종우기사)"/>
      <sheetName val="      주소록"/>
      <sheetName val="☞골조,철골,조적분석표"/>
      <sheetName val="      ★골조분석표(서태용대리)"/>
      <sheetName val="      골조부재별비율"/>
      <sheetName val="☞마감분석표"/>
      <sheetName val="    (주)경원건축공사비분석표"/>
      <sheetName val="    (주)경원건축공사비분석표(공)"/>
      <sheetName val="A-4"/>
      <sheetName val="연수동"/>
      <sheetName val="Sheet4"/>
      <sheetName val="오산갈곳"/>
      <sheetName val="99-04-19-서울대관련(수정중)"/>
      <sheetName val="ITEM"/>
      <sheetName val="Y-WORK"/>
      <sheetName val="토공사"/>
      <sheetName val="ABUT수량-A1"/>
      <sheetName val="단가"/>
      <sheetName val="시설물일위"/>
      <sheetName val="TEL"/>
      <sheetName val="을"/>
      <sheetName val="WORK"/>
      <sheetName val="산업개발안내서"/>
      <sheetName val="Sheet5"/>
      <sheetName val="P.M 별"/>
      <sheetName val="1월"/>
      <sheetName val="VXXXXXXX"/>
      <sheetName val="BSD (2)"/>
      <sheetName val="투찰"/>
      <sheetName val="BQ"/>
      <sheetName val="전기공사"/>
      <sheetName val="공통가설공사"/>
      <sheetName val="건축내역"/>
      <sheetName val="도급"/>
      <sheetName val="c_balju"/>
      <sheetName val="토목내역"/>
      <sheetName val="20관리비율"/>
      <sheetName val="장비당단가 (1)"/>
      <sheetName val="공통부대비"/>
      <sheetName val="전기일위대가"/>
      <sheetName val="3련 BOX"/>
      <sheetName val="단면(RW1)"/>
      <sheetName val="경비2내역"/>
      <sheetName val="TYPE-A"/>
      <sheetName val="부대내역"/>
      <sheetName val="영업2"/>
      <sheetName val="Sheet1"/>
      <sheetName val="일위대가표(DEEP)"/>
      <sheetName val="맨홀수량집계"/>
      <sheetName val="CONCRETE"/>
      <sheetName val="일반공사"/>
      <sheetName val="DATA1"/>
      <sheetName val="차액보증"/>
      <sheetName val="EUPDAT2"/>
      <sheetName val="기별(종합)"/>
      <sheetName val="물량산출근거"/>
      <sheetName val="DATA(BAC)"/>
      <sheetName val="세부내역"/>
      <sheetName val="TOTAL"/>
      <sheetName val="집계표"/>
      <sheetName val="내역1"/>
      <sheetName val="내역서(총)"/>
      <sheetName val="Site Expenses"/>
      <sheetName val="교각1"/>
      <sheetName val="가시설수량"/>
      <sheetName val="단위수량"/>
      <sheetName val="TABLE"/>
      <sheetName val="3BL공동구 수량"/>
      <sheetName val="건축원가계산서"/>
      <sheetName val="BSD _2_"/>
      <sheetName val="내역서"/>
      <sheetName val="D-3503"/>
      <sheetName val="원형맨홀수량"/>
      <sheetName val="감가상각"/>
      <sheetName val="보합"/>
      <sheetName val="토&amp;흙"/>
      <sheetName val="INSTR"/>
      <sheetName val="INST_DCI"/>
      <sheetName val="HVAC_DCI"/>
      <sheetName val="PIPE_DCI"/>
      <sheetName val="PRO_DCI"/>
      <sheetName val="실행내역"/>
      <sheetName val="2F 회의실견적(5_14 일대)"/>
      <sheetName val="을지"/>
      <sheetName val="입찰안"/>
      <sheetName val="ELECTRIC"/>
      <sheetName val="CTEMCOST"/>
      <sheetName val="SCHEDULE"/>
      <sheetName val="Base_Data"/>
      <sheetName val="갑지(추정)"/>
      <sheetName val="설산1.나"/>
      <sheetName val="본사S"/>
      <sheetName val="장비집계"/>
      <sheetName val="SLAB"/>
      <sheetName val="대비"/>
      <sheetName val="聒CD-STRAND PILE 압입및굴착"/>
      <sheetName val="설계조건"/>
      <sheetName val="안정계산"/>
      <sheetName val="단면검토"/>
      <sheetName val="일위대가목차"/>
      <sheetName val="Testing"/>
      <sheetName val="일위대가목록(1)"/>
      <sheetName val="단가대비표(1)"/>
      <sheetName val="공사원가계산서"/>
      <sheetName val="계산근거"/>
      <sheetName val="공사비 내역 (가)"/>
      <sheetName val="일위대가목록"/>
      <sheetName val="MOTOR"/>
      <sheetName val="J直材4"/>
      <sheetName val="IMP(MAIN)"/>
      <sheetName val="IMP (REACTOR)"/>
      <sheetName val="INPUT"/>
      <sheetName val="단면가정"/>
      <sheetName val="공사비산출내역"/>
      <sheetName val="가시설단위수량"/>
      <sheetName val="청산공사"/>
      <sheetName val="BQ-Offsite"/>
      <sheetName val="Cover"/>
      <sheetName val="L형옹벽(key)"/>
      <sheetName val=" 견적서"/>
      <sheetName val="투자효율분석"/>
      <sheetName val="설계명세서"/>
      <sheetName val="96수출"/>
      <sheetName val="물량표"/>
      <sheetName val="산거각호표"/>
      <sheetName val="list price"/>
      <sheetName val="일위대가"/>
      <sheetName val="PUMP"/>
      <sheetName val="gyun"/>
      <sheetName val="Customer Databas"/>
      <sheetName val="수량산출서"/>
      <sheetName val="수량산출"/>
      <sheetName val="SE-611"/>
      <sheetName val="조경"/>
      <sheetName val="Indirect Cost"/>
      <sheetName val="Dae_Jiju"/>
      <sheetName val="Sikje_ingun"/>
      <sheetName val="TREE_D"/>
      <sheetName val="기계내역"/>
      <sheetName val="원가"/>
      <sheetName val="DATA_BAC_"/>
      <sheetName val="내역서 "/>
      <sheetName val="단위중량"/>
      <sheetName val="실행"/>
      <sheetName val="배수관공"/>
      <sheetName val="wblff(before omi pc&amp;stump)"/>
      <sheetName val="인건비"/>
      <sheetName val=" "/>
      <sheetName val="단가대비표"/>
      <sheetName val="영동(D)"/>
      <sheetName val="단중표"/>
      <sheetName val="플랜트 설치"/>
      <sheetName val="단가표 "/>
      <sheetName val="전신환매도율"/>
      <sheetName val="양식"/>
      <sheetName val="현장"/>
      <sheetName val="방송노임"/>
      <sheetName val="가시설(TYPE-A)"/>
      <sheetName val="1-1평균터파기고(1)"/>
      <sheetName val="방배동내역(리라)"/>
      <sheetName val="FAB별"/>
      <sheetName val="연습"/>
      <sheetName val="차량구입"/>
      <sheetName val="별표 "/>
      <sheetName val="Macro1"/>
      <sheetName val="금액집계"/>
      <sheetName val="노원열병합  건축공사기성내역서"/>
      <sheetName val="식재품셈"/>
      <sheetName val="RCD-STRAND_PILE_압입및굴착"/>
      <sheetName val="______★개인별현황표(김종우기사)"/>
      <sheetName val="______주소록"/>
      <sheetName val="______★골조분석표(서태용대리)"/>
      <sheetName val="______골조부재별비율"/>
      <sheetName val="____(주)경원건축공사비분석표"/>
      <sheetName val="____(주)경원건축공사비분석표(공)"/>
      <sheetName val="장비당단가_(1)"/>
      <sheetName val="BSD_(2)"/>
      <sheetName val="실행예산"/>
      <sheetName val="unit"/>
      <sheetName val="밸브설치"/>
      <sheetName val="dg"/>
      <sheetName val="1"/>
      <sheetName val="Proposal"/>
      <sheetName val="우각부보강"/>
      <sheetName val="비교표"/>
      <sheetName val="ISBL"/>
      <sheetName val="OSBL"/>
      <sheetName val="환률"/>
      <sheetName val="FRT_O"/>
      <sheetName val="FAB_I"/>
      <sheetName val="관람석제출"/>
      <sheetName val="BQLIST"/>
      <sheetName val="TABLE2-1 ISBL-(SlTE PREP)"/>
      <sheetName val="TABLE2.1 ISBL (Soil Invest)"/>
      <sheetName val="TABLE2-2 OSBL(GENERAL-CIVIL)"/>
      <sheetName val="7.5.2 BOQ Summary "/>
      <sheetName val="Projekt4"/>
      <sheetName val="중기사용료"/>
      <sheetName val="남양시작동자105노65기1.3화1.2"/>
      <sheetName val="HRSG SMALL07220"/>
      <sheetName val="Harga material "/>
      <sheetName val="IPL_SCHEDULE"/>
      <sheetName val="자재단가비교표"/>
      <sheetName val="단가비교표"/>
      <sheetName val="DRAIN DRUM PIT D-301"/>
      <sheetName val="DATA"/>
      <sheetName val="말뚝물량"/>
      <sheetName val="분류기준"/>
      <sheetName val="현황산출서"/>
      <sheetName val="sum1 (2)"/>
      <sheetName val="7내역"/>
      <sheetName val="터파기및재료"/>
      <sheetName val="품셈TABLE"/>
      <sheetName val="Sheet13"/>
      <sheetName val="발전기"/>
      <sheetName val="#REF"/>
      <sheetName val="Sheet14"/>
      <sheetName val="공사개요"/>
      <sheetName val="N賃率-職"/>
      <sheetName val="내역"/>
      <sheetName val="Y_WORK"/>
      <sheetName val="날개벽(좌,우=45도,75도)"/>
      <sheetName val="통신집계표1"/>
      <sheetName val="산출근거"/>
      <sheetName val="wall"/>
      <sheetName val="06-BATCH "/>
      <sheetName val="단가대비"/>
      <sheetName val="부하(성남)"/>
      <sheetName val="b_balju_cho"/>
      <sheetName val="소비자가"/>
      <sheetName val="kimre scrubber"/>
      <sheetName val="대치판정"/>
      <sheetName val="P_M_별"/>
      <sheetName val="3련_BOX"/>
      <sheetName val="EACT10"/>
      <sheetName val="금액"/>
      <sheetName val="(C)원내역"/>
      <sheetName val="총괄표"/>
      <sheetName val="공통가설"/>
      <sheetName val="전사계"/>
      <sheetName val="I.설계조건"/>
      <sheetName val="1.설계기준"/>
      <sheetName val="COPING"/>
      <sheetName val="8월현금흐름표"/>
      <sheetName val="RAHMEN"/>
      <sheetName val="개요"/>
      <sheetName val="DOGI"/>
      <sheetName val="가공비"/>
      <sheetName val="예산서"/>
      <sheetName val="날개벽"/>
      <sheetName val="CALCULATION"/>
      <sheetName val="DESIGN_CRETERIA"/>
      <sheetName val="설계명세서(선로)"/>
      <sheetName val="full (2)"/>
      <sheetName val="토공계산서(부체도로)"/>
      <sheetName val="I一般比"/>
      <sheetName val="MAT"/>
      <sheetName val="2075-Q011"/>
      <sheetName val="3F"/>
      <sheetName val="토목"/>
      <sheetName val="본장"/>
      <sheetName val="GRDBS"/>
      <sheetName val="말뚝지지력산정"/>
      <sheetName val="직접인건비"/>
      <sheetName val="공문"/>
      <sheetName val="BID9697"/>
      <sheetName val="교통시설 표지판"/>
      <sheetName val="KP1590_E"/>
      <sheetName val="예산"/>
      <sheetName val="단가표"/>
      <sheetName val="공사비PK5월"/>
      <sheetName val="BD集計用"/>
      <sheetName val="General Data"/>
      <sheetName val="인강기성"/>
      <sheetName val="SG"/>
      <sheetName val="자료(통합)"/>
      <sheetName val="대상공사(조달청)"/>
      <sheetName val="BID"/>
      <sheetName val="원가계산서"/>
      <sheetName val="옹벽"/>
      <sheetName val="공사입력"/>
      <sheetName val="SRC-B3U2"/>
      <sheetName val="RING WALL"/>
      <sheetName val="cable"/>
      <sheetName val="설계서"/>
      <sheetName val="환율"/>
      <sheetName val="변화치수"/>
      <sheetName val="1을"/>
      <sheetName val="06_BATCH "/>
      <sheetName val="DATE"/>
      <sheetName val="전체"/>
      <sheetName val="AH-1 "/>
      <sheetName val="공사비예산서(토목분)"/>
      <sheetName val="교각계산"/>
      <sheetName val="표지판현황"/>
      <sheetName val="부재력정리"/>
      <sheetName val="Studio"/>
      <sheetName val="단면치수"/>
      <sheetName val="BOM-Form A.1.III"/>
      <sheetName val="자재집계표"/>
      <sheetName val="단가조사표"/>
      <sheetName val="1호맨홀가감수량"/>
      <sheetName val="1호맨홀수량산출"/>
      <sheetName val="SORCE1"/>
      <sheetName val="국별인원"/>
      <sheetName val="직노"/>
      <sheetName val="일반맨홀수량집계"/>
      <sheetName val="업무처리전"/>
      <sheetName val="TT35"/>
      <sheetName val="TTTram"/>
      <sheetName val="SL dau tien"/>
      <sheetName val="총내역서"/>
      <sheetName val="입찰견적보고서"/>
      <sheetName val="주경기-오배수"/>
      <sheetName val="수선비분석"/>
      <sheetName val="2F_회의실견적(5_14_일대)"/>
      <sheetName val="설계서을"/>
      <sheetName val="6월실적"/>
      <sheetName val="도급양식"/>
      <sheetName val="손익분석"/>
      <sheetName val="견적집계표"/>
      <sheetName val="지급자재"/>
      <sheetName val="신규단가내역"/>
      <sheetName val="FACTOR"/>
      <sheetName val="간선계산"/>
      <sheetName val="SALES&amp;COGS"/>
      <sheetName val="보차도경계석"/>
      <sheetName val="보도경계블럭"/>
      <sheetName val="개산공사비"/>
      <sheetName val="효성CB 1P기초"/>
      <sheetName val="plan&amp;section of foundation"/>
      <sheetName val="갑지_추정_"/>
      <sheetName val="UR2-Calculation"/>
      <sheetName val="가도공"/>
      <sheetName val="단가디비"/>
      <sheetName val="CAPVC"/>
      <sheetName val="소방"/>
      <sheetName val="Site_Expenses"/>
      <sheetName val="Customer_Databas"/>
      <sheetName val="공사비_내역_(가)"/>
      <sheetName val="3BL공동구_수량"/>
      <sheetName val="聒CD-STRAND_PILE_압입및굴착"/>
      <sheetName val="BSD__2_"/>
      <sheetName val="설산1_나"/>
      <sheetName val="IMP_(REACTOR)"/>
      <sheetName val="물량표S"/>
      <sheetName val="계수시트"/>
      <sheetName val="C &amp; G RHS"/>
      <sheetName val="PumpSpec"/>
      <sheetName val="CAL"/>
      <sheetName val="Bdown_ISBL"/>
      <sheetName val="ISBL (검증)"/>
      <sheetName val="TABLE2-2 OSBL-(SITE PREP)"/>
      <sheetName val="CONTENTS"/>
      <sheetName val="BM"/>
      <sheetName val="사업계획"/>
      <sheetName val="정렬"/>
      <sheetName val="1F"/>
      <sheetName val="첨부파일"/>
      <sheetName val="Sheet1 (2)"/>
      <sheetName val="FRP내역서"/>
      <sheetName val="DS"/>
      <sheetName val="단가사정"/>
      <sheetName val="lookup"/>
      <sheetName val="BOQ0822"/>
      <sheetName val="INDIRECT MOBILIZATION PLAN"/>
      <sheetName val="MANPOWER MOBILIZATION"/>
      <sheetName val="LABOR MOBILIZATION PLAN"/>
      <sheetName val="STAFF MOBILIZATION PLAN"/>
      <sheetName val="LIST OF OFFICE EQUIPMENT"/>
      <sheetName val="BREAKDOWN"/>
      <sheetName val="PERSONNEL SETUP"/>
      <sheetName val="KOREAN STAFF SALARY - SITE"/>
      <sheetName val="TEMPORARY FACILITIES"/>
      <sheetName val="WATER SUPPLY"/>
      <sheetName val="TABLE2-1 ISBL(GENEAL-CIVIL)"/>
      <sheetName val="준검 내역서"/>
      <sheetName val="UOP 508 PG 5-12"/>
      <sheetName val="토사(PE)"/>
      <sheetName val="XL4Poppy"/>
      <sheetName val="화산경계"/>
      <sheetName val="경비"/>
      <sheetName val="HWSET"/>
      <sheetName val="I-O(번호별)"/>
      <sheetName val="NSMA-status"/>
      <sheetName val="일위대가표"/>
      <sheetName val="건축내역서"/>
      <sheetName val="90.03실행 "/>
      <sheetName val="부대대비"/>
      <sheetName val="냉연집계"/>
      <sheetName val="신우"/>
      <sheetName val="woo(mac)"/>
      <sheetName val="데이타"/>
      <sheetName val="2.내역서"/>
      <sheetName val="TEST1"/>
      <sheetName val="2002상반기노임기준"/>
      <sheetName val="인건-측정"/>
      <sheetName val="여과지동"/>
      <sheetName val="기초자료"/>
      <sheetName val="시중노임DATA"/>
      <sheetName val="발신정보"/>
      <sheetName val="CODE"/>
      <sheetName val="2000년1차"/>
      <sheetName val="시멘트"/>
      <sheetName val="01"/>
      <sheetName val="오억미만"/>
      <sheetName val="산출내역서집계표"/>
      <sheetName val="전압강하계산"/>
      <sheetName val="Mp-team 1"/>
      <sheetName val="기초공"/>
      <sheetName val="기둥(원형)"/>
      <sheetName val="1.우편집중내역서"/>
      <sheetName val="난방열교"/>
      <sheetName val="급탕열교"/>
      <sheetName val="자판실행"/>
      <sheetName val="일위대가-1"/>
      <sheetName val="목록"/>
      <sheetName val="중기"/>
      <sheetName val="Change rate"/>
      <sheetName val="Inputs"/>
      <sheetName val="Timing&amp;Esc"/>
      <sheetName val="원가계산"/>
      <sheetName val="b_gunmul"/>
      <sheetName val="을 2"/>
      <sheetName val="적용환율"/>
      <sheetName val="FANDBS"/>
      <sheetName val="GRDATA"/>
      <sheetName val="SHAFTDBSE"/>
      <sheetName val="공사비내역서"/>
      <sheetName val="연결임시"/>
      <sheetName val="MATRLDATA"/>
      <sheetName val="4 LINE"/>
      <sheetName val="7 th"/>
      <sheetName val="CP-E2 (품셈표)"/>
      <sheetName val="노임단가"/>
      <sheetName val="프랜트면허"/>
      <sheetName val="식재인부"/>
      <sheetName val="송라터널총괄"/>
      <sheetName val="적용기준"/>
      <sheetName val="hvac(제어동)"/>
      <sheetName val="APT내역"/>
      <sheetName val="기자재비"/>
      <sheetName val="재집"/>
      <sheetName val="직재"/>
      <sheetName val="견적내용입력"/>
      <sheetName val="견적서세부내용"/>
      <sheetName val="건축(충일분)"/>
      <sheetName val="설변물량"/>
      <sheetName val="재무가정"/>
      <sheetName val="설계산출기초"/>
      <sheetName val="을부담운반비"/>
      <sheetName val="운반비산출"/>
      <sheetName val="설계산출표지"/>
      <sheetName val="도급예산내역서총괄표"/>
      <sheetName val="월선수금"/>
      <sheetName val="TTL"/>
      <sheetName val="1-1"/>
      <sheetName val="물가자료"/>
      <sheetName val="Constant"/>
      <sheetName val="인부신상자료"/>
      <sheetName val="재료집계"/>
      <sheetName val="퇴비산출근거"/>
      <sheetName val="6호기"/>
      <sheetName val=""/>
      <sheetName val="전체실적"/>
      <sheetName val="Requirement(Work Crew)"/>
      <sheetName val="통합"/>
      <sheetName val="자재"/>
      <sheetName val="검색"/>
      <sheetName val="실행품의서"/>
      <sheetName val="11.자재단가"/>
      <sheetName val="인건비 "/>
      <sheetName val="일반수량집계"/>
      <sheetName val="유림콘도"/>
      <sheetName val="일위_파일"/>
      <sheetName val="산출금액내역"/>
      <sheetName val="Earthwork"/>
      <sheetName val="CAB_OD"/>
      <sheetName val="효율계획(당월)"/>
      <sheetName val="사용자정의"/>
      <sheetName val="제품표준규격"/>
      <sheetName val="danga"/>
      <sheetName val="일반맨홀수량집계(A-7 LINE)"/>
      <sheetName val="Recording,Phone,Headset,PC"/>
      <sheetName val="RCD-STRAND_PILE_압입및굴착4"/>
      <sheetName val="______★개인별현황표(김종우기사)4"/>
      <sheetName val="______주소록4"/>
      <sheetName val="______★골조분석표(서태용대리)4"/>
      <sheetName val="______골조부재별비율4"/>
      <sheetName val="____(주)경원건축공사비분석표4"/>
      <sheetName val="____(주)경원건축공사비분석표(공)4"/>
      <sheetName val="RCD-STRAND_PILE_압입및굴착1"/>
      <sheetName val="______★개인별현황표(김종우기사)1"/>
      <sheetName val="______주소록1"/>
      <sheetName val="______★골조분석표(서태용대리)1"/>
      <sheetName val="______골조부재별비율1"/>
      <sheetName val="____(주)경원건축공사비분석표1"/>
      <sheetName val="____(주)경원건축공사비분석표(공)1"/>
      <sheetName val="코드"/>
      <sheetName val="시설물기초"/>
      <sheetName val="1.설계조건"/>
      <sheetName val="RCD-STRAND_PILE_압입및굴착2"/>
      <sheetName val="______★개인별현황표(김종우기사)2"/>
      <sheetName val="______주소록2"/>
      <sheetName val="______★골조분석표(서태용대리)2"/>
      <sheetName val="______골조부재별비율2"/>
      <sheetName val="____(주)경원건축공사비분석표2"/>
      <sheetName val="____(주)경원건축공사비분석표(공)2"/>
      <sheetName val="RCD-STRAND_PILE_압입및굴착3"/>
      <sheetName val="______★개인별현황표(김종우기사)3"/>
      <sheetName val="______주소록3"/>
      <sheetName val="______★골조분석표(서태용대리)3"/>
      <sheetName val="______골조부재별비율3"/>
      <sheetName val="____(주)경원건축공사비분석표3"/>
      <sheetName val="____(주)경원건축공사비분석표(공)3"/>
      <sheetName val="교통표지"/>
      <sheetName val="PROCURE"/>
      <sheetName val="특수선일위대가"/>
      <sheetName val="OCT.FDN"/>
      <sheetName val="현금"/>
      <sheetName val="기성집계"/>
      <sheetName val="조명시설"/>
      <sheetName val="direct"/>
      <sheetName val="wage"/>
      <sheetName val="Front"/>
      <sheetName val="현장관리비"/>
      <sheetName val="강관 및 부속"/>
      <sheetName val="토공"/>
      <sheetName val="예산내역서"/>
      <sheetName val="설계예산서"/>
      <sheetName val="총계"/>
      <sheetName val="부대"/>
      <sheetName val="archi(본사)"/>
      <sheetName val="시행예산"/>
      <sheetName val="계약서"/>
      <sheetName val="음료실행"/>
      <sheetName val="배명(단가)"/>
      <sheetName val="분석"/>
      <sheetName val="ACCESS FLOOR"/>
      <sheetName val="토목주소"/>
      <sheetName val="갑지1"/>
      <sheetName val="견적을지"/>
      <sheetName val="EJ"/>
      <sheetName val="예산명세서"/>
      <sheetName val="원하대비"/>
      <sheetName val="원도급"/>
      <sheetName val="자료입력"/>
      <sheetName val="하도급"/>
      <sheetName val="기계"/>
      <sheetName val="단면 (2)"/>
      <sheetName val="세부내역서(전기)"/>
      <sheetName val="BLOCK(1)"/>
      <sheetName val="FCU (2)"/>
      <sheetName val="조도계산서 (도서)"/>
      <sheetName val="업무"/>
      <sheetName val="단가산출서"/>
      <sheetName val="단가산출서 (2)"/>
      <sheetName val="ETC"/>
      <sheetName val="예방접종계획"/>
      <sheetName val="근태계획서"/>
      <sheetName val="동해title"/>
      <sheetName val="기안"/>
      <sheetName val="토공(완충)"/>
      <sheetName val="과천MAIN"/>
      <sheetName val="단"/>
      <sheetName val="예산M12A"/>
      <sheetName val="케이블및전선관규격표"/>
      <sheetName val="표지"/>
      <sheetName val="001"/>
      <sheetName val="목동세대 산출근거"/>
      <sheetName val="자재단가"/>
      <sheetName val="수입"/>
      <sheetName val="채권(하반기)"/>
      <sheetName val="SUMMARY(S)"/>
      <sheetName val="CAUDIT"/>
      <sheetName val="Data Vol"/>
      <sheetName val="type-F"/>
      <sheetName val="비대칭계수"/>
      <sheetName val="전동기 SPEC"/>
      <sheetName val="설직재-1"/>
      <sheetName val="토공(우물통,기타) "/>
      <sheetName val="cost"/>
      <sheetName val="2-3.V.D일위"/>
      <sheetName val="실행철강하도"/>
      <sheetName val="Baby일위대가"/>
      <sheetName val="견적대비표"/>
      <sheetName val="전기"/>
      <sheetName val="견적대비 견적서"/>
      <sheetName val="종합"/>
      <sheetName val="수량산출기초(케블등)"/>
      <sheetName val="Assumptions"/>
      <sheetName val="공주-교대(A1)"/>
      <sheetName val="March"/>
      <sheetName val="덕전리"/>
      <sheetName val="NAI"/>
      <sheetName val="가설공사비"/>
      <sheetName val="도로구조공사비"/>
      <sheetName val="도로토공공사비"/>
      <sheetName val="여수토공사비"/>
      <sheetName val="수량집계"/>
      <sheetName val="견적의뢰"/>
      <sheetName val="Grid &amp; A.M"/>
      <sheetName val="S0"/>
      <sheetName val="8"/>
      <sheetName val="견"/>
      <sheetName val="하중계산"/>
      <sheetName val="WAGE RATE BACK-UP DATA"/>
      <sheetName val="COVERSHEET PAGE"/>
      <sheetName val="eq_data"/>
      <sheetName val="PipWT"/>
      <sheetName val="품셈표"/>
      <sheetName val="TABLE2-1 ISBL(HDEC단가)"/>
      <sheetName val="TABLE2-2 OSBL(HDEC단가)"/>
      <sheetName val="유화"/>
      <sheetName val="DESIGN CRITERIA"/>
      <sheetName val="h-013211-2"/>
      <sheetName val="CAT_5"/>
      <sheetName val="Sheet3"/>
      <sheetName val="4안전율"/>
      <sheetName val="내부부하"/>
      <sheetName val="견적내역서"/>
      <sheetName val="DS-최종"/>
      <sheetName val="AP1"/>
      <sheetName val="경비산출"/>
      <sheetName val="10"/>
      <sheetName val="12"/>
      <sheetName val="9"/>
      <sheetName val="11"/>
      <sheetName val="갑지"/>
      <sheetName val="6동"/>
      <sheetName val="설 계"/>
      <sheetName val="2.대외공문"/>
      <sheetName val="본부장"/>
      <sheetName val="순환펌프"/>
      <sheetName val="저수조"/>
      <sheetName val="급,배기팬"/>
      <sheetName val="급탕순환펌프"/>
      <sheetName val="1995년 섹터별 매출"/>
      <sheetName val="간접"/>
      <sheetName val="1.물가시세표"/>
      <sheetName val="12.부대공"/>
      <sheetName val="5.노임단가"/>
      <sheetName val="4.중기단가산출"/>
      <sheetName val="6.단가목록"/>
      <sheetName val="8.배수공"/>
      <sheetName val="주방"/>
      <sheetName val="단가조사"/>
      <sheetName val="조명투자및환수계획"/>
      <sheetName val="제조중간결과"/>
      <sheetName val="건축집계표"/>
      <sheetName val="JUCK"/>
      <sheetName val="골재산출"/>
      <sheetName val="CRUDE RE-bar"/>
      <sheetName val="RFP002"/>
      <sheetName val="건내용"/>
      <sheetName val="Sheet2"/>
      <sheetName val="산근"/>
      <sheetName val="품목"/>
      <sheetName val="현장코드"/>
      <sheetName val="해외코드"/>
      <sheetName val="RCD-STRAND_PILE_압입및굴浐ௗ"/>
      <sheetName val="경비_원본"/>
      <sheetName val="기초0_x0000_"/>
      <sheetName val="FAND唨6"/>
      <sheetName val="FAND_x0010__x0000_"/>
      <sheetName val="일반설비내역서"/>
      <sheetName val="금액내역서"/>
      <sheetName val="도급내역서"/>
      <sheetName val="CJE"/>
      <sheetName val="경산"/>
      <sheetName val="재1"/>
      <sheetName val="수량산출서 갑지"/>
      <sheetName val="견적서"/>
      <sheetName val="인사자료총집계"/>
      <sheetName val="금융비용"/>
      <sheetName val="NPV"/>
      <sheetName val="inter"/>
      <sheetName val="1. Design Change"/>
      <sheetName val="깨기"/>
      <sheetName val="협조전"/>
      <sheetName val="전선 및 전선관"/>
      <sheetName val="주공 갑지"/>
      <sheetName val="EXPENSE"/>
      <sheetName val="원본"/>
      <sheetName val="D040416"/>
      <sheetName val="한일양산"/>
      <sheetName val="단가비교"/>
      <sheetName val="전 기"/>
      <sheetName val="수문보고"/>
      <sheetName val="Basic"/>
      <sheetName val="본지점중"/>
      <sheetName val="건축2"/>
      <sheetName val="기준자료"/>
      <sheetName val="IMPEADENCE MAP 취수장"/>
      <sheetName val="공사비집계"/>
      <sheetName val="잡비"/>
      <sheetName val="잡비계산서(총체2)"/>
      <sheetName val="현황"/>
      <sheetName val="보할최종(준공)only"/>
      <sheetName val="입력DATA"/>
      <sheetName val="바닥판"/>
      <sheetName val="(2)"/>
      <sheetName val="기초1"/>
      <sheetName val="연동내역"/>
      <sheetName val="산출근거목록"/>
      <sheetName val="일대목록"/>
      <sheetName val="용산1(해보)"/>
      <sheetName val="토공A"/>
      <sheetName val="내역을"/>
      <sheetName val="발주서양식"/>
      <sheetName val="이형관기호표1"/>
      <sheetName val="in"/>
      <sheetName val="SUM (INQNO."/>
      <sheetName val="IMP_MAIN_"/>
      <sheetName val="IMP _REACTOR_"/>
      <sheetName val="형상"/>
      <sheetName val="half slab-1"/>
      <sheetName val="Sheet6"/>
      <sheetName val="참조"/>
      <sheetName val="가정단면"/>
      <sheetName val="예산M2"/>
      <sheetName val="Lookup tables"/>
      <sheetName val="지표"/>
      <sheetName val="소요자재"/>
      <sheetName val="정산내역서"/>
      <sheetName val="건축외주"/>
      <sheetName val="자  재"/>
      <sheetName val="진주방향"/>
      <sheetName val="시험연구비상각"/>
      <sheetName val="A"/>
      <sheetName val="BOQ건축"/>
      <sheetName val="최초침전지집계표"/>
      <sheetName val="단가산출집계"/>
      <sheetName val="DR(SUM)"/>
      <sheetName val="TL(SUM)"/>
      <sheetName val="2000.05"/>
      <sheetName val="공사비명세서"/>
      <sheetName val="SS"/>
      <sheetName val="물량"/>
      <sheetName val="작업내역"/>
      <sheetName val="1단계"/>
      <sheetName val="시화점실행"/>
      <sheetName val="철거수량(전송)"/>
      <sheetName val="CT "/>
      <sheetName val="방식총괄"/>
      <sheetName val="가설공사내역"/>
      <sheetName val="401"/>
      <sheetName val="현장관리비내역서"/>
      <sheetName val="간접총괄"/>
      <sheetName val="Cash2"/>
      <sheetName val="Z"/>
      <sheetName val="LIST OF OFFICE EQUI"/>
      <sheetName val="Sheet1(X)"/>
      <sheetName val="FAND厰&amp;"/>
      <sheetName val="FAND咀,"/>
      <sheetName val="NOMUBI"/>
      <sheetName val="sw1"/>
      <sheetName val="노임"/>
      <sheetName val="일반부표"/>
      <sheetName val="최초침-_x0000_ü_x0000_"/>
      <sheetName val="회사99"/>
      <sheetName val="품의서"/>
      <sheetName val="관로공표지"/>
      <sheetName val="약품공급2"/>
      <sheetName val="RCD-STRAND_PILE_압입및굴착5"/>
      <sheetName val="______★개인별현황표(김종우기사)5"/>
      <sheetName val="______주소록5"/>
      <sheetName val="______★골조분석표(서태용대리)5"/>
      <sheetName val="______골조부재별비율5"/>
      <sheetName val="____(주)경원건축공사비분석표5"/>
      <sheetName val="____(주)경원건축공사비분석표(공)5"/>
      <sheetName val="BSD_(2)1"/>
      <sheetName val="P_M_별1"/>
      <sheetName val="장비당단가_(1)1"/>
      <sheetName val="3련_BOX1"/>
      <sheetName val="Site_Expenses1"/>
      <sheetName val="3BL공동구_수량1"/>
      <sheetName val="聒CD-STRAND_PILE_압입및굴착1"/>
      <sheetName val="2F_회의실견적(5_14_일대)1"/>
      <sheetName val="BSD__2_1"/>
      <sheetName val="설산1_나1"/>
      <sheetName val="list_price"/>
      <sheetName val="내역서_"/>
      <sheetName val="Customer_Databas1"/>
      <sheetName val="공사비_내역_(가)1"/>
      <sheetName val="wblff(before_omi_pc&amp;stump)"/>
      <sheetName val="_"/>
      <sheetName val="IMP_(REACTOR)1"/>
      <sheetName val="_견적서"/>
      <sheetName val="HRSG_SMALL07220"/>
      <sheetName val="Indirect_Cost"/>
      <sheetName val="노원열병합__건축공사기성내역서"/>
      <sheetName val="별표_"/>
      <sheetName val="I_설계조건"/>
      <sheetName val="1_설계기준"/>
      <sheetName val="플랜트_설치"/>
      <sheetName val="단가표_"/>
      <sheetName val="06-BATCH_"/>
      <sheetName val="남양시작동자105노65기1_3화1_2"/>
      <sheetName val="Harga_material_"/>
      <sheetName val="TABLE2-1_ISBL-(SlTE_PREP)"/>
      <sheetName val="TABLE2_1_ISBL_(Soil_Invest)"/>
      <sheetName val="TABLE2-2_OSBL(GENERAL-CIVIL)"/>
      <sheetName val="7_5_2_BOQ_Summary_"/>
      <sheetName val="kimre_scrubber"/>
      <sheetName val="sum1_(2)"/>
      <sheetName val="AH-1_"/>
      <sheetName val="BOM-Form_A_1_III"/>
      <sheetName val="General_Data"/>
      <sheetName val="RING_WALL"/>
      <sheetName val="full_(2)"/>
      <sheetName val="06_BATCH_"/>
      <sheetName val="DRAIN_DRUM_PIT_D-301"/>
      <sheetName val="plan&amp;section_of_foundation"/>
      <sheetName val="TABLE2-1_ISBL(GENEAL-CIVIL)"/>
      <sheetName val="TABLE2-2_OSBL-(SITE_PREP)"/>
      <sheetName val="ISBL_(검증)"/>
      <sheetName val="교통시설_표지판"/>
      <sheetName val="SL_dau_tien"/>
      <sheetName val="Sheet1_(2)"/>
      <sheetName val="효성CB_1P기초"/>
      <sheetName val="C_&amp;_G_RHS"/>
      <sheetName val="INDIRECT_MOBILIZATION_PLAN"/>
      <sheetName val="MANPOWER_MOBILIZATION"/>
      <sheetName val="LABOR_MOBILIZATION_PLAN"/>
      <sheetName val="STAFF_MOBILIZATION_PLAN"/>
      <sheetName val="LIST_OF_OFFICE_EQUIPMENT"/>
      <sheetName val="PERSONNEL_SETUP"/>
      <sheetName val="KOREAN_STAFF_SALARY_-_SITE"/>
      <sheetName val="TEMPORARY_FACILITIES"/>
      <sheetName val="WATER_SUPPLY"/>
      <sheetName val="준검_내역서"/>
      <sheetName val="UOP_508_PG_5-12"/>
      <sheetName val="Requirement(Work_Crew)"/>
      <sheetName val="Mp-team_1"/>
      <sheetName val="수량산출서_갑지"/>
      <sheetName val="1_설계조건"/>
      <sheetName val="90_03실행_"/>
      <sheetName val="2_내역서"/>
      <sheetName val="설_계"/>
      <sheetName val="강관_및_부속"/>
      <sheetName val="1_우편집중내역서"/>
      <sheetName val="4_LINE"/>
      <sheetName val="7_th"/>
      <sheetName val="CP-E2_(품셈표)"/>
      <sheetName val="ACCESS_FLOOR"/>
      <sheetName val="Change_rate"/>
      <sheetName val="11_자재단가"/>
      <sheetName val="을_2"/>
      <sheetName val="FCU_(2)"/>
      <sheetName val="조도계산서_(도서)"/>
      <sheetName val="단가산출서_(2)"/>
      <sheetName val="목동세대_산출근거"/>
      <sheetName val="동원인원산출"/>
      <sheetName val="변경총괄지(1)"/>
      <sheetName val="LAND_HOYU"/>
      <sheetName val="LAND_YUKO"/>
      <sheetName val="가동비율"/>
      <sheetName val="H-PILE수량집계"/>
      <sheetName val="cctv"/>
      <sheetName val="외자배분"/>
      <sheetName val="외자내역"/>
      <sheetName val="일위"/>
      <sheetName val="기타 정보통신공사"/>
      <sheetName val="TABLE2-2 OSBL(total)"/>
      <sheetName val="fitting"/>
      <sheetName val="MAIN"/>
      <sheetName val="PRO_A"/>
      <sheetName val="PRO"/>
      <sheetName val="system &amp; LOOK_UP_FUNC"/>
      <sheetName val="Annex 3_Price Table_Piping Shop"/>
      <sheetName val="Sheet3 (2)"/>
      <sheetName val="2.설계제원"/>
      <sheetName val="PRICE-COMP"/>
      <sheetName val="GREEN"/>
      <sheetName val="Hawiyah"/>
      <sheetName val="Hawiyah_하청"/>
      <sheetName val="HDEC_1027"/>
      <sheetName val="Juaymah"/>
      <sheetName val="SIPC"/>
      <sheetName val="장비당단가_(1)2"/>
      <sheetName val="BSD_(2)2"/>
      <sheetName val="TABLE2-1_ISBL-(SlTE_PREP)1"/>
      <sheetName val="TABLE2_1_ISBL_(Soil_Invest)1"/>
      <sheetName val="TABLE2-2_OSBL(GENERAL-CIVIL)1"/>
      <sheetName val="7_5_2_BOQ_Summary_1"/>
      <sheetName val="PRICE COMP"/>
      <sheetName val="지수"/>
      <sheetName val="경제성분석"/>
      <sheetName val="산재 안전"/>
      <sheetName val="노무비 경비"/>
      <sheetName val="영업소실적"/>
      <sheetName val="3희질산"/>
      <sheetName val="Administrative Prices"/>
      <sheetName val="HDECGTY"/>
      <sheetName val="기계설비"/>
      <sheetName val="수량산출(액티비티)"/>
      <sheetName val="NSMA-sက_x0000_諱ԃ"/>
      <sheetName val="방음벽기초-수량"/>
      <sheetName val="사급자재"/>
      <sheetName val="주빔의 설계"/>
      <sheetName val="별표총괄"/>
      <sheetName val="______골조부_x0012__x0015__x0008__x0006__x0004_"/>
      <sheetName val="Ѐ_x0000__x0000__x0000_"/>
      <sheetName val="Tender Summary"/>
      <sheetName val="표지 (2)"/>
      <sheetName val="조명율표"/>
      <sheetName val="97"/>
      <sheetName val="b_balju (2)"/>
      <sheetName val="단위별 일위대가표"/>
      <sheetName val="몰탈재료산출"/>
      <sheetName val="PAC"/>
      <sheetName val="PROJECT BRIEF(EX.NEW)"/>
      <sheetName val="청제공기계일위대가"/>
      <sheetName val="제경집계"/>
      <sheetName val="1.관로"/>
      <sheetName val="납부서"/>
      <sheetName val="PAINT"/>
      <sheetName val="SUMMARY"/>
      <sheetName val="건축"/>
      <sheetName val="1.취수장"/>
      <sheetName val="NSMA-s㠨⑎蠀ᔁ"/>
      <sheetName val="NSMA-s㠨⪘ကᔁ"/>
      <sheetName val="단계별내역 (2)"/>
      <sheetName val="노무비"/>
      <sheetName val="Area"/>
      <sheetName val="도급자재"/>
      <sheetName val="NSMA-s〯â_x0000__x0000__x0000_"/>
      <sheetName val="제품"/>
      <sheetName val="DIAPHRAGM"/>
      <sheetName val="기본DATA"/>
      <sheetName val="OCM"/>
      <sheetName val="REINF."/>
      <sheetName val="LOADS"/>
      <sheetName val="SKETCH"/>
      <sheetName val="CHECK1"/>
      <sheetName val="F5"/>
      <sheetName val="계산내역(설비)"/>
      <sheetName val="월별지출내역"/>
      <sheetName val="공사비지출기안"/>
      <sheetName val="cross beam"/>
      <sheetName val="GCS 5F-19"/>
      <sheetName val="C-노임단가"/>
      <sheetName val="0226"/>
      <sheetName val="총괄내역서"/>
      <sheetName val="내역서(음성금왕)"/>
      <sheetName val="원가입력"/>
      <sheetName val="품셈"/>
      <sheetName val="바.한일양산"/>
      <sheetName val="CPM챠트 "/>
      <sheetName val="조작대(1연)"/>
      <sheetName val="97생산제품"/>
      <sheetName val="총중목"/>
      <sheetName val="소업1교"/>
      <sheetName val="대운산출"/>
      <sheetName val="부대공집계표"/>
      <sheetName val="적용률"/>
      <sheetName val="안정검토"/>
      <sheetName val="단면설계"/>
      <sheetName val="MATRLDATﺬ"/>
      <sheetName val="관급자재"/>
      <sheetName val="기본사항"/>
      <sheetName val="환산"/>
      <sheetName val="4)유동표"/>
      <sheetName val="대가호표"/>
      <sheetName val="보도씀鈖ԯ_x0000_"/>
      <sheetName val="변경내역서"/>
      <sheetName val="SILICATE"/>
      <sheetName val="RCD-ST_x0015__x0000__x000a__x0000__x0014__x0000__x000e__x0000__x0012__x0000__x0015__x0000__x0004__x0000__x0004__x0000_"/>
      <sheetName val="_x0000__x0004__x0000__x0004_"/>
      <sheetName val="내2"/>
      <sheetName val="토공 갑지"/>
      <sheetName val="장비명"/>
      <sheetName val="입찰보고"/>
      <sheetName val="흄관기초"/>
      <sheetName val="출력표"/>
      <sheetName val="입찰품의"/>
      <sheetName val="적격점수(대DK)"/>
      <sheetName val="전등"/>
      <sheetName val="기초༂६"/>
      <sheetName val="기초뀘ᬗ"/>
      <sheetName val="기초ဃᭂ"/>
      <sheetName val="기초퀃ᭂ"/>
      <sheetName val="기초됂ふ"/>
      <sheetName val="우배수"/>
      <sheetName val="직공비"/>
      <sheetName val="퍼스트"/>
      <sheetName val="주관사업"/>
      <sheetName val="대비표"/>
      <sheetName val="8.PILE  (돌출)"/>
      <sheetName val="DESIGN(77C-102A)-2"/>
      <sheetName val="일위(PN)"/>
      <sheetName val="1）WELDING POINT"/>
      <sheetName val="목차"/>
      <sheetName val="____(주)경원건축공ﶻĉ_x0000__x0000_楨◿"/>
      <sheetName val="____(주)경원건축공䔭疖꜀ȭﶻĉ"/>
      <sheetName val="____(주)경원건축공ﶻ_x001e__x0000__x0000_읰∉"/>
      <sheetName val="____(주)경원건축공ﶻ_x001e__x0000__x0000_ﳐ⡷"/>
      <sheetName val="____(주)경원건축공ﶻ_x001e__x0000__x0000_ⱐỹ"/>
      <sheetName val="____(주)경원건축공ﶻ_x001e__x0000__x0000_萨ⓤ"/>
      <sheetName val="C.배수관공"/>
      <sheetName val="견적금액(2003.12.22)"/>
      <sheetName val="설계내역서"/>
      <sheetName val="2002상반기㥾ᆄ㰁딐"/>
      <sheetName val="______골ମ⿥_x0005__x0000__x0000__x0000_"/>
      <sheetName val="WO"/>
      <sheetName val="인건비_"/>
      <sheetName val="일반맨홀수량집계(A-7_LINE)"/>
      <sheetName val="전동기_SPEC"/>
      <sheetName val="단면_(2)"/>
      <sheetName val="견적대비_견적서"/>
      <sheetName val="Data_Vol"/>
      <sheetName val="토공(우물통,기타)_"/>
      <sheetName val="2-3_V_D일위"/>
      <sheetName val="FAND"/>
      <sheetName val="OCT_FDN"/>
      <sheetName val="CRUDE_RE-bar"/>
      <sheetName val="Grid_&amp;_A_M"/>
      <sheetName val="산재_안전"/>
      <sheetName val="노무비_경비"/>
      <sheetName val="전_기"/>
      <sheetName val="산정표"/>
      <sheetName val="거래명세표"/>
      <sheetName val="HORI. VESSEL"/>
      <sheetName val="Mp-t_x0000__x0000_쩈_x0000__x0000_"/>
      <sheetName val="Mp-t_x0000__x0000_䉨_x0000__x0000_"/>
      <sheetName val="일위대가표 (2)"/>
      <sheetName val="한전고리-을"/>
      <sheetName val="화산肼᭭"/>
      <sheetName val="총내역"/>
      <sheetName val="공사수행방안"/>
      <sheetName val="입찰BMTL"/>
      <sheetName val="을-ATYPE"/>
      <sheetName val="발안전력구"/>
      <sheetName val="Change r嗠O嘬"/>
      <sheetName val="9GNG운반"/>
      <sheetName val="공통비"/>
      <sheetName val="부하계산서"/>
      <sheetName val="부_x0000__x0000_Ԁ"/>
      <sheetName val="기초대가"/>
      <sheetName val="1.우편집중내_x0004__x0004_"/>
      <sheetName val="ЀԀȀȀЀᨀ"/>
      <sheetName val="INDIRECT MOBILIZATION Pԟ_x0000_缀"/>
      <sheetName val="______골_x0000__x0000_旨_x0000__x0000__x0000_ㅫ"/>
      <sheetName val="CPA33-34"/>
      <sheetName val="대로근거"/>
      <sheetName val="골재집계"/>
      <sheetName val="Macro2"/>
      <sheetName val="woo("/>
      <sheetName val="woo(_x0000__x0000__x0005__x0000_"/>
      <sheetName val="부안일위"/>
      <sheetName val="국공유지및사유지"/>
      <sheetName val="재료-CODE"/>
      <sheetName val="내역_FILE"/>
      <sheetName val="9.2단가산출서"/>
      <sheetName val="손료"/>
      <sheetName val="97 사업추정(WEKI)"/>
      <sheetName val="ASTM C585"/>
      <sheetName val="INDIRECT COST-PART l"/>
      <sheetName val="Material"/>
      <sheetName val="요약배부"/>
      <sheetName val="ITEM CODE"/>
      <sheetName val="NSMA-sက"/>
      <sheetName val="gvl"/>
      <sheetName val="1608월"/>
      <sheetName val="3BL공동구_수량4"/>
      <sheetName val="P_M_별4"/>
      <sheetName val="Site_Expenses4"/>
      <sheetName val="聒CD-STRAND_PILE_압입및굴착4"/>
      <sheetName val="BSD_(2)5"/>
      <sheetName val="장비당단가_(1)5"/>
      <sheetName val="2F_회의실견적(5_14_일대)4"/>
      <sheetName val="3련_BOX4"/>
      <sheetName val="BSD__2_4"/>
      <sheetName val="설산1_나4"/>
      <sheetName val="IMP_(REACTOR)4"/>
      <sheetName val="공사비_내역_(가)4"/>
      <sheetName val="_4"/>
      <sheetName val="_견적서4"/>
      <sheetName val="list_price4"/>
      <sheetName val="내역서_4"/>
      <sheetName val="Customer_Databas4"/>
      <sheetName val="남양시작동자105노65기1_3화1_24"/>
      <sheetName val="TABLE2-1_ISBL-(SlTE_PREP)4"/>
      <sheetName val="TABLE2_1_ISBL_(Soil_Invest)4"/>
      <sheetName val="TABLE2-2_OSBL(GENERAL-CIVIL)4"/>
      <sheetName val="7_5_2_BOQ_Summary_4"/>
      <sheetName val="_1"/>
      <sheetName val="_견적서1"/>
      <sheetName val="list_price1"/>
      <sheetName val="내역서_1"/>
      <sheetName val="남양시작동자105노65기1_3화1_21"/>
      <sheetName val="3BL공동구_수량2"/>
      <sheetName val="P_M_별2"/>
      <sheetName val="Site_Expenses2"/>
      <sheetName val="聒CD-STRAND_PILE_압입및굴착2"/>
      <sheetName val="BSD_(2)3"/>
      <sheetName val="장비당단가_(1)3"/>
      <sheetName val="2F_회의실견적(5_14_일대)2"/>
      <sheetName val="3련_BOX2"/>
      <sheetName val="BSD__2_2"/>
      <sheetName val="설산1_나2"/>
      <sheetName val="IMP_(REACTOR)2"/>
      <sheetName val="공사비_내역_(가)2"/>
      <sheetName val="_2"/>
      <sheetName val="_견적서2"/>
      <sheetName val="list_price2"/>
      <sheetName val="내역서_2"/>
      <sheetName val="Customer_Databas2"/>
      <sheetName val="남양시작동자105노65기1_3화1_22"/>
      <sheetName val="TABLE2-1_ISBL-(SlTE_PREP)2"/>
      <sheetName val="TABLE2_1_ISBL_(Soil_Invest)2"/>
      <sheetName val="TABLE2-2_OSBL(GENERAL-CIVIL)2"/>
      <sheetName val="7_5_2_BOQ_Summary_2"/>
      <sheetName val="3BL공동구_수량3"/>
      <sheetName val="P_M_별3"/>
      <sheetName val="Site_Expenses3"/>
      <sheetName val="聒CD-STRAND_PILE_압입및굴착3"/>
      <sheetName val="BSD_(2)4"/>
      <sheetName val="장비당단가_(1)4"/>
      <sheetName val="2F_회의실견적(5_14_일대)3"/>
      <sheetName val="3련_BOX3"/>
      <sheetName val="BSD__2_3"/>
      <sheetName val="설산1_나3"/>
      <sheetName val="IMP_(REACTOR)3"/>
      <sheetName val="공사비_내역_(가)3"/>
      <sheetName val="_3"/>
      <sheetName val="_견적서3"/>
      <sheetName val="list_price3"/>
      <sheetName val="내역서_3"/>
      <sheetName val="Customer_Databas3"/>
      <sheetName val="남양시작동자105노65기1_3화1_23"/>
      <sheetName val="TABLE2-1_ISBL-(SlTE_PREP)3"/>
      <sheetName val="TABLE2_1_ISBL_(Soil_Invest)3"/>
      <sheetName val="TABLE2-2_OSBL(GENERAL-CIVIL)3"/>
      <sheetName val="7_5_2_BOQ_Summary_3"/>
      <sheetName val="미드수량"/>
      <sheetName val="Chang"/>
      <sheetName val="명세서"/>
      <sheetName val="in1-3"/>
      <sheetName val="in2-2"/>
      <sheetName val="단  가  대  비  표"/>
      <sheetName val="일  위  대  가  목  록"/>
      <sheetName val="수안보-MBR1"/>
      <sheetName val="연결塠ɪ"/>
      <sheetName val="일용직내역"/>
      <sheetName val="90.03혁⍧_x0000_"/>
      <sheetName val="20131008102524_1_002_BM내역서(설비)2"/>
      <sheetName val="Util&amp; Real"/>
      <sheetName val="중기일위대가"/>
      <sheetName val="포장공"/>
      <sheetName val="단가목록"/>
    </sheetNames>
    <sheetDataSet>
      <sheetData sheetId="0">
        <row r="5">
          <cell r="D5" t="str">
            <v>(발표일:99.1.1)</v>
          </cell>
        </row>
      </sheetData>
      <sheetData sheetId="1">
        <row r="5">
          <cell r="D5" t="str">
            <v>(발표일:99.1.1)</v>
          </cell>
        </row>
      </sheetData>
      <sheetData sheetId="2">
        <row r="5">
          <cell r="D5" t="str">
            <v>(발표일:99.1.1)</v>
          </cell>
        </row>
      </sheetData>
      <sheetData sheetId="3">
        <row r="5">
          <cell r="D5" t="str">
            <v>(발표일:99.1.1)</v>
          </cell>
        </row>
      </sheetData>
      <sheetData sheetId="4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  <sheetName val="MOTOR"/>
      <sheetName val="ilch"/>
      <sheetName val="정부노임단가"/>
      <sheetName val="2F 회의실견적(5_14 일대)"/>
      <sheetName val="I一般比"/>
      <sheetName val="단"/>
      <sheetName val="조끼"/>
      <sheetName val="노임단가"/>
      <sheetName val="기초대가"/>
      <sheetName val="표지 (2)"/>
      <sheetName val="조도계산서 (도서)"/>
      <sheetName val="001"/>
      <sheetName val="3련 BOX"/>
      <sheetName val="역T형교대(말뚝기초)"/>
      <sheetName val="단가"/>
      <sheetName val="2공구산출내역"/>
      <sheetName val="20관리비율"/>
      <sheetName val="대가호표"/>
      <sheetName val="중기일위대가"/>
      <sheetName val="Y-WORK"/>
      <sheetName val="직재"/>
      <sheetName val="건축내역"/>
      <sheetName val="내역"/>
      <sheetName val="ⴭⴭⴭⴭ"/>
      <sheetName val="BID"/>
      <sheetName val="기둥(하중)"/>
      <sheetName val="BSD (2)"/>
      <sheetName val="설산1.나"/>
      <sheetName val="본사S"/>
      <sheetName val="3BL공동구 수량"/>
      <sheetName val="금액내역서"/>
      <sheetName val="보도경계블럭"/>
      <sheetName val="오산갈곳"/>
      <sheetName val="몰탈재료산출"/>
      <sheetName val="Requirement(Work Crew)"/>
      <sheetName val="토공A"/>
      <sheetName val="날개벽"/>
      <sheetName val="ABUT수량-A1"/>
      <sheetName val="토목"/>
      <sheetName val="내역서"/>
      <sheetName val="직접인건비"/>
      <sheetName val="직접경비"/>
      <sheetName val="엔지니어링요율"/>
      <sheetName val="98연계표"/>
      <sheetName val="인건비"/>
      <sheetName val="dang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역8"/>
      <sheetName val="정부노임단가"/>
      <sheetName val="3BL공동구 수량"/>
      <sheetName val="삼원"/>
      <sheetName val="그린"/>
      <sheetName val="한창-을"/>
      <sheetName val="내역"/>
      <sheetName val="품셈"/>
      <sheetName val="단가"/>
      <sheetName val="수량산출"/>
      <sheetName val="기자재비"/>
      <sheetName val="1단계"/>
      <sheetName val="전압강하계산"/>
      <sheetName val="일위대가목록"/>
      <sheetName val="일용노임단가"/>
      <sheetName val="WORK"/>
      <sheetName val="원가계산서 "/>
      <sheetName val="전선 및 전선관"/>
      <sheetName val="TABLE"/>
      <sheetName val="data2"/>
      <sheetName val="용산1(해보)"/>
      <sheetName val="총 원가계산"/>
      <sheetName val="Sheet15"/>
      <sheetName val="도로구조공사비"/>
      <sheetName val="도로토공공사비"/>
      <sheetName val="여수토공사비"/>
      <sheetName val="기둥(원형)"/>
      <sheetName val="1.설계기준"/>
      <sheetName val="b_balju"/>
      <sheetName val="참조"/>
      <sheetName val="총괄표"/>
      <sheetName val="중강당 내역"/>
      <sheetName val="외주"/>
      <sheetName val="원가계산서"/>
      <sheetName val="설계예시"/>
      <sheetName val="일위대가(가설)"/>
      <sheetName val="기초입력 DATA"/>
      <sheetName val="ilch"/>
      <sheetName val="SORCE1"/>
      <sheetName val="가시설단위수량"/>
      <sheetName val="2공구산출내역"/>
      <sheetName val="물가자료"/>
      <sheetName val="BOQ"/>
      <sheetName val="내역서"/>
      <sheetName val="노임"/>
      <sheetName val="설계내역일위"/>
      <sheetName val="견적서"/>
      <sheetName val="PREFACE"/>
      <sheetName val="데리네이타현황"/>
      <sheetName val="노임(1차)"/>
      <sheetName val="Y-WORK"/>
      <sheetName val="전기"/>
      <sheetName val="데이타"/>
      <sheetName val="DATA"/>
      <sheetName val="Sensitivity"/>
      <sheetName val="예산내역"/>
      <sheetName val="총괄수지표"/>
      <sheetName val="A-4"/>
      <sheetName val="코드표"/>
      <sheetName val="노임단가"/>
      <sheetName val="전기일위대가"/>
      <sheetName val="맨홀수량산출"/>
      <sheetName val="비교표"/>
      <sheetName val="견적"/>
      <sheetName val="이월"/>
      <sheetName val="기성"/>
      <sheetName val="부대내역"/>
      <sheetName val="기초공"/>
      <sheetName val="밸브설치"/>
      <sheetName val="구리토평1전기"/>
      <sheetName val="당사"/>
      <sheetName val="내역서 "/>
      <sheetName val="단가산출서"/>
      <sheetName val="D-3503"/>
      <sheetName val="#REF"/>
      <sheetName val="70%"/>
      <sheetName val="설비"/>
      <sheetName val="CT "/>
      <sheetName val="당초명세(평)"/>
      <sheetName val="DWG-CAB-I"/>
      <sheetName val="ABUT수량-A1"/>
      <sheetName val="시설물일위"/>
      <sheetName val="기초단가"/>
      <sheetName val="토목검측서"/>
      <sheetName val="가공비"/>
      <sheetName val="일위대가(계측기설치)"/>
      <sheetName val="부하계산서"/>
      <sheetName val="BQ"/>
      <sheetName val="예산명세서"/>
      <sheetName val="Sheet3"/>
      <sheetName val="암거단위-1련"/>
    </sheetNames>
    <definedNames>
      <definedName name="ISO_정렬"/>
      <definedName name="등록_시작"/>
      <definedName name="등록_취소"/>
      <definedName name="메인_시작"/>
      <definedName name="물량집계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사원가"/>
      <sheetName val="내역서집계표"/>
      <sheetName val="내역서99-4"/>
      <sheetName val="일위대가집계표"/>
      <sheetName val="정부노임단가"/>
      <sheetName val="단가조사서"/>
      <sheetName val="중기산출근거"/>
      <sheetName val="중기집계표"/>
      <sheetName val="중기계산"/>
      <sheetName val="주입율"/>
      <sheetName val="토공일위"/>
      <sheetName val="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ITEM"/>
    </sheetNames>
    <sheetDataSet>
      <sheetData sheetId="0"/>
      <sheetData sheetId="1"/>
      <sheetData sheetId="2"/>
      <sheetData sheetId="3"/>
      <sheetData sheetId="4">
        <row r="5">
          <cell r="D5" t="str">
            <v>(발표일:99.1.1)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정부노임단가"/>
      <sheetName val="단가조사서"/>
      <sheetName val="공사원가"/>
      <sheetName val="내역서집계표"/>
      <sheetName val="내역서"/>
      <sheetName val="호표일위대가집계표"/>
      <sheetName val="호표일위대가"/>
      <sheetName val="중기산출근거"/>
      <sheetName val="중기집계표"/>
      <sheetName val="중기계산"/>
      <sheetName val="2.자재집계표"/>
      <sheetName val="토공-토사"/>
      <sheetName val="맹암거터파기"/>
      <sheetName val="되메우기및다짐1"/>
      <sheetName val="토사운반및사토장정리"/>
      <sheetName val="경암운반및사토장정리"/>
      <sheetName val="화강석 보조기층"/>
      <sheetName val="혼합기층 포설 및다짐 (2)"/>
      <sheetName val="보조기층 포설 및다짐"/>
      <sheetName val="아스콘기층"/>
      <sheetName val="아스콘표층"/>
      <sheetName val="프라임코팅"/>
      <sheetName val="텍코팅코팅"/>
      <sheetName val="보조기층운반"/>
      <sheetName val="철근운반"/>
      <sheetName val="흄관운반300"/>
      <sheetName val="도로경계석운반"/>
      <sheetName val="보차도경계석운반 (2)"/>
      <sheetName val="1.총괄토공"/>
      <sheetName val="2.하수터파기토공"/>
      <sheetName val="3.하수수량집계표"/>
      <sheetName val="배수관집계표-연결관"/>
      <sheetName val="연결관-300"/>
      <sheetName val="배수관집계표-오수관"/>
      <sheetName val="오수관-300"/>
      <sheetName val="맨홀집계및깊이계산서-오수"/>
      <sheetName val="오수맨홀900"/>
      <sheetName val="집수정600-600-3"/>
      <sheetName val="집수정300-400-1"/>
      <sheetName val="U형측구300×400"/>
      <sheetName val="4.맹암거집계표"/>
      <sheetName val="맹암거 토공"/>
      <sheetName val="맹암거100"/>
      <sheetName val="맹암거200"/>
      <sheetName val="맹암거300"/>
      <sheetName val="5.포장공사수량집계표"/>
      <sheetName val="화강석"/>
      <sheetName val="보차도경계석"/>
      <sheetName val="도로경계석 (2)"/>
      <sheetName val="L형측구"/>
      <sheetName val="아스팔트포장"/>
      <sheetName val="XXXXXX"/>
      <sheetName val="장비집계"/>
      <sheetName val="위생기구집계"/>
      <sheetName val="급수급탕집계"/>
      <sheetName val="급수급탕 (동관)"/>
      <sheetName val="오배수 (집계)"/>
      <sheetName val="NO-HUB"/>
      <sheetName val="오배수"/>
      <sheetName val="닥트집계"/>
      <sheetName val="덕트"/>
      <sheetName val="ITEM"/>
      <sheetName val="Cover"/>
      <sheetName val="Sheet5"/>
      <sheetName val="하수급견적대비"/>
      <sheetName val="A-4"/>
      <sheetName val="단위중량"/>
      <sheetName val="Dae_Jiju"/>
      <sheetName val="Sikje_ingun"/>
      <sheetName val="TREE_D"/>
      <sheetName val="장비당단가 (1)"/>
      <sheetName val="한일양산"/>
      <sheetName val="견적서"/>
      <sheetName val="시행예산"/>
      <sheetName val="일반부표"/>
      <sheetName val="공비대비"/>
      <sheetName val="을"/>
      <sheetName val="WORK"/>
      <sheetName val="Sheet4"/>
      <sheetName val="c_balju"/>
      <sheetName val="건축내역"/>
      <sheetName val="Y-WORK"/>
      <sheetName val="BQ"/>
      <sheetName val="BID"/>
      <sheetName val="수목표준대가"/>
      <sheetName val="환률"/>
      <sheetName val=" 견적서"/>
      <sheetName val="L형옹벽(key)"/>
      <sheetName val="입찰안"/>
      <sheetName val="BSD (2)"/>
      <sheetName val="1.맹암거관련"/>
      <sheetName val="3BL공동구 수량"/>
      <sheetName val="차액보증"/>
      <sheetName val="실행철강하도"/>
      <sheetName val="GAEYO"/>
      <sheetName val="내역"/>
      <sheetName val="동원인원"/>
      <sheetName val="ilch"/>
      <sheetName val="설계"/>
      <sheetName val="Site Expenses"/>
      <sheetName val="Sheet1"/>
      <sheetName val="데이타"/>
      <sheetName val="식재인부"/>
      <sheetName val="토목내역"/>
      <sheetName val="가시설수량"/>
      <sheetName val="단위수량"/>
      <sheetName val="적용률"/>
      <sheetName val="DATA"/>
      <sheetName val="토공사"/>
      <sheetName val="원가계산"/>
      <sheetName val="부대내역"/>
      <sheetName val="공문"/>
      <sheetName val="영동(D)"/>
      <sheetName val="일위대가목록"/>
      <sheetName val="일위"/>
      <sheetName val="산업개발안내서"/>
      <sheetName val="공통부대비"/>
      <sheetName val="투찰"/>
      <sheetName val="Proposal"/>
      <sheetName val="IPL_SCHEDULE"/>
      <sheetName val="도급"/>
      <sheetName val="기계내역"/>
      <sheetName val="맨홀수량집계"/>
      <sheetName val="현장"/>
      <sheetName val="일위대가"/>
      <sheetName val="MOTOR"/>
      <sheetName val="참조자료"/>
      <sheetName val="공사비 내역 (가)"/>
      <sheetName val="gyun"/>
      <sheetName val="20관리비율"/>
      <sheetName val="FAB별"/>
      <sheetName val="01"/>
      <sheetName val="물량집계(전기)"/>
      <sheetName val="물량집계(계장)"/>
      <sheetName val="2_자재집계표"/>
      <sheetName val="화강석_보조기층"/>
      <sheetName val="혼합기층_포설_및다짐_(2)"/>
      <sheetName val="보조기층_포설_및다짐"/>
      <sheetName val="보차도경계석운반_(2)"/>
      <sheetName val="1_총괄토공"/>
      <sheetName val="2_하수터파기토공"/>
      <sheetName val="3_하수수량집계표"/>
      <sheetName val="4_맹암거집계표"/>
      <sheetName val="맹암거_토공"/>
      <sheetName val="5_포장공사수량집계표"/>
      <sheetName val="도로경계석_(2)"/>
      <sheetName val="급수급탕_(동관)"/>
      <sheetName val="오배수_(집계)"/>
      <sheetName val="장비당단가_(1)"/>
      <sheetName val="변압기 및 발전기 용량"/>
      <sheetName val="보합"/>
      <sheetName val="ABUT수량-A1"/>
      <sheetName val="산출근거"/>
      <sheetName val="노임단가"/>
      <sheetName val="Testing"/>
      <sheetName val="CONCRETE"/>
      <sheetName val="품셈TABLE"/>
      <sheetName val="TABLE"/>
      <sheetName val="갑지"/>
      <sheetName val="집계표"/>
      <sheetName val="자재단가비교표"/>
      <sheetName val="GTG TR PIT"/>
      <sheetName val="결선list"/>
      <sheetName val="빙장비사양"/>
      <sheetName val="9811"/>
      <sheetName val="8월현금흐름표"/>
      <sheetName val="단가결정"/>
      <sheetName val="OCT.FDN"/>
      <sheetName val="물량산출근거"/>
      <sheetName val="공사개요"/>
      <sheetName val="명세서"/>
      <sheetName val="말뚝지지력산정"/>
      <sheetName val="실행(ALT1)"/>
      <sheetName val="kimre scrubber"/>
      <sheetName val="GRDBS"/>
      <sheetName val="단가표"/>
      <sheetName val="Customer Databas"/>
      <sheetName val="FANDBS"/>
      <sheetName val="GRDATA"/>
      <sheetName val="SHAFTDBSE"/>
      <sheetName val="소비자가"/>
      <sheetName val="MATRLDATA"/>
      <sheetName val="감가상각"/>
      <sheetName val="원가"/>
      <sheetName val="밸브설치"/>
      <sheetName val="2F 회의실견적(5_14 일대)"/>
      <sheetName val="INST_DCI"/>
      <sheetName val="I.설계조건"/>
      <sheetName val="공통가설"/>
      <sheetName val="내역서(총)"/>
      <sheetName val="KP1590_E"/>
      <sheetName val="96수출"/>
      <sheetName val="Sheet15"/>
      <sheetName val="1.설계기준"/>
      <sheetName val="오산갈곳"/>
      <sheetName val="수량산출"/>
      <sheetName val="말뚝물량"/>
      <sheetName val="DATE"/>
      <sheetName val="일반맨홀수량집계"/>
      <sheetName val="당초"/>
      <sheetName val="PRO_DCI"/>
      <sheetName val="HVAC_DCI"/>
      <sheetName val="PIPE_DCI"/>
      <sheetName val="단가"/>
      <sheetName val="시설물일위"/>
      <sheetName val="XL4Poppy"/>
      <sheetName val="PhaDoMong"/>
      <sheetName val="과천MAIN"/>
      <sheetName val="직노"/>
      <sheetName val="DATA(BAC)"/>
      <sheetName val="소업1교"/>
      <sheetName val="BLOCK(1)"/>
      <sheetName val="Studio"/>
      <sheetName val="단가대비표"/>
      <sheetName val="식재품셈"/>
      <sheetName val="일위대가목차"/>
      <sheetName val="기별(종합)"/>
      <sheetName val="단면치수"/>
      <sheetName val="7내역"/>
      <sheetName val="내역서(기계)"/>
      <sheetName val="수목데이타 "/>
      <sheetName val="ATS단가"/>
      <sheetName val="DATA1"/>
      <sheetName val="형틀공사"/>
      <sheetName val="터파기및재료"/>
      <sheetName val="몰탈재료산출"/>
      <sheetName val="2공구산출내역"/>
      <sheetName val="J直材4"/>
      <sheetName val="국별인원"/>
      <sheetName val="부하LOAD"/>
      <sheetName val="연수동"/>
      <sheetName val="물량표"/>
      <sheetName val="b_balju_cho"/>
      <sheetName val="입찰견적보고서"/>
      <sheetName val="INPUT"/>
      <sheetName val="woo(mac)"/>
      <sheetName val="토목"/>
      <sheetName val="PUMP"/>
      <sheetName val="견"/>
      <sheetName val="도급양식"/>
      <sheetName val="2.단면가정"/>
      <sheetName val="4.말뚝설계"/>
      <sheetName val="1.설계조건"/>
      <sheetName val="BJJIN"/>
      <sheetName val="COPING"/>
      <sheetName val="교각1"/>
      <sheetName val="표지판현황"/>
      <sheetName val="단가조사"/>
      <sheetName val="변화치수"/>
      <sheetName val="날개벽(좌,우=45도,75도)"/>
      <sheetName val="CAL"/>
      <sheetName val="SE-611"/>
      <sheetName val="1을"/>
      <sheetName val="견적집계표"/>
      <sheetName val="입력1"/>
      <sheetName val="FLA"/>
      <sheetName val="원형맨홀수량"/>
      <sheetName val="Sheet2"/>
      <sheetName val="관접합및부설"/>
      <sheetName val="공사비_내역_(가)"/>
      <sheetName val="_견적서"/>
      <sheetName val="2F_회의실견적(5_14_일대)"/>
      <sheetName val="BSD_(2)"/>
      <sheetName val="1_맹암거관련"/>
      <sheetName val="3BL공동구_수량"/>
      <sheetName val="Site_Expenses"/>
      <sheetName val="TYPE-B 평균H"/>
      <sheetName val="D-3503"/>
      <sheetName val="경비2내역"/>
      <sheetName val="수목데이타"/>
      <sheetName val="가시설(TYPE-A)"/>
      <sheetName val="1호맨홀가감수량"/>
      <sheetName val="SORCE1"/>
      <sheetName val="1-1평균터파기고(1)"/>
      <sheetName val="1호맨홀수량산출"/>
      <sheetName val="전기일위대가"/>
      <sheetName val="TEL"/>
      <sheetName val="건내용"/>
      <sheetName val="ISBL"/>
      <sheetName val="OSBL"/>
      <sheetName val="INSTR"/>
      <sheetName val="영업소실적"/>
      <sheetName val="남양시작동자105노65기1.3화1.2"/>
      <sheetName val="부표총괄"/>
      <sheetName val="wall"/>
      <sheetName val="Inputs"/>
      <sheetName val="Timing&amp;Esc"/>
      <sheetName val="TABLE2-1 ISBL(GENEAL-CIVIL)"/>
      <sheetName val="TABLE2-1 ISBL-(SlTE PREP)"/>
      <sheetName val="TABLE2.1 ISBL (Soil Invest)"/>
      <sheetName val="TABLE2-2 OSBL(GENERAL-CIVIL)"/>
      <sheetName val="TABLE2-2 OSBL-(SITE PREP)"/>
      <sheetName val="General Data"/>
      <sheetName val="PRO_A"/>
      <sheetName val="DWG"/>
      <sheetName val="ELEC_MCI"/>
      <sheetName val="MAIN"/>
      <sheetName val="INST_MCI"/>
      <sheetName val="MECH_MCI"/>
      <sheetName val="PRO"/>
      <sheetName val="입사시직위"/>
      <sheetName val="7.5.2 BOQ Summary "/>
      <sheetName val="수량산출서"/>
      <sheetName val="갑지(추정)"/>
      <sheetName val="Construction"/>
      <sheetName val="SL dau tien"/>
      <sheetName val="Item정리"/>
      <sheetName val="금액집계"/>
      <sheetName val="hvac(제어동)"/>
      <sheetName val=" 해군동해관사 미장공사A그룹 공내역서.xlsx"/>
      <sheetName val="총괄표"/>
      <sheetName val="지주목시비량산출서"/>
      <sheetName val="danga"/>
      <sheetName val="직공비"/>
      <sheetName val="식재총괄"/>
      <sheetName val="횡배수관토공수량"/>
      <sheetName val="내역표지"/>
      <sheetName val="내역1"/>
      <sheetName val="전신환매도율"/>
      <sheetName val="단위별 일위대가표"/>
      <sheetName val="정산노무"/>
      <sheetName val="정산재료"/>
      <sheetName val="차량구입"/>
      <sheetName val="개요"/>
      <sheetName val="부대대비"/>
      <sheetName val="냉연집계"/>
      <sheetName val="신우"/>
      <sheetName val="CODE"/>
      <sheetName val="2000년1차"/>
      <sheetName val="시멘트"/>
      <sheetName val="#REF"/>
      <sheetName val="별표 "/>
      <sheetName val="산출내역서집계표"/>
      <sheetName val="N賃率-職"/>
      <sheetName val="Wind Load(3.1) (2)"/>
      <sheetName val="Wind Load(3.2)"/>
      <sheetName val="Wind Load(3.4)"/>
      <sheetName val="7단가"/>
      <sheetName val="가공비"/>
      <sheetName val="적격점수&lt;300억미만&gt;"/>
      <sheetName val="검사현황"/>
      <sheetName val="full (2)"/>
      <sheetName val="단면(RW1)"/>
      <sheetName val="기계"/>
      <sheetName val="공사비예산서(토목분)"/>
      <sheetName val="설산1.나"/>
      <sheetName val="본사S"/>
      <sheetName val="Equipment"/>
      <sheetName val="Piping"/>
      <sheetName val="TYPE-A"/>
      <sheetName val="Total"/>
      <sheetName val="IMP(MAIN)"/>
      <sheetName val="IMP (REACTOR)"/>
      <sheetName val="기초일위"/>
      <sheetName val="시설일위"/>
      <sheetName val="조명일위"/>
      <sheetName val="전선 및 전선관"/>
      <sheetName val="2_자재집계표4"/>
      <sheetName val="화강석_보조기층4"/>
      <sheetName val="혼합기층_포설_및다짐_(2)4"/>
      <sheetName val="보조기층_포설_및다짐4"/>
      <sheetName val="보차도경계석운반_(2)4"/>
      <sheetName val="1_총괄토공4"/>
      <sheetName val="2_하수터파기토공4"/>
      <sheetName val="3_하수수량집계표4"/>
      <sheetName val="4_맹암거집계표4"/>
      <sheetName val="맹암거_토공4"/>
      <sheetName val="5_포장공사수량집계표4"/>
      <sheetName val="도로경계석_(2)4"/>
      <sheetName val="급수급탕_(동관)4"/>
      <sheetName val="오배수_(집계)4"/>
      <sheetName val="2_자재집계표1"/>
      <sheetName val="화강석_보조기층1"/>
      <sheetName val="혼합기층_포설_및다짐_(2)1"/>
      <sheetName val="보조기층_포설_및다짐1"/>
      <sheetName val="보차도경계석운반_(2)1"/>
      <sheetName val="1_총괄토공1"/>
      <sheetName val="2_하수터파기토공1"/>
      <sheetName val="3_하수수량집계표1"/>
      <sheetName val="4_맹암거집계표1"/>
      <sheetName val="맹암거_토공1"/>
      <sheetName val="5_포장공사수량집계표1"/>
      <sheetName val="도로경계석_(2)1"/>
      <sheetName val="급수급탕_(동관)1"/>
      <sheetName val="오배수_(집계)1"/>
      <sheetName val="2_자재집계표2"/>
      <sheetName val="화강석_보조기층2"/>
      <sheetName val="혼합기층_포설_및다짐_(2)2"/>
      <sheetName val="보조기층_포설_및다짐2"/>
      <sheetName val="보차도경계석운반_(2)2"/>
      <sheetName val="1_총괄토공2"/>
      <sheetName val="2_하수터파기토공2"/>
      <sheetName val="3_하수수량집계표2"/>
      <sheetName val="4_맹암거집계표2"/>
      <sheetName val="맹암거_토공2"/>
      <sheetName val="5_포장공사수량집계표2"/>
      <sheetName val="도로경계석_(2)2"/>
      <sheetName val="급수급탕_(동관)2"/>
      <sheetName val="오배수_(집계)2"/>
      <sheetName val="2_자재집계표3"/>
      <sheetName val="화강석_보조기층3"/>
      <sheetName val="혼합기층_포설_및다짐_(2)3"/>
      <sheetName val="보조기층_포설_및다짐3"/>
      <sheetName val="보차도경계석운반_(2)3"/>
      <sheetName val="1_총괄토공3"/>
      <sheetName val="2_하수터파기토공3"/>
      <sheetName val="3_하수수량집계표3"/>
      <sheetName val="4_맹암거집계표3"/>
      <sheetName val="맹암거_토공3"/>
      <sheetName val="5_포장공사수량집계표3"/>
      <sheetName val="도로경계석_(2)3"/>
      <sheetName val="급수급탕_(동관)3"/>
      <sheetName val="오배수_(집계)3"/>
      <sheetName val="조도계산서 (도서)"/>
      <sheetName val="설변물량"/>
      <sheetName val="I一般比"/>
      <sheetName val="6월실적"/>
      <sheetName val="손익분석"/>
      <sheetName val="1-1"/>
      <sheetName val="봉양~조차장간고하개명(신설)"/>
      <sheetName val="단면가정"/>
      <sheetName val="소일위대가코드표"/>
      <sheetName val="골재집계"/>
      <sheetName val="Schedule C - Page 2 of 6"/>
      <sheetName val="Schedule C - Page 4 of 6"/>
      <sheetName val="Schedule C - Page 5 of 6"/>
      <sheetName val="Schedule C - Page 6 of 6"/>
      <sheetName val="Schedule A - Page 1 of 3"/>
      <sheetName val="Schedule A - Page 2 of 3"/>
      <sheetName val="Schedule A - Page 3 of 3"/>
      <sheetName val="Schedule B - Page 1 of 4"/>
      <sheetName val="Schedule B - Page 2 of 4"/>
      <sheetName val="Schedule B - Page 3 of 4"/>
      <sheetName val="Schedule B - Page 4 of 4"/>
      <sheetName val="Schedule C - Page 1 of 6"/>
      <sheetName val="Schedule C - Page 3 of 6"/>
      <sheetName val="Schedule E - Page 1 of 11"/>
      <sheetName val="Schedule E - Page 10 of 11"/>
      <sheetName val="Schedule E - Page 11 of 11"/>
      <sheetName val="Schedule E - Page 2 of 11"/>
      <sheetName val="Schedule E - Page 3 of 11"/>
      <sheetName val="Schedule E - Page 4 of 11"/>
      <sheetName val="Schedule E - Page 5 of 11"/>
      <sheetName val="Schedule E - Page 6 of 11"/>
      <sheetName val="Schedule E - Page 7 of 11"/>
      <sheetName val="Schedule E - Page 8 of 11"/>
      <sheetName val="Schedule E - Page 9 of 11"/>
      <sheetName val="A.1.3 - Page 1 of 1"/>
      <sheetName val="A.1.4 - Page 1 of 1"/>
      <sheetName val="A.4 - Page 1 of 1"/>
      <sheetName val="공종별 집계"/>
      <sheetName val="Baby일위대가"/>
      <sheetName val="인제내역"/>
      <sheetName val="Languages"/>
      <sheetName val="첨부파일"/>
      <sheetName val="EUPDAT2"/>
      <sheetName val="횡배위치"/>
      <sheetName val="월선수금"/>
      <sheetName val="적용기준"/>
      <sheetName val="Hargamat"/>
      <sheetName val="검색"/>
      <sheetName val="연습"/>
      <sheetName val="건축내역서"/>
      <sheetName val="차선도색현황"/>
      <sheetName val="가동비율"/>
      <sheetName val="노원열병합  건축공사기성내역서"/>
      <sheetName val="금액"/>
      <sheetName val="비교표"/>
      <sheetName val="골조시행"/>
      <sheetName val="CAPVC"/>
      <sheetName val="대비"/>
      <sheetName val="견적을지"/>
      <sheetName val="EJ"/>
      <sheetName val="전기공사"/>
      <sheetName val="토목주소"/>
      <sheetName val="프랜트면허"/>
      <sheetName val="CP-E2 (품셈표)"/>
      <sheetName val="FACTOR"/>
      <sheetName val="음료실행"/>
      <sheetName val="실행(표지,갑,을)"/>
      <sheetName val="네고율"/>
      <sheetName val="공사비내역서"/>
      <sheetName val="연결임시"/>
      <sheetName val="4 LINE"/>
      <sheetName val="7 th"/>
      <sheetName val="자재단가"/>
      <sheetName val="요율"/>
      <sheetName val="노임"/>
      <sheetName val="자재대"/>
      <sheetName val="DS-최종"/>
      <sheetName val="조명율표"/>
      <sheetName val="LABTOTAL"/>
      <sheetName val="DOGI"/>
      <sheetName val="현장관리비내역서"/>
      <sheetName val="RAHMEN"/>
      <sheetName val="CCC"/>
      <sheetName val="단가디비"/>
      <sheetName val="SCH"/>
      <sheetName val="CTEMCOST"/>
      <sheetName val="design data"/>
      <sheetName val="member design"/>
      <sheetName val="RING WALL"/>
      <sheetName val="Front"/>
      <sheetName val="A"/>
      <sheetName val="내역5"/>
      <sheetName val="Schedule E - P磇⊅밀⊅︀ꃕԯ_x0000_缀_x0000__x0000_"/>
      <sheetName val="토공계산서(부체도로)"/>
      <sheetName val="Sheet1 (2)"/>
      <sheetName val="식재"/>
      <sheetName val="시설물"/>
      <sheetName val="식재출력용"/>
      <sheetName val="유지관리"/>
      <sheetName val="SUMMARY(S)"/>
      <sheetName val="확산동"/>
      <sheetName val=""/>
      <sheetName val="C"/>
      <sheetName val="건축공사"/>
      <sheetName val="남대문빌딩"/>
      <sheetName val="진천"/>
      <sheetName val="TC IN"/>
      <sheetName val="Macro1"/>
      <sheetName val="Macro2"/>
      <sheetName val="덕전리"/>
      <sheetName val="업무"/>
      <sheetName val="Galaxy 소비자가격표"/>
      <sheetName val="간접비(1)"/>
      <sheetName val="sum1 (2)"/>
      <sheetName val="매원개착터널총괄"/>
      <sheetName val="제원.설계조건"/>
      <sheetName val="경비"/>
      <sheetName val="품셈표"/>
      <sheetName val="EXTERNAL(BOQ)"/>
      <sheetName val="CALCULATION"/>
      <sheetName val="123"/>
      <sheetName val="유화"/>
      <sheetName val="DESIGN CRITERIA"/>
      <sheetName val="PumpSpec"/>
      <sheetName val="eq_data"/>
      <sheetName val="h-013211-2"/>
      <sheetName val="견적의뢰"/>
      <sheetName val="CAT_5"/>
      <sheetName val="AS포장복구 "/>
      <sheetName val="설계조건"/>
      <sheetName val="안정계산"/>
      <sheetName val="단면검토"/>
      <sheetName val="현황"/>
      <sheetName val="기둥(원형)"/>
      <sheetName val="웅진교-S2"/>
      <sheetName val="C &amp; G RHS"/>
      <sheetName val="type-F"/>
      <sheetName val="토&amp;흙"/>
      <sheetName val="배수통관(좌)"/>
      <sheetName val="Data Vol"/>
      <sheetName val="일위대가목록(1)"/>
      <sheetName val="일위집계표"/>
      <sheetName val="New Valuation"/>
      <sheetName val="FRT_O"/>
      <sheetName val="FAB_I"/>
      <sheetName val="T1"/>
      <sheetName val="기성집계"/>
      <sheetName val="계수시트"/>
      <sheetName val="원가계산서"/>
      <sheetName val="내역을"/>
      <sheetName val="예산서"/>
      <sheetName val="설계명세서"/>
      <sheetName val="뚝토공"/>
      <sheetName val="실행예산"/>
      <sheetName val="1.취수장"/>
      <sheetName val="도급내역서"/>
      <sheetName val="Y_WORK"/>
      <sheetName val="차수"/>
      <sheetName val="물량"/>
      <sheetName val="세부내역"/>
      <sheetName val="BSD _2_"/>
      <sheetName val="예가표"/>
      <sheetName val="토공산출(주차장)"/>
      <sheetName val="회사99"/>
      <sheetName val="단가대비표(1)"/>
      <sheetName val="내역서_x0000__x0000__x0000__x0000__x0000__x0000__x0000__x0000__x0000_ _x0000_띤ͤ_x0000__x0004__x0000__x0000__x0000__x0000__x0000__x0000_눼ͤ_x0000__x0000__x0000__x0000__x0000_"/>
      <sheetName val="단가산출서"/>
      <sheetName val="단가산출서 (2)"/>
      <sheetName val="인건비 "/>
      <sheetName val="공주-교대(A1)"/>
      <sheetName val="대창(함평)"/>
      <sheetName val="대창(장성)"/>
      <sheetName val="대창(함평)-창열"/>
      <sheetName val="1.우편집중내역서"/>
      <sheetName val="자료(통합)"/>
      <sheetName val="대상공사(조달청)"/>
      <sheetName val="기초공"/>
      <sheetName val="조명투자및환수계획"/>
      <sheetName val="제조중간결과"/>
      <sheetName val="지표"/>
      <sheetName val="내역서_x0000__x0000__x0000__x0000__x0000__x0000__x0000__x0000__x0000__x0009__x0000_띤ͤ_x0000__x0004__x0000__x0000__x0000__x0000__x0000__x0000_눼ͤ_x0000__x0000__x0000__x0000__x0000_"/>
      <sheetName val="guard(mac)"/>
      <sheetName val="I-O(번호별)"/>
      <sheetName val="NSMA-status"/>
      <sheetName val="H-PILE수량집계"/>
      <sheetName val="일위목록"/>
      <sheetName val="이토변실(A3-LINE)"/>
      <sheetName val="건축원가계산서"/>
      <sheetName val="6호기"/>
      <sheetName val="공통가설공사"/>
      <sheetName val="부하(성남)"/>
      <sheetName val="001"/>
      <sheetName val="바.한일양산"/>
      <sheetName val="HORI. VESSEL"/>
      <sheetName val="BQ-Offsite"/>
      <sheetName val="협조전"/>
      <sheetName val="DIAPHRAGM"/>
      <sheetName val="견적접수"/>
      <sheetName val="견적내역서"/>
      <sheetName val="공사수행방안"/>
      <sheetName val="예산명세서"/>
      <sheetName val="자료입력"/>
      <sheetName val="K1자재(3차등)"/>
      <sheetName val="일반공사"/>
      <sheetName val="단가비교"/>
      <sheetName val="목록"/>
      <sheetName val="단"/>
      <sheetName val="99노임기준"/>
      <sheetName val="간접"/>
      <sheetName val="화성태안9공구내역(실행)"/>
      <sheetName val="배수공"/>
      <sheetName val="암거"/>
      <sheetName val="포장공"/>
      <sheetName val="방송노임"/>
      <sheetName val="Util&amp; Real"/>
      <sheetName val="타공종이기"/>
      <sheetName val="2.내역서"/>
      <sheetName val="Lookup tables"/>
      <sheetName val="산출금액내역"/>
      <sheetName val="견적"/>
      <sheetName val="실행견적"/>
      <sheetName val="내역단가"/>
      <sheetName val="일위단가"/>
      <sheetName val="FACTOR94"/>
      <sheetName val="NOMUBI"/>
      <sheetName val="sw1"/>
      <sheetName val="가시설단위수량"/>
      <sheetName val="SOHAR(2nd)"/>
      <sheetName val="WORK-VOL"/>
      <sheetName val="as boq list up"/>
      <sheetName val="2_자재집계표5"/>
      <sheetName val="화강석_보조기층5"/>
      <sheetName val="혼합기층_포설_및다짐_(2)5"/>
      <sheetName val="보조기층_포설_및다짐5"/>
      <sheetName val="보차도경계석운반_(2)5"/>
      <sheetName val="1_총괄토공5"/>
      <sheetName val="2_하수터파기토공5"/>
      <sheetName val="3_하수수량집계표5"/>
      <sheetName val="4_맹암거집계표5"/>
      <sheetName val="맹암거_토공5"/>
      <sheetName val="5_포장공사수량집계표5"/>
      <sheetName val="도로경계석_(2)5"/>
      <sheetName val="급수급탕_(동관)5"/>
      <sheetName val="오배수_(집계)5"/>
      <sheetName val="장비당단가_(1)1"/>
      <sheetName val="_견적서1"/>
      <sheetName val="1_맹암거관련1"/>
      <sheetName val="3BL공동구_수량1"/>
      <sheetName val="BSD_(2)1"/>
      <sheetName val="Site_Expenses1"/>
      <sheetName val="변압기_및_발전기_용량"/>
      <sheetName val="공사비_내역_(가)1"/>
      <sheetName val="I_설계조건"/>
      <sheetName val="OCT_FDN"/>
      <sheetName val="2_단면가정"/>
      <sheetName val="4_말뚝설계"/>
      <sheetName val="1_설계조건"/>
      <sheetName val="2F_회의실견적(5_14_일대)1"/>
      <sheetName val="GTG_TR_PIT"/>
      <sheetName val="kimre_scrubber"/>
      <sheetName val="Customer_Databas"/>
      <sheetName val="Wind_Load(3_1)_(2)"/>
      <sheetName val="Wind_Load(3_2)"/>
      <sheetName val="Wind_Load(3_4)"/>
      <sheetName val="TABLE2-1_ISBL(GENEAL-CIVIL)"/>
      <sheetName val="TABLE2-1_ISBL-(SlTE_PREP)"/>
      <sheetName val="TABLE2_1_ISBL_(Soil_Invest)"/>
      <sheetName val="TABLE2-2_OSBL(GENERAL-CIVIL)"/>
      <sheetName val="TABLE2-2_OSBL-(SITE_PREP)"/>
      <sheetName val="General_Data"/>
      <sheetName val="수목데이타_"/>
      <sheetName val="1_설계기준"/>
      <sheetName val="전선_및_전선관"/>
      <sheetName val="full_(2)"/>
      <sheetName val="단위별_일위대가표"/>
      <sheetName val="남양시작동자105노65기1_3화1_2"/>
      <sheetName val="7_5_2_BOQ_Summary_"/>
      <sheetName val="TYPE-B_평균H"/>
      <sheetName val="SL_dau_tien"/>
      <sheetName val="설산1_나"/>
      <sheetName val="_해군동해관사_미장공사A그룹_공내역서_xlsx"/>
      <sheetName val="Schedule_C_-_Page_2_of_6"/>
      <sheetName val="Schedule_C_-_Page_4_of_6"/>
      <sheetName val="Schedule_C_-_Page_5_of_6"/>
      <sheetName val="Schedule_C_-_Page_6_of_6"/>
      <sheetName val="Schedule_A_-_Page_1_of_3"/>
      <sheetName val="Schedule_A_-_Page_2_of_3"/>
      <sheetName val="Schedule_A_-_Page_3_of_3"/>
      <sheetName val="Schedule_B_-_Page_1_of_4"/>
      <sheetName val="Schedule_B_-_Page_2_of_4"/>
      <sheetName val="Schedule_B_-_Page_3_of_4"/>
      <sheetName val="Schedule_B_-_Page_4_of_4"/>
      <sheetName val="Schedule_C_-_Page_1_of_6"/>
      <sheetName val="Schedule_C_-_Page_3_of_6"/>
      <sheetName val="Schedule_E_-_Page_1_of_11"/>
      <sheetName val="Schedule_E_-_Page_10_of_11"/>
      <sheetName val="Schedule_E_-_Page_11_of_11"/>
      <sheetName val="Schedule_E_-_Page_2_of_11"/>
      <sheetName val="Schedule_E_-_Page_3_of_11"/>
      <sheetName val="Schedule_E_-_Page_4_of_11"/>
      <sheetName val="Schedule_E_-_Page_5_of_11"/>
      <sheetName val="Schedule_E_-_Page_6_of_11"/>
      <sheetName val="Schedule_E_-_Page_7_of_11"/>
      <sheetName val="Schedule_E_-_Page_8_of_11"/>
      <sheetName val="Schedule_E_-_Page_9_of_11"/>
      <sheetName val="A_1_3_-_Page_1_of_1"/>
      <sheetName val="A_1_4_-_Page_1_of_1"/>
      <sheetName val="A_4_-_Page_1_of_1"/>
      <sheetName val="IMP_(REACTOR)"/>
      <sheetName val="노원열병합__건축공사기성내역서"/>
      <sheetName val="CP-E2_(품셈표)"/>
      <sheetName val="4_LINE"/>
      <sheetName val="7_th"/>
      <sheetName val="조도계산서_(도서)"/>
      <sheetName val="별표_"/>
      <sheetName val="Sheet1_(2)"/>
      <sheetName val="직접인건비"/>
      <sheetName val="경비_원본"/>
      <sheetName val="Schedule E - Pag_x0000__x0000_ﳨ_x0000__x0000__x0000_即酴諬4"/>
      <sheetName val="DB"/>
      <sheetName val="인건비"/>
      <sheetName val="기초코드"/>
      <sheetName val="품의서"/>
      <sheetName val="plan&amp;section of foundation"/>
      <sheetName val="working load at the btm ft."/>
      <sheetName val="stability check"/>
      <sheetName val="design load"/>
      <sheetName val="IMP_MAIN_"/>
      <sheetName val="IMP _REACTOR_"/>
      <sheetName val="단위세대"/>
      <sheetName val="Schedule C - Page 1 of _x0000_"/>
      <sheetName val="자재"/>
      <sheetName val="전체실적"/>
      <sheetName val="검수고1-1층"/>
      <sheetName val="APT내역"/>
      <sheetName val="화강석_보조기"/>
      <sheetName val="시추주상도"/>
      <sheetName val="미드수량"/>
      <sheetName val="일위_파일"/>
      <sheetName val="금융비용"/>
      <sheetName val="H-01월"/>
      <sheetName val="1차 내역서"/>
      <sheetName val="일위대가(1)"/>
      <sheetName val="우각부보강"/>
      <sheetName val="4안전율"/>
      <sheetName val="system &amp; LOOK_UP_FUNC"/>
      <sheetName val="BM"/>
      <sheetName val="본지점중"/>
      <sheetName val="Indices"/>
      <sheetName val="1.맹암거관련.xls"/>
      <sheetName val="1.%EB%A7%B9%EC%95%94%EA%B1%B0%E"/>
      <sheetName val="estimate"/>
      <sheetName val="Base_Data"/>
      <sheetName val="PRICE-COMP"/>
      <sheetName val="pri-com"/>
      <sheetName val="기계설비"/>
      <sheetName val="MFAB"/>
      <sheetName val="표지"/>
      <sheetName val="계화배수"/>
      <sheetName val="경산"/>
      <sheetName val="단가표 "/>
      <sheetName val="특별교실"/>
      <sheetName val="공사비집계"/>
      <sheetName val="내역서1"/>
      <sheetName val="JUCK"/>
      <sheetName val="Schedule E - Pageက_x0000_諱ԃ恭䀯E_x0000_"/>
      <sheetName val="Schedule E - Page〯â_x0000__x0000__x0000__x0000_였뒋㰜"/>
      <sheetName val="Schedule E - Page倯ñ_x0000__x0000__x0000__x0000_가뮙"/>
      <sheetName val="MFRT"/>
      <sheetName val="MPKG"/>
      <sheetName val="MPRD"/>
      <sheetName val="사용자정의"/>
      <sheetName val="제품표준규격"/>
      <sheetName val="직재"/>
      <sheetName val="도장비"/>
      <sheetName val="잡철물"/>
      <sheetName val="Sheet3 (2)"/>
      <sheetName val="Site_Expenses4"/>
      <sheetName val="장비당단가_(1)5"/>
      <sheetName val="_견적서4"/>
      <sheetName val="3BL공동구_수량4"/>
      <sheetName val="BSD_(2)4"/>
      <sheetName val="1_맹암거관련4"/>
      <sheetName val="공사비_내역_(가)3"/>
      <sheetName val="변압기_및_발전기_용량3"/>
      <sheetName val="장비당단가_(1)2"/>
      <sheetName val="Site_Expenses2"/>
      <sheetName val="장비당단가_(1)3"/>
      <sheetName val="_견적서2"/>
      <sheetName val="3BL공동구_수량2"/>
      <sheetName val="BSD_(2)2"/>
      <sheetName val="1_맹암거관련2"/>
      <sheetName val="변압기_및_발전기_용량1"/>
      <sheetName val="Site_Expenses3"/>
      <sheetName val="장비당단가_(1)4"/>
      <sheetName val="_견적서3"/>
      <sheetName val="3BL공동구_수량3"/>
      <sheetName val="BSD_(2)3"/>
      <sheetName val="1_맹암거관련3"/>
      <sheetName val="공사비_내역_(가)2"/>
      <sheetName val="변압기_및_발전기_용량2"/>
      <sheetName val="실행내역 "/>
      <sheetName val="골조단가"/>
      <sheetName val="Sheet3"/>
      <sheetName val="골조(가)"/>
      <sheetName val="플랜트 설치"/>
      <sheetName val="전기"/>
      <sheetName val="CT "/>
      <sheetName val="하도급대비"/>
      <sheetName val="실행내역"/>
      <sheetName val="sheets"/>
      <sheetName val="101동"/>
      <sheetName val="단중표"/>
      <sheetName val="PROJECT BRIEF(EX.NEW)"/>
      <sheetName val="토공(우물통,기타) "/>
      <sheetName val="Schedule E - Page 11 of浐ௗ펈"/>
      <sheetName val="품종_품명"/>
      <sheetName val="토공 갑지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E"/>
      <sheetName val="PM"/>
      <sheetName val="형상"/>
      <sheetName val="Bdown_ISBL"/>
      <sheetName val="0502-2087-Erection"/>
      <sheetName val="Form MF - 2"/>
      <sheetName val="Graph (LGEN)"/>
      <sheetName val="out_prog"/>
      <sheetName val="선적schedule (2)"/>
      <sheetName val="archi(본사)"/>
      <sheetName val="2.ㄱ)교량"/>
      <sheetName val="토공 토적표"/>
      <sheetName val="3련 BOX"/>
      <sheetName val="요약지"/>
      <sheetName val="BOX전기내역"/>
      <sheetName val="약품공급2"/>
      <sheetName val="화강석_보조기_x0005__x0000_"/>
      <sheetName val="2_자재집계표6"/>
      <sheetName val="화강석_보조기층6"/>
      <sheetName val="혼합기층_포설_및다짐_(2)6"/>
      <sheetName val="보조기층_포설_및다짐6"/>
      <sheetName val="보차도경계석운반_(2)6"/>
      <sheetName val="1_총괄토공6"/>
      <sheetName val="2_하수터파기토공6"/>
      <sheetName val="3_하수수량집계표6"/>
      <sheetName val="4_맹암거집계표6"/>
      <sheetName val="맹암거_토공6"/>
      <sheetName val="5_포장공사수량집계표6"/>
      <sheetName val="도로경계석_(2)6"/>
      <sheetName val="급수급탕_(동관)6"/>
      <sheetName val="오배수_(집계)6"/>
      <sheetName val="GTG_TR_PIT1"/>
      <sheetName val="kimre_scrubber1"/>
      <sheetName val="Customer_Databas1"/>
      <sheetName val="OCT_FDN1"/>
      <sheetName val="2F_회의실견적(5_14_일대)2"/>
      <sheetName val="I_설계조건1"/>
      <sheetName val="1_설계기준1"/>
      <sheetName val="TYPE-B_평균H1"/>
      <sheetName val="수목데이타_1"/>
      <sheetName val="TABLE2-1_ISBL(GENEAL-CIVIL)1"/>
      <sheetName val="TABLE2-1_ISBL-(SlTE_PREP)1"/>
      <sheetName val="TABLE2_1_ISBL_(Soil_Invest)1"/>
      <sheetName val="TABLE2-2_OSBL(GENERAL-CIVIL)1"/>
      <sheetName val="TABLE2-2_OSBL-(SITE_PREP)1"/>
      <sheetName val="General_Data1"/>
      <sheetName val="7_5_2_BOQ_Summary_1"/>
      <sheetName val="2_단면가정1"/>
      <sheetName val="4_말뚝설계1"/>
      <sheetName val="1_설계조건1"/>
      <sheetName val="조도계산서_(도서)1"/>
      <sheetName val="_해군동해관사_미장공사A그룹_공내역서_xlsx1"/>
      <sheetName val="남양시작동자105노65기1_3화1_21"/>
      <sheetName val="별표_1"/>
      <sheetName val="SL_dau_tien1"/>
      <sheetName val="TC_IN"/>
      <sheetName val="단위별_일위대가표1"/>
      <sheetName val="전선_및_전선관1"/>
      <sheetName val="IMP_(REACTOR)1"/>
      <sheetName val="Wind_Load(3_1)_(2)1"/>
      <sheetName val="Wind_Load(3_2)1"/>
      <sheetName val="Wind_Load(3_4)1"/>
      <sheetName val="full_(2)1"/>
      <sheetName val="설산1_나1"/>
      <sheetName val="design_data"/>
      <sheetName val="member_design"/>
      <sheetName val="Schedule_C_-_Page_2_of_61"/>
      <sheetName val="Schedule_C_-_Page_4_of_61"/>
      <sheetName val="Schedule_C_-_Page_5_of_61"/>
      <sheetName val="Schedule_C_-_Page_6_of_61"/>
      <sheetName val="Schedule_A_-_Page_1_of_31"/>
      <sheetName val="Schedule_A_-_Page_2_of_31"/>
      <sheetName val="Schedule_A_-_Page_3_of_31"/>
      <sheetName val="Schedule_B_-_Page_1_of_41"/>
      <sheetName val="Schedule_B_-_Page_2_of_41"/>
      <sheetName val="Schedule_B_-_Page_3_of_41"/>
      <sheetName val="Schedule_B_-_Page_4_of_41"/>
      <sheetName val="Schedule_C_-_Page_1_of_61"/>
      <sheetName val="Schedule_C_-_Page_3_of_61"/>
      <sheetName val="Schedule_E_-_Page_1_of_111"/>
      <sheetName val="Schedule_E_-_Page_10_of_111"/>
      <sheetName val="Schedule_E_-_Page_11_of_111"/>
      <sheetName val="Schedule_E_-_Page_2_of_111"/>
      <sheetName val="Schedule_E_-_Page_3_of_111"/>
      <sheetName val="Schedule_E_-_Page_4_of_111"/>
      <sheetName val="Schedule_E_-_Page_5_of_111"/>
      <sheetName val="Schedule_E_-_Page_6_of_111"/>
      <sheetName val="Schedule_E_-_Page_7_of_111"/>
      <sheetName val="Schedule_E_-_Page_8_of_111"/>
      <sheetName val="Schedule_E_-_Page_9_of_111"/>
      <sheetName val="A_1_3_-_Page_1_of_11"/>
      <sheetName val="A_1_4_-_Page_1_of_11"/>
      <sheetName val="A_4_-_Page_1_of_11"/>
      <sheetName val="공종별_집계"/>
      <sheetName val="노원열병합__건축공사기성내역서1"/>
      <sheetName val="4_LINE1"/>
      <sheetName val="7_th1"/>
      <sheetName val="CP-E2_(품셈표)1"/>
      <sheetName val="RING_WALL"/>
      <sheetName val="Sheet1_(2)1"/>
      <sheetName val="DESIGN_CRITERIA"/>
      <sheetName val="sum1_(2)"/>
      <sheetName val="Data_Vol"/>
      <sheetName val="Galaxy_소비자가격표"/>
      <sheetName val="C_&amp;_G_RHS"/>
      <sheetName val="AS포장복구_"/>
      <sheetName val="제원_설계조건"/>
      <sheetName val="1_취수장"/>
      <sheetName val="Schedule_E_-_P磇⊅밀⊅︀ꃕԯ缀"/>
      <sheetName val="단가산출서_(2)"/>
      <sheetName val="HORI__VESSEL"/>
      <sheetName val="as_boq_list_up"/>
      <sheetName val="BSD__2_"/>
      <sheetName val="New_Valuation"/>
      <sheetName val="인건비_"/>
      <sheetName val="Util&amp;_Real"/>
      <sheetName val="1_우편집중내역서"/>
      <sheetName val="내역서 띤ͤ눼ͤ"/>
      <sheetName val="내역서_띤ͤ눼ͤ"/>
      <sheetName val="Lookup_tables"/>
      <sheetName val="Schedule_E_-_Pagﳨ即酴諬4"/>
      <sheetName val="Schedule E - Paﶻĉ_x0000__x0000_楨◿㢼]誠8"/>
      <sheetName val="Schedule E - Pa䔭疖꜀ȭﶻĉ_x0000__x0000_Ḡ⛓"/>
      <sheetName val="Schedule E - Paﶻ_x001e__x0000__x0000_읰∉㢼ǋ櫀Ʋ"/>
      <sheetName val="Schedule E - Paﶻ_x001e__x0000__x0000_ﳐ⡷㢼ǋ櫀Ʋ"/>
      <sheetName val="Schedule E - Paﶻ_x001e__x0000__x0000_ⱐỹ㢼ǋ櫀Ʋ"/>
      <sheetName val="Schedule E - Paﶻ_x001e__x0000__x0000_萨ⓤ㢼ǋ櫀Ʋ"/>
      <sheetName val="계산근거"/>
      <sheetName val="KMT물량"/>
      <sheetName val="Schedule E - Page 3 of︀ԯ"/>
      <sheetName val="현황산출서"/>
      <sheetName val="Sheet13"/>
      <sheetName val="Sheet14"/>
      <sheetName val="설계명세서(선로)"/>
      <sheetName val="VL"/>
      <sheetName val="물가자료"/>
      <sheetName val="UOP 508 PG 2-9"/>
      <sheetName val="March"/>
      <sheetName val="cable"/>
      <sheetName val="2.설계제원"/>
      <sheetName val="8.1"/>
      <sheetName val="목차"/>
      <sheetName val="calculation-1"/>
      <sheetName val="CombinedFooting_F3"/>
      <sheetName val="fixwater"/>
      <sheetName val="reinforce"/>
      <sheetName val="페이징 배관배선"/>
      <sheetName val="UNSTEADY"/>
      <sheetName val="REINF."/>
      <sheetName val="LOADS"/>
      <sheetName val="SKETCH"/>
      <sheetName val="load"/>
      <sheetName val="BQLIST"/>
      <sheetName val="ASTM C585"/>
      <sheetName val="중기조종사 단위단가"/>
      <sheetName val="노임,재료비"/>
      <sheetName val="문학간접"/>
      <sheetName val="일위대가(건축)"/>
      <sheetName val="조명시설"/>
      <sheetName val="EQUIP-H"/>
      <sheetName val="전압강하계산"/>
      <sheetName val="패널"/>
      <sheetName val="건축2"/>
      <sheetName val="purpose&amp;input"/>
      <sheetName val="water prop."/>
      <sheetName val="15100"/>
      <sheetName val="개시대사 (2)"/>
      <sheetName val="VA_code"/>
      <sheetName val="품셈"/>
      <sheetName val="3희질산"/>
      <sheetName val="2002상반기노임기준"/>
      <sheetName val="전체현황"/>
      <sheetName val="Schedule E - Pa何Ⰰ佖✀訒ԯ_x0000_缀_x0000_"/>
      <sheetName val="6. FLOOR"/>
      <sheetName val="부산4"/>
      <sheetName val="산출기준(파견전산실)"/>
      <sheetName val="IN"/>
      <sheetName val="제조원가계산서 (2)"/>
      <sheetName val="제품(수출)매출"/>
      <sheetName val="상품보조수불"/>
      <sheetName val="제품입고(생산)"/>
      <sheetName val="공사비명세서"/>
      <sheetName val="토목집계표"/>
      <sheetName val="직접공사비"/>
      <sheetName val="깨기"/>
      <sheetName val="S0"/>
      <sheetName val="옹벽기초자료"/>
      <sheetName val="기본DATA"/>
      <sheetName val="1.물가시세표"/>
      <sheetName val="5.노임단가"/>
      <sheetName val="4.중기단가산출"/>
      <sheetName val="6.단가목록"/>
      <sheetName val="8.배수공"/>
      <sheetName val="6PILE  (돌출)"/>
      <sheetName val="LAB"/>
      <sheetName val="ROOF(ALKALI)"/>
      <sheetName val="추가예산"/>
      <sheetName val="돈암사업"/>
      <sheetName val="Schedule E - Page 10 of 1_x0000_"/>
      <sheetName val="재무가정"/>
      <sheetName val="자재co"/>
      <sheetName val="기초자료"/>
      <sheetName val="참고자료"/>
      <sheetName val="입력DATA"/>
      <sheetName val="바닥판"/>
      <sheetName val="Schedule E - P滂"/>
      <sheetName val="IMPEADENCE MAP 취수장"/>
      <sheetName val="Schedule C - Page 1 䃈絎쬂䆕"/>
      <sheetName val="Schedule C - Page 1 È_x0000_Ԁ_x0000_"/>
      <sheetName val="OH공량old"/>
      <sheetName val="Schedule A - Page 柖#_x0000__x0000_솈ᦑ"/>
      <sheetName val="Schedule A - Page 柖#_x0000__x0000_ℶ"/>
      <sheetName val="내부부하"/>
      <sheetName val="Schedule E - Pag_x0000__x0000_坐ᔨ䳌빸Ъ雤O"/>
      <sheetName val="Schedule E - Pag䓐&gt;蛠Ȝ똙ø_x0000__x0000_궸᎝"/>
      <sheetName val="Schedule E - Pag_x0000__x0000_嚀ᳵ䳌§缐ӗ跔Z"/>
      <sheetName val="Schedule E -胸(脼(헾⿠_x0005__x0000__x0000__x0000__x0000_ꐜ"/>
      <sheetName val="토사(PE)"/>
      <sheetName val="노임적용"/>
      <sheetName val="4_맹암거집계표ሧ"/>
      <sheetName val="맨홀조서"/>
    </sheetNames>
    <sheetDataSet>
      <sheetData sheetId="0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 refreshError="1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/>
      <sheetData sheetId="736" refreshError="1"/>
      <sheetData sheetId="737" refreshError="1"/>
      <sheetData sheetId="738" refreshError="1"/>
      <sheetData sheetId="739" refreshError="1"/>
      <sheetData sheetId="740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/>
      <sheetData sheetId="973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/>
      <sheetData sheetId="1011" refreshError="1"/>
      <sheetData sheetId="1012" refreshError="1"/>
      <sheetData sheetId="1013" refreshError="1"/>
      <sheetData sheetId="1014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/>
      <sheetData sheetId="1047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/>
      <sheetData sheetId="1056"/>
      <sheetData sheetId="1057" refreshError="1"/>
      <sheetData sheetId="1058" refreshError="1"/>
      <sheetData sheetId="1059" refreshError="1"/>
      <sheetData sheetId="1060" refreshError="1"/>
      <sheetData sheetId="106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요약서"/>
      <sheetName val="감리비산출(건축)"/>
      <sheetName val="CM대가산출"/>
      <sheetName val="인원산출(전기)"/>
      <sheetName val="건설공사 감리원 배치기준"/>
      <sheetName val="배치예정계획표"/>
      <sheetName val="배치계획"/>
      <sheetName val="실행"/>
      <sheetName val="감리비산출(법적인월수)"/>
      <sheetName val="차량비용산출"/>
      <sheetName val="사무원비용산출"/>
      <sheetName val="보고서비용"/>
      <sheetName val="손해배상보험"/>
      <sheetName val="손해배상공제증권 산출"/>
      <sheetName val="건설사업관리 공제요율"/>
      <sheetName val="책임감리 공제요율"/>
      <sheetName val="감리비산출(외주)"/>
      <sheetName val="정부노임단가"/>
      <sheetName val="수량산출"/>
      <sheetName val="설계기준"/>
      <sheetName val="내역1"/>
      <sheetName val="기본단가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용역금액(계약금액)</v>
          </cell>
        </row>
      </sheetData>
      <sheetData sheetId="16">
        <row r="5">
          <cell r="B5" t="str">
            <v>용역금액(계약금액)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0총괄"/>
      <sheetName val="40단가산출서"/>
      <sheetName val="40인공산출서"/>
      <sheetName val="40산출기초"/>
      <sheetName val="40집계"/>
      <sheetName val="40전기실"/>
      <sheetName val="40전력간선"/>
      <sheetName val="40용접기용"/>
      <sheetName val="40전등"/>
      <sheetName val="40RACE WAY"/>
      <sheetName val="40전열"/>
      <sheetName val="30신설일위대가"/>
      <sheetName val="30집계표"/>
      <sheetName val="견적단가"/>
      <sheetName val="단가"/>
      <sheetName val="노임단가"/>
      <sheetName val="자재단가"/>
    </sheetNames>
    <sheetDataSet>
      <sheetData sheetId="0" refreshError="1">
        <row r="4">
          <cell r="C4" t="str">
            <v>9. 새마을 차고 전력설비 신설</v>
          </cell>
        </row>
        <row r="5">
          <cell r="A5" t="str">
            <v>40신_1A</v>
          </cell>
          <cell r="B5" t="str">
            <v>40신_1</v>
          </cell>
          <cell r="C5" t="str">
            <v>1, 고압반신설</v>
          </cell>
          <cell r="D5" t="str">
            <v>HV-1(DS-AS)</v>
          </cell>
          <cell r="E5" t="str">
            <v>면</v>
          </cell>
          <cell r="F5">
            <v>1</v>
          </cell>
          <cell r="G5">
            <v>0</v>
          </cell>
          <cell r="H5">
            <v>0</v>
          </cell>
          <cell r="I5">
            <v>494394</v>
          </cell>
          <cell r="J5">
            <v>494394</v>
          </cell>
          <cell r="K5">
            <v>14789</v>
          </cell>
          <cell r="L5">
            <v>14789</v>
          </cell>
          <cell r="M5">
            <v>509183</v>
          </cell>
          <cell r="N5">
            <v>509183</v>
          </cell>
          <cell r="O5" t="str">
            <v>관급</v>
          </cell>
        </row>
        <row r="6">
          <cell r="A6" t="str">
            <v>40신_2A</v>
          </cell>
          <cell r="B6" t="str">
            <v>40신_2</v>
          </cell>
          <cell r="C6" t="str">
            <v>2. 변압기신설</v>
          </cell>
          <cell r="D6" t="str">
            <v>TR-1 3상 200KVA 380/220V</v>
          </cell>
          <cell r="E6" t="str">
            <v>면</v>
          </cell>
          <cell r="F6">
            <v>1</v>
          </cell>
          <cell r="G6">
            <v>0</v>
          </cell>
          <cell r="H6">
            <v>0</v>
          </cell>
          <cell r="I6">
            <v>772910</v>
          </cell>
          <cell r="J6">
            <v>772910</v>
          </cell>
          <cell r="K6">
            <v>25734</v>
          </cell>
          <cell r="L6">
            <v>25734</v>
          </cell>
          <cell r="M6">
            <v>798644</v>
          </cell>
          <cell r="N6">
            <v>798644</v>
          </cell>
          <cell r="O6" t="str">
            <v>관급</v>
          </cell>
        </row>
        <row r="7">
          <cell r="A7" t="str">
            <v>40신_3A</v>
          </cell>
          <cell r="B7" t="str">
            <v>40신_3</v>
          </cell>
          <cell r="C7" t="str">
            <v>3. 변압기신설</v>
          </cell>
          <cell r="D7" t="str">
            <v>TR-2 3상 300KVA 380/220V</v>
          </cell>
          <cell r="E7" t="str">
            <v>면</v>
          </cell>
          <cell r="F7">
            <v>1</v>
          </cell>
          <cell r="G7">
            <v>0</v>
          </cell>
          <cell r="H7">
            <v>0</v>
          </cell>
          <cell r="I7">
            <v>772910</v>
          </cell>
          <cell r="J7">
            <v>772910</v>
          </cell>
          <cell r="K7">
            <v>22177</v>
          </cell>
          <cell r="L7">
            <v>22177</v>
          </cell>
          <cell r="M7">
            <v>795087</v>
          </cell>
          <cell r="N7">
            <v>795087</v>
          </cell>
          <cell r="O7" t="str">
            <v>관급</v>
          </cell>
        </row>
        <row r="8">
          <cell r="A8" t="str">
            <v>40신_4A</v>
          </cell>
          <cell r="B8" t="str">
            <v>40신_4</v>
          </cell>
          <cell r="C8" t="str">
            <v>4. 변압기신설</v>
          </cell>
          <cell r="D8" t="str">
            <v>TR-3 3상 300KVA 220V</v>
          </cell>
          <cell r="E8" t="str">
            <v>면</v>
          </cell>
          <cell r="F8">
            <v>1</v>
          </cell>
          <cell r="G8">
            <v>0</v>
          </cell>
          <cell r="H8">
            <v>0</v>
          </cell>
          <cell r="I8">
            <v>772910</v>
          </cell>
          <cell r="J8">
            <v>772910</v>
          </cell>
          <cell r="K8">
            <v>22177</v>
          </cell>
          <cell r="L8">
            <v>22177</v>
          </cell>
          <cell r="M8">
            <v>795087</v>
          </cell>
          <cell r="N8">
            <v>795087</v>
          </cell>
          <cell r="O8" t="str">
            <v>관급</v>
          </cell>
        </row>
        <row r="9">
          <cell r="A9" t="str">
            <v>40신_5A</v>
          </cell>
          <cell r="B9" t="str">
            <v>40신_5</v>
          </cell>
          <cell r="C9" t="str">
            <v>5. 변압기신설</v>
          </cell>
          <cell r="D9" t="str">
            <v>TR-4 3상 300KVA 440V</v>
          </cell>
          <cell r="E9" t="str">
            <v>면</v>
          </cell>
          <cell r="F9">
            <v>1</v>
          </cell>
          <cell r="G9">
            <v>0</v>
          </cell>
          <cell r="H9">
            <v>0</v>
          </cell>
          <cell r="I9">
            <v>772910</v>
          </cell>
          <cell r="J9">
            <v>772910</v>
          </cell>
          <cell r="K9">
            <v>22177</v>
          </cell>
          <cell r="L9">
            <v>22177</v>
          </cell>
          <cell r="M9">
            <v>795087</v>
          </cell>
          <cell r="N9">
            <v>795087</v>
          </cell>
          <cell r="O9" t="str">
            <v>관급</v>
          </cell>
        </row>
        <row r="10">
          <cell r="A10" t="str">
            <v>40신_6A</v>
          </cell>
          <cell r="B10" t="str">
            <v>40신_6</v>
          </cell>
          <cell r="C10" t="str">
            <v>6. 배전반신설</v>
          </cell>
          <cell r="D10" t="str">
            <v>LV-1</v>
          </cell>
          <cell r="E10" t="str">
            <v>면</v>
          </cell>
          <cell r="F10">
            <v>1</v>
          </cell>
          <cell r="G10">
            <v>0</v>
          </cell>
          <cell r="H10">
            <v>0</v>
          </cell>
          <cell r="I10">
            <v>330524</v>
          </cell>
          <cell r="J10">
            <v>330524</v>
          </cell>
          <cell r="K10">
            <v>9247</v>
          </cell>
          <cell r="L10">
            <v>9247</v>
          </cell>
          <cell r="M10">
            <v>339771</v>
          </cell>
          <cell r="N10">
            <v>339771</v>
          </cell>
          <cell r="O10" t="str">
            <v>관급</v>
          </cell>
        </row>
        <row r="11">
          <cell r="A11" t="str">
            <v>40신_7A</v>
          </cell>
          <cell r="B11" t="str">
            <v>40신_7</v>
          </cell>
          <cell r="C11" t="str">
            <v>7. 배전반신설</v>
          </cell>
          <cell r="D11" t="str">
            <v>LV-2</v>
          </cell>
          <cell r="E11" t="str">
            <v>면</v>
          </cell>
          <cell r="F11">
            <v>1</v>
          </cell>
          <cell r="G11">
            <v>0</v>
          </cell>
          <cell r="H11">
            <v>0</v>
          </cell>
          <cell r="I11">
            <v>330524</v>
          </cell>
          <cell r="J11">
            <v>330524</v>
          </cell>
          <cell r="K11">
            <v>9247</v>
          </cell>
          <cell r="L11">
            <v>9247</v>
          </cell>
          <cell r="M11">
            <v>339771</v>
          </cell>
          <cell r="N11">
            <v>339771</v>
          </cell>
          <cell r="O11" t="str">
            <v>관급</v>
          </cell>
        </row>
        <row r="12">
          <cell r="A12" t="str">
            <v>40신_8A</v>
          </cell>
          <cell r="B12" t="str">
            <v>40신_8</v>
          </cell>
          <cell r="C12" t="str">
            <v>8. 배전반신설</v>
          </cell>
          <cell r="D12" t="str">
            <v>LV-3</v>
          </cell>
          <cell r="E12" t="str">
            <v>면</v>
          </cell>
          <cell r="F12">
            <v>1</v>
          </cell>
          <cell r="G12">
            <v>0</v>
          </cell>
          <cell r="H12">
            <v>0</v>
          </cell>
          <cell r="I12">
            <v>330524</v>
          </cell>
          <cell r="J12">
            <v>330524</v>
          </cell>
          <cell r="K12">
            <v>9247</v>
          </cell>
          <cell r="L12">
            <v>9247</v>
          </cell>
          <cell r="M12">
            <v>339771</v>
          </cell>
          <cell r="N12">
            <v>339771</v>
          </cell>
          <cell r="O12" t="str">
            <v>관급</v>
          </cell>
        </row>
        <row r="13">
          <cell r="A13" t="str">
            <v>40신_9A</v>
          </cell>
          <cell r="B13" t="str">
            <v>40신_9</v>
          </cell>
          <cell r="C13" t="str">
            <v>9. 배전반신설</v>
          </cell>
          <cell r="D13" t="str">
            <v>LV-4</v>
          </cell>
          <cell r="E13" t="str">
            <v>면</v>
          </cell>
          <cell r="F13">
            <v>1</v>
          </cell>
          <cell r="G13">
            <v>0</v>
          </cell>
          <cell r="H13">
            <v>0</v>
          </cell>
          <cell r="I13">
            <v>330524</v>
          </cell>
          <cell r="J13">
            <v>330524</v>
          </cell>
          <cell r="K13">
            <v>9247</v>
          </cell>
          <cell r="L13">
            <v>9247</v>
          </cell>
          <cell r="M13">
            <v>339771</v>
          </cell>
          <cell r="N13">
            <v>339771</v>
          </cell>
          <cell r="O13" t="str">
            <v>관급</v>
          </cell>
        </row>
        <row r="14">
          <cell r="A14" t="str">
            <v>40신_10A</v>
          </cell>
          <cell r="B14" t="str">
            <v>40신_10</v>
          </cell>
          <cell r="C14" t="str">
            <v>10. 분전반 신설(LS-A, LS-E)</v>
          </cell>
          <cell r="D14" t="str">
            <v>SUS 노출 18회로</v>
          </cell>
          <cell r="E14" t="str">
            <v>면</v>
          </cell>
          <cell r="F14">
            <v>2</v>
          </cell>
          <cell r="G14">
            <v>1249413</v>
          </cell>
          <cell r="H14">
            <v>2498826</v>
          </cell>
          <cell r="I14">
            <v>280889</v>
          </cell>
          <cell r="J14">
            <v>561778</v>
          </cell>
          <cell r="K14">
            <v>7476</v>
          </cell>
          <cell r="L14">
            <v>14952</v>
          </cell>
          <cell r="M14">
            <v>1537778</v>
          </cell>
          <cell r="N14">
            <v>3075556</v>
          </cell>
        </row>
        <row r="15">
          <cell r="A15" t="str">
            <v>40신_11A</v>
          </cell>
          <cell r="B15" t="str">
            <v>40신_11</v>
          </cell>
          <cell r="C15" t="str">
            <v>11. 분전반 신설(LS-B, LS-D)</v>
          </cell>
          <cell r="D15" t="str">
            <v>SUS 노출 24회로</v>
          </cell>
          <cell r="E15" t="str">
            <v>면</v>
          </cell>
          <cell r="F15">
            <v>2</v>
          </cell>
          <cell r="G15">
            <v>1519390</v>
          </cell>
          <cell r="H15">
            <v>3038780</v>
          </cell>
          <cell r="I15">
            <v>361524</v>
          </cell>
          <cell r="J15">
            <v>723048</v>
          </cell>
          <cell r="K15">
            <v>10146</v>
          </cell>
          <cell r="L15">
            <v>20292</v>
          </cell>
          <cell r="M15">
            <v>1891060</v>
          </cell>
          <cell r="N15">
            <v>3782120</v>
          </cell>
        </row>
        <row r="16">
          <cell r="A16" t="str">
            <v>40신_12A</v>
          </cell>
          <cell r="B16" t="str">
            <v>40신_12</v>
          </cell>
          <cell r="C16" t="str">
            <v>12. 분전반 신설(LS-C)</v>
          </cell>
          <cell r="D16" t="str">
            <v>SUS 노출 16회로</v>
          </cell>
          <cell r="E16" t="str">
            <v>면</v>
          </cell>
          <cell r="F16">
            <v>1</v>
          </cell>
          <cell r="G16">
            <v>1175149</v>
          </cell>
          <cell r="H16">
            <v>1175149</v>
          </cell>
          <cell r="I16">
            <v>254188</v>
          </cell>
          <cell r="J16">
            <v>254188</v>
          </cell>
          <cell r="K16">
            <v>6942</v>
          </cell>
          <cell r="L16">
            <v>6942</v>
          </cell>
          <cell r="M16">
            <v>1436279</v>
          </cell>
          <cell r="N16">
            <v>1436279</v>
          </cell>
        </row>
        <row r="17">
          <cell r="A17" t="str">
            <v>40신_13A</v>
          </cell>
          <cell r="B17" t="str">
            <v>40신_13</v>
          </cell>
          <cell r="C17" t="str">
            <v>13. 분전반 신설(LS-F)</v>
          </cell>
          <cell r="D17" t="str">
            <v>SUS 노출 16회로</v>
          </cell>
          <cell r="E17" t="str">
            <v>면</v>
          </cell>
          <cell r="F17">
            <v>1</v>
          </cell>
          <cell r="G17">
            <v>1137327</v>
          </cell>
          <cell r="H17">
            <v>1137327</v>
          </cell>
          <cell r="I17">
            <v>261130</v>
          </cell>
          <cell r="J17">
            <v>261130</v>
          </cell>
          <cell r="K17">
            <v>6408</v>
          </cell>
          <cell r="L17">
            <v>6408</v>
          </cell>
          <cell r="M17">
            <v>1404865</v>
          </cell>
          <cell r="N17">
            <v>1404865</v>
          </cell>
        </row>
        <row r="18">
          <cell r="A18" t="str">
            <v>40신_14A</v>
          </cell>
          <cell r="B18" t="str">
            <v>40신_14</v>
          </cell>
          <cell r="C18" t="str">
            <v>14. 분전반 신설(LS-G)</v>
          </cell>
          <cell r="D18" t="str">
            <v>SUS 노출 14회로</v>
          </cell>
          <cell r="E18" t="str">
            <v>면</v>
          </cell>
          <cell r="F18">
            <v>1</v>
          </cell>
          <cell r="G18">
            <v>1064964</v>
          </cell>
          <cell r="H18">
            <v>1064964</v>
          </cell>
          <cell r="I18">
            <v>233896</v>
          </cell>
          <cell r="J18">
            <v>233896</v>
          </cell>
          <cell r="K18">
            <v>5874</v>
          </cell>
          <cell r="L18">
            <v>5874</v>
          </cell>
          <cell r="M18">
            <v>1304734</v>
          </cell>
          <cell r="N18">
            <v>1304734</v>
          </cell>
        </row>
        <row r="19">
          <cell r="A19" t="str">
            <v>40신_15A</v>
          </cell>
          <cell r="B19" t="str">
            <v>40신_15</v>
          </cell>
          <cell r="C19" t="str">
            <v>15. 분전반 신설(LS-W1~W8)</v>
          </cell>
          <cell r="D19" t="str">
            <v>SUS 노출 8회로</v>
          </cell>
          <cell r="E19" t="str">
            <v>면</v>
          </cell>
          <cell r="F19">
            <v>8</v>
          </cell>
          <cell r="G19">
            <v>713416</v>
          </cell>
          <cell r="H19">
            <v>5707328</v>
          </cell>
          <cell r="I19">
            <v>207729</v>
          </cell>
          <cell r="J19">
            <v>1661832</v>
          </cell>
          <cell r="K19">
            <v>5874</v>
          </cell>
          <cell r="L19">
            <v>46992</v>
          </cell>
          <cell r="M19">
            <v>927019</v>
          </cell>
          <cell r="N19">
            <v>7416152</v>
          </cell>
        </row>
        <row r="20">
          <cell r="A20" t="str">
            <v>40신_16A</v>
          </cell>
          <cell r="B20" t="str">
            <v>40신_16</v>
          </cell>
          <cell r="C20" t="str">
            <v>16. 분전반 신설(LS-M1~M3)</v>
          </cell>
          <cell r="D20" t="str">
            <v>SUS 노출 1회로</v>
          </cell>
          <cell r="E20" t="str">
            <v>면</v>
          </cell>
          <cell r="F20">
            <v>3</v>
          </cell>
          <cell r="G20">
            <v>135804</v>
          </cell>
          <cell r="H20">
            <v>407412</v>
          </cell>
          <cell r="I20">
            <v>42186</v>
          </cell>
          <cell r="J20">
            <v>126558</v>
          </cell>
          <cell r="K20">
            <v>1068</v>
          </cell>
          <cell r="L20">
            <v>3204</v>
          </cell>
          <cell r="M20">
            <v>179058</v>
          </cell>
          <cell r="N20">
            <v>537174</v>
          </cell>
        </row>
        <row r="21">
          <cell r="A21" t="str">
            <v>40신_17A</v>
          </cell>
          <cell r="B21" t="str">
            <v>40신_17</v>
          </cell>
          <cell r="C21" t="str">
            <v>17. 분전반 신설(LS-P)</v>
          </cell>
          <cell r="D21" t="str">
            <v>SUS 노출 1회로</v>
          </cell>
          <cell r="E21" t="str">
            <v>면</v>
          </cell>
          <cell r="F21">
            <v>1</v>
          </cell>
          <cell r="G21">
            <v>682518</v>
          </cell>
          <cell r="H21">
            <v>682518</v>
          </cell>
          <cell r="I21">
            <v>69955</v>
          </cell>
          <cell r="J21">
            <v>69955</v>
          </cell>
          <cell r="K21">
            <v>1602</v>
          </cell>
          <cell r="L21">
            <v>1602</v>
          </cell>
          <cell r="M21">
            <v>754075</v>
          </cell>
          <cell r="N21">
            <v>754075</v>
          </cell>
        </row>
        <row r="22">
          <cell r="A22" t="str">
            <v>40신_18A</v>
          </cell>
          <cell r="B22" t="str">
            <v>40신_18</v>
          </cell>
          <cell r="C22" t="str">
            <v>18. 분전반 신설(MCCB 3P 50/30AT)</v>
          </cell>
          <cell r="D22" t="str">
            <v>SUS 노출 1회로</v>
          </cell>
          <cell r="E22" t="str">
            <v>면</v>
          </cell>
          <cell r="F22">
            <v>2</v>
          </cell>
          <cell r="G22">
            <v>86172</v>
          </cell>
          <cell r="H22">
            <v>172344</v>
          </cell>
          <cell r="I22">
            <v>16554</v>
          </cell>
          <cell r="J22">
            <v>33108</v>
          </cell>
          <cell r="K22">
            <v>0</v>
          </cell>
          <cell r="L22">
            <v>0</v>
          </cell>
          <cell r="M22">
            <v>102726</v>
          </cell>
          <cell r="N22">
            <v>205452</v>
          </cell>
        </row>
        <row r="23">
          <cell r="A23" t="str">
            <v>40신_19A</v>
          </cell>
          <cell r="B23" t="str">
            <v>40신_19</v>
          </cell>
          <cell r="C23" t="str">
            <v>19. 분전반 신설 (MCCB 2P 100/75AT)</v>
          </cell>
          <cell r="D23" t="str">
            <v>SUS 노출 1회로</v>
          </cell>
          <cell r="E23" t="str">
            <v>면</v>
          </cell>
          <cell r="F23">
            <v>48</v>
          </cell>
          <cell r="G23">
            <v>106877</v>
          </cell>
          <cell r="H23">
            <v>5130096</v>
          </cell>
          <cell r="I23">
            <v>16554</v>
          </cell>
          <cell r="J23">
            <v>794592</v>
          </cell>
          <cell r="K23">
            <v>0</v>
          </cell>
          <cell r="L23">
            <v>0</v>
          </cell>
          <cell r="M23">
            <v>123431</v>
          </cell>
          <cell r="N23">
            <v>5924688</v>
          </cell>
        </row>
        <row r="24">
          <cell r="A24" t="str">
            <v>40신_20A</v>
          </cell>
          <cell r="B24" t="str">
            <v>40신_20</v>
          </cell>
          <cell r="C24" t="str">
            <v>20. 접지장치 신설</v>
          </cell>
          <cell r="D24" t="str">
            <v>제1종 (60 ㎟)</v>
          </cell>
          <cell r="E24" t="str">
            <v>개소</v>
          </cell>
          <cell r="F24">
            <v>2</v>
          </cell>
          <cell r="G24">
            <v>164592</v>
          </cell>
          <cell r="H24">
            <v>329184</v>
          </cell>
          <cell r="I24">
            <v>352504</v>
          </cell>
          <cell r="J24">
            <v>705008</v>
          </cell>
          <cell r="K24">
            <v>8743</v>
          </cell>
          <cell r="L24">
            <v>17486</v>
          </cell>
          <cell r="M24">
            <v>525839</v>
          </cell>
          <cell r="N24">
            <v>1051678</v>
          </cell>
        </row>
        <row r="25">
          <cell r="A25" t="str">
            <v>40신_21A</v>
          </cell>
          <cell r="B25" t="str">
            <v>40신_21</v>
          </cell>
          <cell r="C25" t="str">
            <v>21. 접지장치 신설</v>
          </cell>
          <cell r="D25" t="str">
            <v>제2종 (60 ㎟)</v>
          </cell>
          <cell r="E25" t="str">
            <v>개소</v>
          </cell>
          <cell r="F25">
            <v>1</v>
          </cell>
          <cell r="G25">
            <v>114092</v>
          </cell>
          <cell r="H25">
            <v>114092</v>
          </cell>
          <cell r="I25">
            <v>186802</v>
          </cell>
          <cell r="J25">
            <v>186802</v>
          </cell>
          <cell r="K25">
            <v>3982</v>
          </cell>
          <cell r="L25">
            <v>3982</v>
          </cell>
          <cell r="M25">
            <v>304876</v>
          </cell>
          <cell r="N25">
            <v>304876</v>
          </cell>
        </row>
        <row r="26">
          <cell r="A26" t="str">
            <v>40신_22A</v>
          </cell>
          <cell r="B26" t="str">
            <v>40신_22</v>
          </cell>
          <cell r="C26" t="str">
            <v>22. 접지장치 신설</v>
          </cell>
          <cell r="D26" t="str">
            <v>제3종 (38 ㎟)</v>
          </cell>
          <cell r="E26" t="str">
            <v>개소</v>
          </cell>
          <cell r="F26">
            <v>17</v>
          </cell>
          <cell r="G26">
            <v>60768</v>
          </cell>
          <cell r="H26">
            <v>1033056</v>
          </cell>
          <cell r="I26">
            <v>88170</v>
          </cell>
          <cell r="J26">
            <v>1498890</v>
          </cell>
          <cell r="K26">
            <v>1068</v>
          </cell>
          <cell r="L26">
            <v>18156</v>
          </cell>
          <cell r="M26">
            <v>150006</v>
          </cell>
          <cell r="N26">
            <v>2550102</v>
          </cell>
        </row>
        <row r="27">
          <cell r="A27" t="str">
            <v>40신_23A</v>
          </cell>
          <cell r="B27" t="str">
            <v>40신_23</v>
          </cell>
          <cell r="C27" t="str">
            <v>23. 접지장치 신설</v>
          </cell>
          <cell r="D27" t="str">
            <v>제3종 (60 ㎟)</v>
          </cell>
          <cell r="E27" t="str">
            <v>개소</v>
          </cell>
          <cell r="F27">
            <v>4</v>
          </cell>
          <cell r="G27">
            <v>60289</v>
          </cell>
          <cell r="H27">
            <v>241156</v>
          </cell>
          <cell r="I27">
            <v>89238</v>
          </cell>
          <cell r="J27">
            <v>356952</v>
          </cell>
          <cell r="K27">
            <v>1068</v>
          </cell>
          <cell r="L27">
            <v>4272</v>
          </cell>
          <cell r="M27">
            <v>150595</v>
          </cell>
          <cell r="N27">
            <v>602380</v>
          </cell>
        </row>
        <row r="28">
          <cell r="A28" t="str">
            <v>40신_24A</v>
          </cell>
          <cell r="B28" t="str">
            <v>40신_24</v>
          </cell>
          <cell r="C28" t="str">
            <v>24. 접지장치 신설</v>
          </cell>
          <cell r="D28" t="str">
            <v>TEST 접지 (38 ㎟)</v>
          </cell>
          <cell r="E28" t="str">
            <v>개소</v>
          </cell>
          <cell r="F28">
            <v>1</v>
          </cell>
          <cell r="G28">
            <v>14768</v>
          </cell>
          <cell r="H28">
            <v>14768</v>
          </cell>
          <cell r="I28">
            <v>49946</v>
          </cell>
          <cell r="J28">
            <v>49946</v>
          </cell>
          <cell r="K28">
            <v>0</v>
          </cell>
          <cell r="L28">
            <v>0</v>
          </cell>
          <cell r="M28">
            <v>64714</v>
          </cell>
          <cell r="N28">
            <v>64714</v>
          </cell>
        </row>
        <row r="29">
          <cell r="A29" t="str">
            <v>40신_25A</v>
          </cell>
          <cell r="B29" t="str">
            <v>40신_25</v>
          </cell>
          <cell r="C29" t="str">
            <v>25. 접지단자반 신설</v>
          </cell>
          <cell r="D29" t="str">
            <v>5 CCT</v>
          </cell>
          <cell r="E29" t="str">
            <v>면</v>
          </cell>
          <cell r="F29">
            <v>1</v>
          </cell>
          <cell r="G29">
            <v>140000</v>
          </cell>
          <cell r="H29">
            <v>140000</v>
          </cell>
          <cell r="I29">
            <v>35244</v>
          </cell>
          <cell r="J29">
            <v>35244</v>
          </cell>
          <cell r="K29">
            <v>534</v>
          </cell>
          <cell r="L29">
            <v>534</v>
          </cell>
          <cell r="M29">
            <v>175778</v>
          </cell>
          <cell r="N29">
            <v>175778</v>
          </cell>
        </row>
        <row r="30">
          <cell r="A30" t="str">
            <v>40신_26A</v>
          </cell>
          <cell r="B30" t="str">
            <v>40신_26</v>
          </cell>
          <cell r="C30" t="str">
            <v>26. 조명기구 신설</v>
          </cell>
          <cell r="D30" t="str">
            <v>TYPE 'A' FHF 2/32W</v>
          </cell>
          <cell r="E30" t="str">
            <v>개소</v>
          </cell>
          <cell r="F30">
            <v>30</v>
          </cell>
          <cell r="G30">
            <v>72446</v>
          </cell>
          <cell r="H30">
            <v>2173380</v>
          </cell>
          <cell r="I30">
            <v>36846</v>
          </cell>
          <cell r="J30">
            <v>1105380</v>
          </cell>
          <cell r="K30">
            <v>1068</v>
          </cell>
          <cell r="L30">
            <v>32040</v>
          </cell>
          <cell r="M30">
            <v>110360</v>
          </cell>
          <cell r="N30">
            <v>3310800</v>
          </cell>
        </row>
        <row r="31">
          <cell r="A31" t="str">
            <v>40신_27A</v>
          </cell>
          <cell r="B31" t="str">
            <v>40신_27</v>
          </cell>
          <cell r="C31" t="str">
            <v>27. 조명기구 신설</v>
          </cell>
          <cell r="D31" t="str">
            <v>TYPE 'N' IL 60W</v>
          </cell>
          <cell r="E31" t="str">
            <v>개소</v>
          </cell>
          <cell r="F31">
            <v>11</v>
          </cell>
          <cell r="G31">
            <v>6580</v>
          </cell>
          <cell r="H31">
            <v>72380</v>
          </cell>
          <cell r="I31">
            <v>9612</v>
          </cell>
          <cell r="J31">
            <v>105732</v>
          </cell>
          <cell r="K31">
            <v>0</v>
          </cell>
          <cell r="L31">
            <v>0</v>
          </cell>
          <cell r="M31">
            <v>16192</v>
          </cell>
          <cell r="N31">
            <v>178112</v>
          </cell>
        </row>
        <row r="32">
          <cell r="A32" t="str">
            <v>40신_28A</v>
          </cell>
          <cell r="B32" t="str">
            <v>40신_28</v>
          </cell>
          <cell r="C32" t="str">
            <v>28. 조명기구 신설</v>
          </cell>
          <cell r="D32" t="str">
            <v>TYPE 'R' FHF 1/32W</v>
          </cell>
          <cell r="E32" t="str">
            <v>식</v>
          </cell>
          <cell r="F32">
            <v>1134</v>
          </cell>
          <cell r="G32">
            <v>0</v>
          </cell>
          <cell r="H32">
            <v>0</v>
          </cell>
          <cell r="I32">
            <v>11748</v>
          </cell>
          <cell r="J32">
            <v>13322232</v>
          </cell>
          <cell r="K32">
            <v>0</v>
          </cell>
          <cell r="L32">
            <v>0</v>
          </cell>
          <cell r="M32">
            <v>11748</v>
          </cell>
          <cell r="N32">
            <v>13322232</v>
          </cell>
          <cell r="O32" t="str">
            <v>관급</v>
          </cell>
        </row>
        <row r="33">
          <cell r="A33" t="str">
            <v>40신_29A</v>
          </cell>
          <cell r="B33" t="str">
            <v>40신_29</v>
          </cell>
          <cell r="C33" t="str">
            <v>29. 조명기구 신설</v>
          </cell>
          <cell r="D33" t="str">
            <v>TYPE 'S' MH 250W</v>
          </cell>
          <cell r="E33" t="str">
            <v>개소</v>
          </cell>
          <cell r="F33">
            <v>16</v>
          </cell>
          <cell r="G33">
            <v>98000</v>
          </cell>
          <cell r="H33">
            <v>1568000</v>
          </cell>
          <cell r="I33">
            <v>80101</v>
          </cell>
          <cell r="J33">
            <v>1281616</v>
          </cell>
          <cell r="K33">
            <v>2136</v>
          </cell>
          <cell r="L33">
            <v>34176</v>
          </cell>
          <cell r="M33">
            <v>180237</v>
          </cell>
          <cell r="N33">
            <v>2883792</v>
          </cell>
        </row>
        <row r="34">
          <cell r="A34" t="str">
            <v>40신_30A</v>
          </cell>
          <cell r="B34" t="str">
            <v>40신_30</v>
          </cell>
          <cell r="C34" t="str">
            <v>30. RACE WAY 신설</v>
          </cell>
          <cell r="D34" t="str">
            <v>70x40</v>
          </cell>
          <cell r="E34" t="str">
            <v>m</v>
          </cell>
          <cell r="F34">
            <v>3126</v>
          </cell>
          <cell r="G34">
            <v>6390</v>
          </cell>
          <cell r="H34">
            <v>19976939</v>
          </cell>
          <cell r="I34">
            <v>19406</v>
          </cell>
          <cell r="J34">
            <v>60663890</v>
          </cell>
          <cell r="K34">
            <v>576</v>
          </cell>
          <cell r="L34">
            <v>1802817</v>
          </cell>
          <cell r="M34">
            <v>26372</v>
          </cell>
          <cell r="N34">
            <v>82443646</v>
          </cell>
        </row>
        <row r="35">
          <cell r="A35" t="str">
            <v>40신_31A</v>
          </cell>
          <cell r="B35" t="str">
            <v>40신_31</v>
          </cell>
          <cell r="C35" t="str">
            <v>31. 개폐기 신설</v>
          </cell>
          <cell r="D35" t="str">
            <v>1구-15A-250V</v>
          </cell>
          <cell r="E35" t="str">
            <v>개소</v>
          </cell>
          <cell r="F35">
            <v>15</v>
          </cell>
          <cell r="G35">
            <v>2070</v>
          </cell>
          <cell r="H35">
            <v>31050</v>
          </cell>
          <cell r="I35">
            <v>3738</v>
          </cell>
          <cell r="J35">
            <v>56070</v>
          </cell>
          <cell r="K35">
            <v>0</v>
          </cell>
          <cell r="L35">
            <v>0</v>
          </cell>
          <cell r="M35">
            <v>5808</v>
          </cell>
          <cell r="N35">
            <v>87120</v>
          </cell>
        </row>
        <row r="36">
          <cell r="A36" t="str">
            <v>40신_32A</v>
          </cell>
          <cell r="B36" t="str">
            <v>40신_32</v>
          </cell>
          <cell r="C36" t="str">
            <v>32. 개폐기 신설</v>
          </cell>
          <cell r="D36" t="str">
            <v>2구-15A-250V</v>
          </cell>
          <cell r="E36" t="str">
            <v>개소</v>
          </cell>
          <cell r="F36">
            <v>6</v>
          </cell>
          <cell r="G36">
            <v>2931</v>
          </cell>
          <cell r="H36">
            <v>17586</v>
          </cell>
          <cell r="I36">
            <v>4806</v>
          </cell>
          <cell r="J36">
            <v>28836</v>
          </cell>
          <cell r="K36">
            <v>0</v>
          </cell>
          <cell r="L36">
            <v>0</v>
          </cell>
          <cell r="M36">
            <v>7737</v>
          </cell>
          <cell r="N36">
            <v>46422</v>
          </cell>
        </row>
        <row r="37">
          <cell r="A37" t="str">
            <v>40신_33A</v>
          </cell>
          <cell r="B37" t="str">
            <v>40신_33</v>
          </cell>
          <cell r="C37" t="str">
            <v>33. 콘센트 신설</v>
          </cell>
          <cell r="D37" t="str">
            <v>2P-15A-250W-1구</v>
          </cell>
          <cell r="E37" t="str">
            <v>개소</v>
          </cell>
          <cell r="F37">
            <v>4</v>
          </cell>
          <cell r="G37">
            <v>1080</v>
          </cell>
          <cell r="H37">
            <v>4320</v>
          </cell>
          <cell r="I37">
            <v>4806</v>
          </cell>
          <cell r="J37">
            <v>19224</v>
          </cell>
          <cell r="K37">
            <v>0</v>
          </cell>
          <cell r="L37">
            <v>0</v>
          </cell>
          <cell r="M37">
            <v>5886</v>
          </cell>
          <cell r="N37">
            <v>23544</v>
          </cell>
        </row>
        <row r="38">
          <cell r="A38" t="str">
            <v>40신_34A</v>
          </cell>
          <cell r="B38" t="str">
            <v>40신_34</v>
          </cell>
          <cell r="C38" t="str">
            <v>34. 콘센트 신설</v>
          </cell>
          <cell r="D38" t="str">
            <v>2P-15A-250W-1구</v>
          </cell>
          <cell r="E38" t="str">
            <v>개소</v>
          </cell>
          <cell r="F38">
            <v>234</v>
          </cell>
          <cell r="G38">
            <v>12100</v>
          </cell>
          <cell r="H38">
            <v>2831400</v>
          </cell>
          <cell r="I38">
            <v>4806</v>
          </cell>
          <cell r="J38">
            <v>1124604</v>
          </cell>
          <cell r="K38">
            <v>0</v>
          </cell>
          <cell r="L38">
            <v>0</v>
          </cell>
          <cell r="M38">
            <v>16906</v>
          </cell>
          <cell r="N38">
            <v>3956004</v>
          </cell>
        </row>
        <row r="39">
          <cell r="A39" t="str">
            <v>40신_35A</v>
          </cell>
          <cell r="B39" t="str">
            <v>40신_35</v>
          </cell>
          <cell r="C39" t="str">
            <v>35. 콘센트 신설</v>
          </cell>
          <cell r="D39" t="str">
            <v>2P-15A-250W-2구</v>
          </cell>
          <cell r="E39" t="str">
            <v>개소</v>
          </cell>
          <cell r="F39">
            <v>32</v>
          </cell>
          <cell r="G39">
            <v>1364</v>
          </cell>
          <cell r="H39">
            <v>43648</v>
          </cell>
          <cell r="I39">
            <v>4806</v>
          </cell>
          <cell r="J39">
            <v>153792</v>
          </cell>
          <cell r="K39">
            <v>0</v>
          </cell>
          <cell r="L39">
            <v>0</v>
          </cell>
          <cell r="M39">
            <v>6170</v>
          </cell>
          <cell r="N39">
            <v>197440</v>
          </cell>
        </row>
        <row r="40">
          <cell r="A40" t="str">
            <v>40신_36A</v>
          </cell>
          <cell r="B40" t="str">
            <v>40신_36</v>
          </cell>
          <cell r="C40" t="str">
            <v>36. 옥내 배관 배선</v>
          </cell>
          <cell r="D40" t="str">
            <v>각  종</v>
          </cell>
          <cell r="E40" t="str">
            <v>m</v>
          </cell>
          <cell r="F40">
            <v>1</v>
          </cell>
          <cell r="G40">
            <v>18132313</v>
          </cell>
          <cell r="H40">
            <v>18132313</v>
          </cell>
          <cell r="I40">
            <v>59513812</v>
          </cell>
          <cell r="J40">
            <v>59513812</v>
          </cell>
          <cell r="K40">
            <v>1785195</v>
          </cell>
          <cell r="L40">
            <v>1785195</v>
          </cell>
          <cell r="M40">
            <v>79431320</v>
          </cell>
          <cell r="N40">
            <v>79431320</v>
          </cell>
        </row>
        <row r="41">
          <cell r="A41" t="str">
            <v>40신_37A</v>
          </cell>
          <cell r="B41" t="str">
            <v>40신_37</v>
          </cell>
          <cell r="C41" t="str">
            <v>37. 케이블 신설</v>
          </cell>
          <cell r="D41" t="str">
            <v>CV 22㎟/1C외 각종</v>
          </cell>
          <cell r="E41" t="str">
            <v>m</v>
          </cell>
          <cell r="F41">
            <v>14895</v>
          </cell>
          <cell r="G41">
            <v>1112</v>
          </cell>
          <cell r="H41">
            <v>16574374</v>
          </cell>
          <cell r="I41">
            <v>1768</v>
          </cell>
          <cell r="J41">
            <v>26339447</v>
          </cell>
          <cell r="K41">
            <v>53</v>
          </cell>
          <cell r="L41">
            <v>790000</v>
          </cell>
          <cell r="M41">
            <v>2933</v>
          </cell>
          <cell r="N41">
            <v>43703821</v>
          </cell>
        </row>
        <row r="42">
          <cell r="A42" t="str">
            <v>40신_38A</v>
          </cell>
          <cell r="B42" t="str">
            <v>40신_38</v>
          </cell>
          <cell r="C42" t="str">
            <v>38. 케이블 DUCT 신설</v>
          </cell>
          <cell r="D42" t="str">
            <v>W600xH200</v>
          </cell>
          <cell r="E42" t="str">
            <v>m</v>
          </cell>
          <cell r="F42">
            <v>6</v>
          </cell>
          <cell r="G42">
            <v>54241</v>
          </cell>
          <cell r="H42">
            <v>325448</v>
          </cell>
          <cell r="I42">
            <v>107157</v>
          </cell>
          <cell r="J42">
            <v>642947</v>
          </cell>
          <cell r="K42">
            <v>3026</v>
          </cell>
          <cell r="L42">
            <v>18156</v>
          </cell>
          <cell r="M42">
            <v>164424</v>
          </cell>
          <cell r="N42">
            <v>986551</v>
          </cell>
        </row>
        <row r="43">
          <cell r="A43" t="str">
            <v>40신_39A</v>
          </cell>
          <cell r="B43" t="str">
            <v>40신_39</v>
          </cell>
          <cell r="C43" t="str">
            <v>39. 케이블 TRAY 신설</v>
          </cell>
          <cell r="D43" t="str">
            <v>300Wx100Hx1.2t</v>
          </cell>
          <cell r="E43" t="str">
            <v>m</v>
          </cell>
          <cell r="F43">
            <v>425</v>
          </cell>
          <cell r="G43">
            <v>23385</v>
          </cell>
          <cell r="H43">
            <v>9939015</v>
          </cell>
          <cell r="I43">
            <v>18401</v>
          </cell>
          <cell r="J43">
            <v>7820711</v>
          </cell>
          <cell r="K43">
            <v>547</v>
          </cell>
          <cell r="L43">
            <v>232828</v>
          </cell>
          <cell r="M43">
            <v>42333</v>
          </cell>
          <cell r="N43">
            <v>17992554</v>
          </cell>
        </row>
        <row r="44">
          <cell r="A44" t="str">
            <v>40신_40A</v>
          </cell>
          <cell r="B44" t="str">
            <v>40신_40</v>
          </cell>
          <cell r="C44" t="str">
            <v>40. 케이블 TRAY 신설</v>
          </cell>
          <cell r="D44" t="str">
            <v>600Wx100Hx1.2t</v>
          </cell>
          <cell r="E44" t="str">
            <v>m</v>
          </cell>
          <cell r="F44">
            <v>390</v>
          </cell>
          <cell r="G44">
            <v>34081</v>
          </cell>
          <cell r="H44">
            <v>13291785</v>
          </cell>
          <cell r="I44">
            <v>33473</v>
          </cell>
          <cell r="J44">
            <v>13054543</v>
          </cell>
          <cell r="K44">
            <v>999</v>
          </cell>
          <cell r="L44">
            <v>389827</v>
          </cell>
          <cell r="M44">
            <v>26736155</v>
          </cell>
          <cell r="N44">
            <v>26736155</v>
          </cell>
        </row>
        <row r="45">
          <cell r="A45" t="str">
            <v>40신_41A</v>
          </cell>
          <cell r="B45" t="str">
            <v>40신_41</v>
          </cell>
          <cell r="C45" t="str">
            <v>41. 옥외변대기초 신설</v>
          </cell>
          <cell r="D45" t="str">
            <v>15mx5.1mx0.5m</v>
          </cell>
          <cell r="E45" t="str">
            <v>개소</v>
          </cell>
          <cell r="F45">
            <v>1</v>
          </cell>
          <cell r="G45">
            <v>2113233</v>
          </cell>
          <cell r="H45">
            <v>2113233</v>
          </cell>
          <cell r="I45">
            <v>1170989</v>
          </cell>
          <cell r="J45">
            <v>1170989</v>
          </cell>
          <cell r="K45">
            <v>25384</v>
          </cell>
          <cell r="L45">
            <v>25384</v>
          </cell>
          <cell r="M45">
            <v>3309606</v>
          </cell>
          <cell r="N45">
            <v>3309606</v>
          </cell>
        </row>
        <row r="46">
          <cell r="A46" t="str">
            <v>40신_42A</v>
          </cell>
          <cell r="B46" t="str">
            <v>40신_42</v>
          </cell>
          <cell r="C46" t="str">
            <v>42. 휀스 신설</v>
          </cell>
          <cell r="D46" t="str">
            <v>경간:2m, 높이:1.8m</v>
          </cell>
          <cell r="E46" t="str">
            <v>경간</v>
          </cell>
          <cell r="F46">
            <v>11</v>
          </cell>
          <cell r="G46">
            <v>55176</v>
          </cell>
          <cell r="H46">
            <v>606936</v>
          </cell>
          <cell r="I46">
            <v>63997</v>
          </cell>
          <cell r="J46">
            <v>703967</v>
          </cell>
          <cell r="K46">
            <v>1055</v>
          </cell>
          <cell r="L46">
            <v>11605</v>
          </cell>
          <cell r="M46">
            <v>120228</v>
          </cell>
          <cell r="N46">
            <v>1322508</v>
          </cell>
        </row>
        <row r="47">
          <cell r="A47" t="str">
            <v>40신_43A</v>
          </cell>
          <cell r="B47" t="str">
            <v>40신_43</v>
          </cell>
          <cell r="C47" t="str">
            <v>43. 조명제어 설비 신설</v>
          </cell>
          <cell r="D47" t="str">
            <v>분전반용(LS-A~LS-E)</v>
          </cell>
          <cell r="E47" t="str">
            <v>면</v>
          </cell>
          <cell r="F47">
            <v>5</v>
          </cell>
          <cell r="G47">
            <v>1318600</v>
          </cell>
          <cell r="H47">
            <v>6593000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1318600</v>
          </cell>
          <cell r="N47">
            <v>6593000</v>
          </cell>
        </row>
        <row r="48">
          <cell r="A48" t="str">
            <v>40신_44A</v>
          </cell>
          <cell r="B48" t="str">
            <v>40신_44</v>
          </cell>
          <cell r="C48" t="str">
            <v>44. 조명제어 설비 신설</v>
          </cell>
          <cell r="D48" t="str">
            <v>모 장치(LCP-M)</v>
          </cell>
          <cell r="E48" t="str">
            <v>면</v>
          </cell>
          <cell r="F48">
            <v>1</v>
          </cell>
          <cell r="G48">
            <v>2109000</v>
          </cell>
          <cell r="H48">
            <v>2109000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2109000</v>
          </cell>
          <cell r="N48">
            <v>2109000</v>
          </cell>
        </row>
        <row r="49">
          <cell r="A49" t="str">
            <v>40신_45A</v>
          </cell>
          <cell r="B49" t="str">
            <v>40신_45</v>
          </cell>
          <cell r="C49" t="str">
            <v>45. 조명제어 설비 신설</v>
          </cell>
          <cell r="D49" t="str">
            <v>모 장치(LCP-M1)</v>
          </cell>
          <cell r="E49" t="str">
            <v>면</v>
          </cell>
          <cell r="F49">
            <v>1</v>
          </cell>
          <cell r="G49">
            <v>1104000</v>
          </cell>
          <cell r="H49">
            <v>1104000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1104000</v>
          </cell>
          <cell r="N49">
            <v>1104000</v>
          </cell>
        </row>
        <row r="50">
          <cell r="A50" t="str">
            <v>40신_46A</v>
          </cell>
          <cell r="B50" t="str">
            <v>40신_46</v>
          </cell>
          <cell r="C50" t="str">
            <v>43. 조명제어 설비 신설</v>
          </cell>
          <cell r="D50" t="str">
            <v>SETTING UNIT외 각종</v>
          </cell>
          <cell r="E50" t="str">
            <v>식</v>
          </cell>
          <cell r="F50">
            <v>1</v>
          </cell>
          <cell r="G50">
            <v>775000</v>
          </cell>
          <cell r="H50">
            <v>775000</v>
          </cell>
          <cell r="I50">
            <v>1000000</v>
          </cell>
          <cell r="J50">
            <v>1000000</v>
          </cell>
          <cell r="K50">
            <v>0</v>
          </cell>
          <cell r="L50">
            <v>0</v>
          </cell>
          <cell r="M50">
            <v>1775000</v>
          </cell>
          <cell r="N50">
            <v>1775000</v>
          </cell>
        </row>
        <row r="53">
          <cell r="C53" t="str">
            <v>합   계</v>
          </cell>
          <cell r="F53">
            <v>0</v>
          </cell>
          <cell r="H53">
            <v>121169807</v>
          </cell>
          <cell r="J53">
            <v>200568849</v>
          </cell>
          <cell r="L53">
            <v>5416766</v>
          </cell>
          <cell r="N53">
            <v>327155422</v>
          </cell>
        </row>
      </sheetData>
      <sheetData sheetId="1"/>
      <sheetData sheetId="2"/>
      <sheetData sheetId="3"/>
      <sheetData sheetId="4" refreshError="1">
        <row r="4">
          <cell r="A4" t="str">
            <v>강제전선관ST 16C</v>
          </cell>
          <cell r="B4" t="str">
            <v>강제전선관</v>
          </cell>
          <cell r="C4" t="str">
            <v>ST 16C</v>
          </cell>
          <cell r="D4" t="str">
            <v>m</v>
          </cell>
          <cell r="G4">
            <v>172.5</v>
          </cell>
          <cell r="H4">
            <v>285.5</v>
          </cell>
          <cell r="J4">
            <v>458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503</v>
          </cell>
          <cell r="O4" t="str">
            <v>전품1-6</v>
          </cell>
        </row>
        <row r="5">
          <cell r="A5" t="str">
            <v>강제전선관ST 22C</v>
          </cell>
          <cell r="B5" t="str">
            <v>강제전선관</v>
          </cell>
          <cell r="C5" t="str">
            <v>ST 22C</v>
          </cell>
          <cell r="D5" t="str">
            <v>m</v>
          </cell>
          <cell r="G5">
            <v>29.5</v>
          </cell>
          <cell r="H5">
            <v>37</v>
          </cell>
          <cell r="J5">
            <v>66.5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73</v>
          </cell>
          <cell r="O5" t="str">
            <v>전품1-6</v>
          </cell>
        </row>
        <row r="6">
          <cell r="A6" t="str">
            <v>강제전선관ST 28C</v>
          </cell>
          <cell r="B6" t="str">
            <v>강제전선관</v>
          </cell>
          <cell r="C6" t="str">
            <v>ST 28C</v>
          </cell>
          <cell r="D6" t="str">
            <v>m</v>
          </cell>
          <cell r="G6">
            <v>72</v>
          </cell>
          <cell r="H6">
            <v>2196</v>
          </cell>
          <cell r="J6">
            <v>2268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2494</v>
          </cell>
          <cell r="O6" t="str">
            <v>전품1-6</v>
          </cell>
        </row>
        <row r="7">
          <cell r="A7" t="str">
            <v>강제전선관ST 36C</v>
          </cell>
          <cell r="B7" t="str">
            <v>강제전선관</v>
          </cell>
          <cell r="C7" t="str">
            <v>ST 36C</v>
          </cell>
          <cell r="D7" t="str">
            <v>m</v>
          </cell>
          <cell r="F7">
            <v>20</v>
          </cell>
          <cell r="H7">
            <v>132</v>
          </cell>
          <cell r="J7">
            <v>152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167</v>
          </cell>
          <cell r="O7" t="str">
            <v>전품1-6</v>
          </cell>
        </row>
        <row r="8">
          <cell r="A8" t="str">
            <v>강제전선관ST 42C</v>
          </cell>
          <cell r="B8" t="str">
            <v>강제전선관</v>
          </cell>
          <cell r="C8" t="str">
            <v>ST 42C</v>
          </cell>
          <cell r="D8" t="str">
            <v>m</v>
          </cell>
          <cell r="F8">
            <v>20</v>
          </cell>
          <cell r="H8">
            <v>144</v>
          </cell>
          <cell r="J8">
            <v>164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180</v>
          </cell>
          <cell r="O8" t="str">
            <v>전품1-6</v>
          </cell>
        </row>
        <row r="9">
          <cell r="A9" t="str">
            <v>강제전선관ST 54C</v>
          </cell>
          <cell r="B9" t="str">
            <v>강제전선관</v>
          </cell>
          <cell r="C9" t="str">
            <v>ST 54C</v>
          </cell>
          <cell r="D9" t="str">
            <v>m</v>
          </cell>
          <cell r="F9">
            <v>52</v>
          </cell>
          <cell r="H9">
            <v>432</v>
          </cell>
          <cell r="J9">
            <v>484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532</v>
          </cell>
          <cell r="O9" t="str">
            <v>전품1-6</v>
          </cell>
        </row>
        <row r="10">
          <cell r="A10" t="str">
            <v>강제전선관ST 70C</v>
          </cell>
          <cell r="B10" t="str">
            <v>강제전선관</v>
          </cell>
          <cell r="C10" t="str">
            <v>ST 70C</v>
          </cell>
          <cell r="D10" t="str">
            <v>m</v>
          </cell>
          <cell r="F10">
            <v>12</v>
          </cell>
          <cell r="J10">
            <v>12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13</v>
          </cell>
          <cell r="O10" t="str">
            <v>전품1-6</v>
          </cell>
        </row>
        <row r="11">
          <cell r="A11" t="str">
            <v>강제전선관ST 82C</v>
          </cell>
          <cell r="B11" t="str">
            <v>강제전선관</v>
          </cell>
          <cell r="C11" t="str">
            <v>ST 82C</v>
          </cell>
          <cell r="D11" t="str">
            <v>m</v>
          </cell>
          <cell r="F11">
            <v>4</v>
          </cell>
          <cell r="J11">
            <v>4</v>
          </cell>
          <cell r="K11" t="str">
            <v>x</v>
          </cell>
          <cell r="L11">
            <v>1.1000000000000001</v>
          </cell>
          <cell r="M11" t="str">
            <v>=</v>
          </cell>
          <cell r="N11">
            <v>4</v>
          </cell>
          <cell r="O11" t="str">
            <v>전품1-6</v>
          </cell>
        </row>
        <row r="12">
          <cell r="A12" t="str">
            <v>강제전선관ST 104C</v>
          </cell>
          <cell r="B12" t="str">
            <v>강제전선관</v>
          </cell>
          <cell r="C12" t="str">
            <v>ST 104C</v>
          </cell>
          <cell r="D12" t="str">
            <v>m</v>
          </cell>
          <cell r="F12">
            <v>4</v>
          </cell>
          <cell r="J12">
            <v>4</v>
          </cell>
          <cell r="K12" t="str">
            <v>x</v>
          </cell>
          <cell r="L12">
            <v>1.1000000000000001</v>
          </cell>
          <cell r="M12" t="str">
            <v>=</v>
          </cell>
          <cell r="N12">
            <v>4</v>
          </cell>
          <cell r="O12" t="str">
            <v>전품1-6</v>
          </cell>
        </row>
        <row r="13">
          <cell r="A13" t="str">
            <v>경질비닐전선관HI-PVC 22C</v>
          </cell>
          <cell r="B13" t="str">
            <v>경질비닐전선관</v>
          </cell>
          <cell r="C13" t="str">
            <v>HI-PVC 22C</v>
          </cell>
          <cell r="D13" t="str">
            <v>m</v>
          </cell>
          <cell r="E13">
            <v>50</v>
          </cell>
          <cell r="J13">
            <v>50</v>
          </cell>
          <cell r="K13" t="str">
            <v>x</v>
          </cell>
          <cell r="L13">
            <v>1.1000000000000001</v>
          </cell>
          <cell r="M13" t="str">
            <v>=</v>
          </cell>
          <cell r="N13">
            <v>55</v>
          </cell>
          <cell r="O13" t="str">
            <v>전품1-6</v>
          </cell>
        </row>
        <row r="14">
          <cell r="A14" t="str">
            <v>경질비닐전선관HI-PVC 36C</v>
          </cell>
          <cell r="B14" t="str">
            <v>경질비닐전선관</v>
          </cell>
          <cell r="C14" t="str">
            <v>HI-PVC 36C</v>
          </cell>
          <cell r="D14" t="str">
            <v>m</v>
          </cell>
          <cell r="E14">
            <v>150</v>
          </cell>
          <cell r="J14">
            <v>150</v>
          </cell>
          <cell r="K14" t="str">
            <v>x</v>
          </cell>
          <cell r="L14">
            <v>1.1000000000000001</v>
          </cell>
          <cell r="M14" t="str">
            <v>=</v>
          </cell>
          <cell r="N14">
            <v>165</v>
          </cell>
          <cell r="O14" t="str">
            <v>전품1-6</v>
          </cell>
        </row>
        <row r="15">
          <cell r="A15" t="str">
            <v>플랙시블 전선관고장력방수  28C</v>
          </cell>
          <cell r="B15" t="str">
            <v>플랙시블 전선관</v>
          </cell>
          <cell r="C15" t="str">
            <v>고장력방수  28C</v>
          </cell>
          <cell r="D15" t="str">
            <v>m</v>
          </cell>
          <cell r="H15">
            <v>317</v>
          </cell>
          <cell r="J15">
            <v>317</v>
          </cell>
          <cell r="K15" t="str">
            <v>x</v>
          </cell>
          <cell r="L15">
            <v>1.1000000000000001</v>
          </cell>
          <cell r="M15" t="str">
            <v>=</v>
          </cell>
          <cell r="N15">
            <v>348</v>
          </cell>
          <cell r="O15" t="str">
            <v>전품1-6</v>
          </cell>
        </row>
        <row r="16">
          <cell r="A16" t="str">
            <v>노말 밴드ST  36C</v>
          </cell>
          <cell r="B16" t="str">
            <v>노말 밴드</v>
          </cell>
          <cell r="C16" t="str">
            <v>ST  36C</v>
          </cell>
          <cell r="D16" t="str">
            <v>m</v>
          </cell>
          <cell r="F16">
            <v>6</v>
          </cell>
          <cell r="H16">
            <v>6</v>
          </cell>
          <cell r="J16">
            <v>12</v>
          </cell>
          <cell r="K16" t="str">
            <v>x</v>
          </cell>
          <cell r="L16">
            <v>1</v>
          </cell>
          <cell r="M16" t="str">
            <v>=</v>
          </cell>
          <cell r="N16">
            <v>12</v>
          </cell>
          <cell r="O16" t="str">
            <v>전품1-6</v>
          </cell>
        </row>
        <row r="17">
          <cell r="A17" t="str">
            <v>노말 밴드ST  42C</v>
          </cell>
          <cell r="B17" t="str">
            <v>노말 밴드</v>
          </cell>
          <cell r="C17" t="str">
            <v>ST  42C</v>
          </cell>
          <cell r="D17" t="str">
            <v>m</v>
          </cell>
          <cell r="F17">
            <v>5</v>
          </cell>
          <cell r="H17">
            <v>24</v>
          </cell>
          <cell r="J17">
            <v>29</v>
          </cell>
          <cell r="K17" t="str">
            <v>x</v>
          </cell>
          <cell r="L17">
            <v>1</v>
          </cell>
          <cell r="M17" t="str">
            <v>=</v>
          </cell>
          <cell r="N17">
            <v>29</v>
          </cell>
          <cell r="O17" t="str">
            <v>전품1-6</v>
          </cell>
        </row>
        <row r="18">
          <cell r="A18" t="str">
            <v>노말 밴드ST  54C</v>
          </cell>
          <cell r="B18" t="str">
            <v>노말 밴드</v>
          </cell>
          <cell r="C18" t="str">
            <v>ST  54C</v>
          </cell>
          <cell r="D18" t="str">
            <v>m</v>
          </cell>
          <cell r="F18">
            <v>7</v>
          </cell>
          <cell r="H18">
            <v>32</v>
          </cell>
          <cell r="J18">
            <v>39</v>
          </cell>
          <cell r="K18" t="str">
            <v>x</v>
          </cell>
          <cell r="L18">
            <v>1</v>
          </cell>
          <cell r="M18" t="str">
            <v>=</v>
          </cell>
          <cell r="N18">
            <v>39</v>
          </cell>
          <cell r="O18" t="str">
            <v>전품1-6</v>
          </cell>
        </row>
        <row r="19">
          <cell r="A19" t="str">
            <v>노말 밴드ST  70C</v>
          </cell>
          <cell r="B19" t="str">
            <v>노말 밴드</v>
          </cell>
          <cell r="C19" t="str">
            <v>ST  70C</v>
          </cell>
          <cell r="D19" t="str">
            <v>m</v>
          </cell>
          <cell r="F19">
            <v>6</v>
          </cell>
          <cell r="J19">
            <v>6</v>
          </cell>
          <cell r="K19" t="str">
            <v>x</v>
          </cell>
          <cell r="L19">
            <v>1</v>
          </cell>
          <cell r="M19" t="str">
            <v>=</v>
          </cell>
          <cell r="N19">
            <v>6</v>
          </cell>
          <cell r="O19" t="str">
            <v>전품1-6</v>
          </cell>
        </row>
        <row r="20">
          <cell r="A20" t="str">
            <v>노말 밴드ST  82C</v>
          </cell>
          <cell r="B20" t="str">
            <v>노말 밴드</v>
          </cell>
          <cell r="C20" t="str">
            <v>ST  82C</v>
          </cell>
          <cell r="D20" t="str">
            <v>m</v>
          </cell>
          <cell r="F20">
            <v>1</v>
          </cell>
          <cell r="J20">
            <v>1</v>
          </cell>
          <cell r="K20" t="str">
            <v>x</v>
          </cell>
          <cell r="L20">
            <v>1</v>
          </cell>
          <cell r="M20" t="str">
            <v>=</v>
          </cell>
          <cell r="N20">
            <v>1</v>
          </cell>
          <cell r="O20" t="str">
            <v>전품1-6</v>
          </cell>
        </row>
        <row r="21">
          <cell r="A21" t="str">
            <v>노말 밴드ST  104C</v>
          </cell>
          <cell r="B21" t="str">
            <v>노말 밴드</v>
          </cell>
          <cell r="C21" t="str">
            <v>ST  104C</v>
          </cell>
          <cell r="D21" t="str">
            <v>m</v>
          </cell>
          <cell r="F21">
            <v>1</v>
          </cell>
          <cell r="J21">
            <v>1</v>
          </cell>
          <cell r="K21" t="str">
            <v>x</v>
          </cell>
          <cell r="L21">
            <v>1</v>
          </cell>
          <cell r="M21" t="str">
            <v>=</v>
          </cell>
          <cell r="N21">
            <v>1</v>
          </cell>
          <cell r="O21" t="str">
            <v>전품1-6</v>
          </cell>
        </row>
        <row r="22">
          <cell r="A22" t="str">
            <v>전선관지지금구1개용 16C</v>
          </cell>
          <cell r="B22" t="str">
            <v>전선관지지금구</v>
          </cell>
          <cell r="C22" t="str">
            <v>1개용 16C</v>
          </cell>
          <cell r="D22" t="str">
            <v>개소</v>
          </cell>
          <cell r="G22">
            <v>166</v>
          </cell>
          <cell r="H22">
            <v>190.33333333333334</v>
          </cell>
          <cell r="J22">
            <v>356.33333333333337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391</v>
          </cell>
          <cell r="O22" t="str">
            <v>전품1-6</v>
          </cell>
        </row>
        <row r="23">
          <cell r="A23" t="str">
            <v>전선관지지금구1개용 22C</v>
          </cell>
          <cell r="B23" t="str">
            <v>전선관지지금구</v>
          </cell>
          <cell r="C23" t="str">
            <v>1개용 22C</v>
          </cell>
          <cell r="D23" t="str">
            <v>개소</v>
          </cell>
          <cell r="G23">
            <v>57</v>
          </cell>
          <cell r="J23">
            <v>57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62</v>
          </cell>
          <cell r="O23" t="str">
            <v>전품1-6</v>
          </cell>
        </row>
        <row r="24">
          <cell r="A24" t="str">
            <v>전선관지지금구1개용 28C</v>
          </cell>
          <cell r="B24" t="str">
            <v>전선관지지금구</v>
          </cell>
          <cell r="C24" t="str">
            <v>1개용 28C</v>
          </cell>
          <cell r="D24" t="str">
            <v>개소</v>
          </cell>
          <cell r="G24">
            <v>48</v>
          </cell>
          <cell r="H24">
            <v>1332</v>
          </cell>
          <cell r="J24">
            <v>1380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1518</v>
          </cell>
          <cell r="O24" t="str">
            <v>전품1-6</v>
          </cell>
        </row>
        <row r="25">
          <cell r="A25" t="str">
            <v>전선관지지금구1개용 36C</v>
          </cell>
          <cell r="B25" t="str">
            <v>전선관지지금구</v>
          </cell>
          <cell r="C25" t="str">
            <v>1개용 36C</v>
          </cell>
          <cell r="D25" t="str">
            <v>개소</v>
          </cell>
          <cell r="F25">
            <v>10</v>
          </cell>
          <cell r="H25">
            <v>56</v>
          </cell>
          <cell r="J25">
            <v>66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72</v>
          </cell>
          <cell r="O25" t="str">
            <v>전품1-6</v>
          </cell>
        </row>
        <row r="26">
          <cell r="A26" t="str">
            <v>전선관지지금구1개용 42C</v>
          </cell>
          <cell r="B26" t="str">
            <v>전선관지지금구</v>
          </cell>
          <cell r="C26" t="str">
            <v>1개용 42C</v>
          </cell>
          <cell r="D26" t="str">
            <v>개소</v>
          </cell>
          <cell r="F26">
            <v>10</v>
          </cell>
          <cell r="H26">
            <v>72</v>
          </cell>
          <cell r="J26">
            <v>82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90</v>
          </cell>
          <cell r="O26" t="str">
            <v>전품1-6</v>
          </cell>
        </row>
        <row r="27">
          <cell r="A27" t="str">
            <v>전선관지지금구1개용 54C</v>
          </cell>
          <cell r="B27" t="str">
            <v>전선관지지금구</v>
          </cell>
          <cell r="C27" t="str">
            <v>1개용 54C</v>
          </cell>
          <cell r="D27" t="str">
            <v>개소</v>
          </cell>
          <cell r="F27">
            <v>10</v>
          </cell>
          <cell r="H27">
            <v>216</v>
          </cell>
          <cell r="J27">
            <v>226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248</v>
          </cell>
          <cell r="O27" t="str">
            <v>전품1-6</v>
          </cell>
        </row>
        <row r="28">
          <cell r="A28" t="str">
            <v>전선관지지금구1개용 70C</v>
          </cell>
          <cell r="B28" t="str">
            <v>전선관지지금구</v>
          </cell>
          <cell r="C28" t="str">
            <v>1개용 70C</v>
          </cell>
          <cell r="D28" t="str">
            <v>개소</v>
          </cell>
          <cell r="F28">
            <v>6</v>
          </cell>
          <cell r="J28">
            <v>6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6</v>
          </cell>
          <cell r="O28" t="str">
            <v>전품1-6</v>
          </cell>
        </row>
        <row r="29">
          <cell r="A29" t="str">
            <v>전선관지지금구1개용 82C</v>
          </cell>
          <cell r="B29" t="str">
            <v>전선관지지금구</v>
          </cell>
          <cell r="C29" t="str">
            <v>1개용 82C</v>
          </cell>
          <cell r="D29" t="str">
            <v>개소</v>
          </cell>
          <cell r="F29">
            <v>2</v>
          </cell>
          <cell r="J29">
            <v>2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2</v>
          </cell>
          <cell r="O29" t="str">
            <v>전품1-6</v>
          </cell>
        </row>
        <row r="30">
          <cell r="A30" t="str">
            <v>전선관지지금구1개용 104C</v>
          </cell>
          <cell r="B30" t="str">
            <v>전선관지지금구</v>
          </cell>
          <cell r="C30" t="str">
            <v>1개용 104C</v>
          </cell>
          <cell r="D30" t="str">
            <v>개소</v>
          </cell>
          <cell r="F30">
            <v>2</v>
          </cell>
          <cell r="J30">
            <v>2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2</v>
          </cell>
          <cell r="O30" t="str">
            <v>전품1-6</v>
          </cell>
        </row>
        <row r="31">
          <cell r="A31" t="str">
            <v>새들28C</v>
          </cell>
          <cell r="B31" t="str">
            <v>새들</v>
          </cell>
          <cell r="C31" t="str">
            <v>28C</v>
          </cell>
          <cell r="D31" t="str">
            <v>EA</v>
          </cell>
          <cell r="H31">
            <v>936</v>
          </cell>
          <cell r="J31">
            <v>936</v>
          </cell>
          <cell r="K31" t="str">
            <v>x</v>
          </cell>
          <cell r="L31">
            <v>1.1000000000000001</v>
          </cell>
          <cell r="M31" t="str">
            <v>=</v>
          </cell>
          <cell r="N31">
            <v>1029</v>
          </cell>
          <cell r="O31" t="str">
            <v>전품1-6</v>
          </cell>
        </row>
        <row r="32">
          <cell r="A32" t="str">
            <v>케 이 블600V CV 5.5㎟/1C</v>
          </cell>
          <cell r="B32" t="str">
            <v>케 이 블</v>
          </cell>
          <cell r="C32" t="str">
            <v>600V CV 5.5㎟/1C</v>
          </cell>
          <cell r="D32" t="str">
            <v>m</v>
          </cell>
          <cell r="G32">
            <v>234</v>
          </cell>
          <cell r="H32">
            <v>5010</v>
          </cell>
          <cell r="J32">
            <v>5244</v>
          </cell>
          <cell r="K32" t="str">
            <v>x</v>
          </cell>
          <cell r="L32">
            <v>1.05</v>
          </cell>
          <cell r="M32" t="str">
            <v>=</v>
          </cell>
          <cell r="N32">
            <v>5506</v>
          </cell>
          <cell r="O32" t="str">
            <v>전품1-6</v>
          </cell>
        </row>
        <row r="33">
          <cell r="A33" t="str">
            <v>케 이 블600V CV 14㎟/1C</v>
          </cell>
          <cell r="B33" t="str">
            <v>케 이 블</v>
          </cell>
          <cell r="C33" t="str">
            <v>600V CV 14㎟/1C</v>
          </cell>
          <cell r="D33" t="str">
            <v>m</v>
          </cell>
          <cell r="F33">
            <v>1600</v>
          </cell>
          <cell r="J33">
            <v>1600</v>
          </cell>
          <cell r="K33" t="str">
            <v>x</v>
          </cell>
          <cell r="L33">
            <v>1.05</v>
          </cell>
          <cell r="M33" t="str">
            <v>=</v>
          </cell>
          <cell r="N33">
            <v>1680</v>
          </cell>
          <cell r="O33" t="str">
            <v>전품1-6</v>
          </cell>
        </row>
        <row r="34">
          <cell r="A34" t="str">
            <v>케 이 블600V CV 22㎟/1C</v>
          </cell>
          <cell r="B34" t="str">
            <v>케 이 블</v>
          </cell>
          <cell r="C34" t="str">
            <v>600V CV 22㎟/1C</v>
          </cell>
          <cell r="D34" t="str">
            <v>m</v>
          </cell>
          <cell r="F34">
            <v>4060</v>
          </cell>
          <cell r="J34">
            <v>4060</v>
          </cell>
          <cell r="K34" t="str">
            <v>x</v>
          </cell>
          <cell r="L34">
            <v>1.05</v>
          </cell>
          <cell r="M34" t="str">
            <v>=</v>
          </cell>
          <cell r="N34">
            <v>4263</v>
          </cell>
          <cell r="O34" t="str">
            <v>전품1-6</v>
          </cell>
        </row>
        <row r="35">
          <cell r="A35" t="str">
            <v>케 이 블600V CV 38㎟/1C</v>
          </cell>
          <cell r="B35" t="str">
            <v>케 이 블</v>
          </cell>
          <cell r="C35" t="str">
            <v>600V CV 38㎟/1C</v>
          </cell>
          <cell r="D35" t="str">
            <v>m</v>
          </cell>
          <cell r="F35">
            <v>680</v>
          </cell>
          <cell r="H35">
            <v>1152</v>
          </cell>
          <cell r="J35">
            <v>1832</v>
          </cell>
          <cell r="K35" t="str">
            <v>x</v>
          </cell>
          <cell r="L35">
            <v>1.05</v>
          </cell>
          <cell r="M35" t="str">
            <v>=</v>
          </cell>
          <cell r="N35">
            <v>1923</v>
          </cell>
          <cell r="O35" t="str">
            <v>전품1-6</v>
          </cell>
        </row>
        <row r="36">
          <cell r="A36" t="str">
            <v>케 이 블600V CV 100㎟/1C</v>
          </cell>
          <cell r="B36" t="str">
            <v>케 이 블</v>
          </cell>
          <cell r="C36" t="str">
            <v>600V CV 100㎟/1C</v>
          </cell>
          <cell r="D36" t="str">
            <v>m</v>
          </cell>
          <cell r="F36">
            <v>310</v>
          </cell>
          <cell r="J36">
            <v>310</v>
          </cell>
          <cell r="K36" t="str">
            <v>x</v>
          </cell>
          <cell r="L36">
            <v>1.05</v>
          </cell>
          <cell r="M36" t="str">
            <v>=</v>
          </cell>
          <cell r="N36">
            <v>325</v>
          </cell>
          <cell r="O36" t="str">
            <v>전품1-6</v>
          </cell>
        </row>
        <row r="37">
          <cell r="A37" t="str">
            <v>케 이 블600V CV 150㎟/1C</v>
          </cell>
          <cell r="B37" t="str">
            <v>케 이 블</v>
          </cell>
          <cell r="C37" t="str">
            <v>600V CV 150㎟/1C</v>
          </cell>
          <cell r="D37" t="str">
            <v>m</v>
          </cell>
          <cell r="E37">
            <v>84</v>
          </cell>
          <cell r="F37">
            <v>360</v>
          </cell>
          <cell r="J37">
            <v>444</v>
          </cell>
          <cell r="K37" t="str">
            <v>x</v>
          </cell>
          <cell r="L37">
            <v>1.05</v>
          </cell>
          <cell r="M37" t="str">
            <v>=</v>
          </cell>
          <cell r="N37">
            <v>466</v>
          </cell>
          <cell r="O37" t="str">
            <v>전품1-6</v>
          </cell>
        </row>
        <row r="38">
          <cell r="A38" t="str">
            <v>케 이 블600V CV 200㎟/1C</v>
          </cell>
          <cell r="B38" t="str">
            <v>케 이 블</v>
          </cell>
          <cell r="C38" t="str">
            <v>600V CV 200㎟/1C</v>
          </cell>
          <cell r="D38" t="str">
            <v>m</v>
          </cell>
          <cell r="E38">
            <v>53</v>
          </cell>
          <cell r="F38">
            <v>285</v>
          </cell>
          <cell r="J38">
            <v>338</v>
          </cell>
          <cell r="K38" t="str">
            <v>x</v>
          </cell>
          <cell r="L38">
            <v>1.05</v>
          </cell>
          <cell r="M38" t="str">
            <v>=</v>
          </cell>
          <cell r="N38">
            <v>354</v>
          </cell>
          <cell r="O38" t="str">
            <v>전품1-6</v>
          </cell>
        </row>
        <row r="39">
          <cell r="A39" t="str">
            <v>케 이 블CVV-S 1.25㎟/2C</v>
          </cell>
          <cell r="B39" t="str">
            <v>케 이 블</v>
          </cell>
          <cell r="C39" t="str">
            <v>CVV-S 1.25㎟/2C</v>
          </cell>
          <cell r="D39" t="str">
            <v>m</v>
          </cell>
          <cell r="G39">
            <v>360</v>
          </cell>
          <cell r="J39">
            <v>360</v>
          </cell>
          <cell r="K39" t="str">
            <v>x</v>
          </cell>
          <cell r="L39">
            <v>1.05</v>
          </cell>
          <cell r="M39" t="str">
            <v>=</v>
          </cell>
          <cell r="N39">
            <v>378</v>
          </cell>
          <cell r="O39" t="str">
            <v>전품1-6</v>
          </cell>
        </row>
        <row r="40">
          <cell r="A40" t="str">
            <v>전     선IV  1.6mm</v>
          </cell>
          <cell r="B40" t="str">
            <v>전     선</v>
          </cell>
          <cell r="C40" t="str">
            <v>IV  1.6mm</v>
          </cell>
          <cell r="D40" t="str">
            <v>m</v>
          </cell>
          <cell r="G40">
            <v>150.5</v>
          </cell>
          <cell r="H40">
            <v>285.5</v>
          </cell>
          <cell r="J40">
            <v>436</v>
          </cell>
          <cell r="K40" t="str">
            <v>x</v>
          </cell>
          <cell r="L40">
            <v>1.1000000000000001</v>
          </cell>
          <cell r="M40" t="str">
            <v>=</v>
          </cell>
          <cell r="N40">
            <v>479</v>
          </cell>
          <cell r="O40" t="str">
            <v>전품1-6</v>
          </cell>
        </row>
        <row r="41">
          <cell r="A41" t="str">
            <v>전     선IV  2.0mm</v>
          </cell>
          <cell r="B41" t="str">
            <v>전     선</v>
          </cell>
          <cell r="C41" t="str">
            <v>IV  2.0mm</v>
          </cell>
          <cell r="D41" t="str">
            <v>m</v>
          </cell>
          <cell r="G41">
            <v>14380.5</v>
          </cell>
          <cell r="H41">
            <v>571</v>
          </cell>
          <cell r="J41">
            <v>14951.5</v>
          </cell>
          <cell r="K41" t="str">
            <v>x</v>
          </cell>
          <cell r="L41">
            <v>1.1000000000000001</v>
          </cell>
          <cell r="M41" t="str">
            <v>=</v>
          </cell>
          <cell r="N41">
            <v>16446</v>
          </cell>
          <cell r="O41" t="str">
            <v>전품1-6</v>
          </cell>
        </row>
        <row r="42">
          <cell r="A42" t="str">
            <v>전     선IV  5.5㎟</v>
          </cell>
          <cell r="B42" t="str">
            <v>전     선</v>
          </cell>
          <cell r="C42" t="str">
            <v>IV  5.5㎟</v>
          </cell>
          <cell r="D42" t="str">
            <v>m</v>
          </cell>
          <cell r="G42">
            <v>210</v>
          </cell>
          <cell r="H42">
            <v>2499</v>
          </cell>
          <cell r="J42">
            <v>2709</v>
          </cell>
          <cell r="K42" t="str">
            <v>x</v>
          </cell>
          <cell r="L42">
            <v>1.1000000000000001</v>
          </cell>
          <cell r="M42" t="str">
            <v>=</v>
          </cell>
          <cell r="N42">
            <v>2979</v>
          </cell>
          <cell r="O42" t="str">
            <v>전품1-6</v>
          </cell>
        </row>
        <row r="43">
          <cell r="A43" t="str">
            <v>전     선IV  8㎟</v>
          </cell>
          <cell r="B43" t="str">
            <v>전     선</v>
          </cell>
          <cell r="C43" t="str">
            <v>IV  8㎟</v>
          </cell>
          <cell r="D43" t="str">
            <v>m</v>
          </cell>
          <cell r="F43">
            <v>1230</v>
          </cell>
          <cell r="H43">
            <v>576</v>
          </cell>
          <cell r="J43">
            <v>1806</v>
          </cell>
          <cell r="K43" t="str">
            <v>x</v>
          </cell>
          <cell r="L43">
            <v>1.1000000000000001</v>
          </cell>
          <cell r="M43" t="str">
            <v>=</v>
          </cell>
          <cell r="N43">
            <v>1986</v>
          </cell>
          <cell r="O43" t="str">
            <v>전품1-6</v>
          </cell>
        </row>
        <row r="44">
          <cell r="A44" t="str">
            <v>전     선IV  14㎟</v>
          </cell>
          <cell r="B44" t="str">
            <v>전     선</v>
          </cell>
          <cell r="C44" t="str">
            <v>IV  14㎟</v>
          </cell>
          <cell r="D44" t="str">
            <v>m</v>
          </cell>
          <cell r="F44">
            <v>60</v>
          </cell>
          <cell r="J44">
            <v>60</v>
          </cell>
          <cell r="K44" t="str">
            <v>x</v>
          </cell>
          <cell r="L44">
            <v>1.1000000000000001</v>
          </cell>
          <cell r="M44" t="str">
            <v>=</v>
          </cell>
          <cell r="N44">
            <v>66</v>
          </cell>
          <cell r="O44" t="str">
            <v>전품1-6</v>
          </cell>
        </row>
        <row r="45">
          <cell r="A45" t="str">
            <v>전     선IV  38㎟</v>
          </cell>
          <cell r="B45" t="str">
            <v>전     선</v>
          </cell>
          <cell r="C45" t="str">
            <v>IV  38㎟</v>
          </cell>
          <cell r="D45" t="str">
            <v>m</v>
          </cell>
          <cell r="F45">
            <v>335</v>
          </cell>
          <cell r="J45">
            <v>335</v>
          </cell>
          <cell r="K45" t="str">
            <v>x</v>
          </cell>
          <cell r="L45">
            <v>1.1000000000000001</v>
          </cell>
          <cell r="M45" t="str">
            <v>=</v>
          </cell>
          <cell r="N45">
            <v>368</v>
          </cell>
          <cell r="O45" t="str">
            <v>전품1-6</v>
          </cell>
        </row>
        <row r="46">
          <cell r="A46" t="str">
            <v>전     선IV  60㎟</v>
          </cell>
          <cell r="B46" t="str">
            <v>전     선</v>
          </cell>
          <cell r="C46" t="str">
            <v>IV  60㎟</v>
          </cell>
          <cell r="D46" t="str">
            <v>m</v>
          </cell>
          <cell r="F46">
            <v>135</v>
          </cell>
          <cell r="J46">
            <v>135</v>
          </cell>
          <cell r="K46" t="str">
            <v>x</v>
          </cell>
          <cell r="L46">
            <v>1.1000000000000001</v>
          </cell>
          <cell r="M46" t="str">
            <v>=</v>
          </cell>
          <cell r="N46">
            <v>148</v>
          </cell>
          <cell r="O46" t="str">
            <v>전품1-6</v>
          </cell>
        </row>
        <row r="47">
          <cell r="A47" t="str">
            <v>전     선GV  38㎟</v>
          </cell>
          <cell r="B47" t="str">
            <v>전     선</v>
          </cell>
          <cell r="C47" t="str">
            <v>GV  38㎟</v>
          </cell>
          <cell r="D47" t="str">
            <v>m</v>
          </cell>
          <cell r="E47">
            <v>50</v>
          </cell>
          <cell r="F47">
            <v>340</v>
          </cell>
          <cell r="J47">
            <v>390</v>
          </cell>
          <cell r="K47" t="str">
            <v>x</v>
          </cell>
          <cell r="L47">
            <v>1.1000000000000001</v>
          </cell>
          <cell r="M47" t="str">
            <v>=</v>
          </cell>
          <cell r="N47">
            <v>429</v>
          </cell>
          <cell r="O47" t="str">
            <v>전품1-6</v>
          </cell>
        </row>
        <row r="48">
          <cell r="A48" t="str">
            <v>전     선GV  60㎟</v>
          </cell>
          <cell r="B48" t="str">
            <v>전     선</v>
          </cell>
          <cell r="C48" t="str">
            <v>GV  60㎟</v>
          </cell>
          <cell r="D48" t="str">
            <v>m</v>
          </cell>
          <cell r="E48">
            <v>195</v>
          </cell>
          <cell r="F48">
            <v>80</v>
          </cell>
          <cell r="J48">
            <v>275</v>
          </cell>
          <cell r="K48" t="str">
            <v>x</v>
          </cell>
          <cell r="L48">
            <v>1.1000000000000001</v>
          </cell>
          <cell r="M48" t="str">
            <v>=</v>
          </cell>
          <cell r="N48">
            <v>302</v>
          </cell>
          <cell r="O48" t="str">
            <v>전품1-6</v>
          </cell>
        </row>
        <row r="49">
          <cell r="A49" t="str">
            <v>압착단자14 ㎟</v>
          </cell>
          <cell r="B49" t="str">
            <v>압착단자</v>
          </cell>
          <cell r="C49" t="str">
            <v>14 ㎟</v>
          </cell>
          <cell r="D49" t="str">
            <v>EA</v>
          </cell>
          <cell r="E49">
            <v>1</v>
          </cell>
          <cell r="F49">
            <v>32</v>
          </cell>
          <cell r="J49">
            <v>33</v>
          </cell>
          <cell r="K49" t="str">
            <v>x</v>
          </cell>
          <cell r="L49">
            <v>1</v>
          </cell>
          <cell r="M49" t="str">
            <v>=</v>
          </cell>
          <cell r="N49">
            <v>33</v>
          </cell>
          <cell r="O49" t="str">
            <v>전품1-6</v>
          </cell>
        </row>
        <row r="50">
          <cell r="A50" t="str">
            <v>압착단자22 ㎟</v>
          </cell>
          <cell r="B50" t="str">
            <v>압착단자</v>
          </cell>
          <cell r="C50" t="str">
            <v>22 ㎟</v>
          </cell>
          <cell r="D50" t="str">
            <v>EA</v>
          </cell>
          <cell r="F50">
            <v>48</v>
          </cell>
          <cell r="J50">
            <v>48</v>
          </cell>
          <cell r="K50" t="str">
            <v>x</v>
          </cell>
          <cell r="L50">
            <v>1</v>
          </cell>
          <cell r="M50" t="str">
            <v>=</v>
          </cell>
          <cell r="N50">
            <v>48</v>
          </cell>
          <cell r="O50" t="str">
            <v>전품1-6</v>
          </cell>
        </row>
        <row r="51">
          <cell r="A51" t="str">
            <v>압착단자38 ㎟</v>
          </cell>
          <cell r="B51" t="str">
            <v>압착단자</v>
          </cell>
          <cell r="C51" t="str">
            <v>38 ㎟</v>
          </cell>
          <cell r="D51" t="str">
            <v>EA</v>
          </cell>
          <cell r="F51">
            <v>12</v>
          </cell>
          <cell r="J51">
            <v>12</v>
          </cell>
          <cell r="K51" t="str">
            <v>x</v>
          </cell>
          <cell r="L51">
            <v>1</v>
          </cell>
          <cell r="M51" t="str">
            <v>=</v>
          </cell>
          <cell r="N51">
            <v>12</v>
          </cell>
          <cell r="O51" t="str">
            <v>전품1-6</v>
          </cell>
        </row>
        <row r="52">
          <cell r="A52" t="str">
            <v>압착단자100 ㎟</v>
          </cell>
          <cell r="B52" t="str">
            <v>압착단자</v>
          </cell>
          <cell r="C52" t="str">
            <v>100 ㎟</v>
          </cell>
          <cell r="D52" t="str">
            <v>EA</v>
          </cell>
          <cell r="F52">
            <v>12</v>
          </cell>
          <cell r="J52">
            <v>12</v>
          </cell>
          <cell r="K52" t="str">
            <v>x</v>
          </cell>
          <cell r="L52">
            <v>1</v>
          </cell>
          <cell r="M52" t="str">
            <v>=</v>
          </cell>
          <cell r="N52">
            <v>12</v>
          </cell>
          <cell r="O52" t="str">
            <v>전품1-6</v>
          </cell>
        </row>
        <row r="53">
          <cell r="A53" t="str">
            <v>압착단자150 ㎟</v>
          </cell>
          <cell r="B53" t="str">
            <v>압착단자</v>
          </cell>
          <cell r="C53" t="str">
            <v>150 ㎟</v>
          </cell>
          <cell r="D53" t="str">
            <v>EA</v>
          </cell>
          <cell r="F53">
            <v>12</v>
          </cell>
          <cell r="J53">
            <v>12</v>
          </cell>
          <cell r="K53" t="str">
            <v>x</v>
          </cell>
          <cell r="L53">
            <v>1</v>
          </cell>
          <cell r="M53" t="str">
            <v>=</v>
          </cell>
          <cell r="N53">
            <v>12</v>
          </cell>
          <cell r="O53" t="str">
            <v>전품1-6</v>
          </cell>
        </row>
        <row r="54">
          <cell r="A54" t="str">
            <v>압착단자200 ㎟</v>
          </cell>
          <cell r="B54" t="str">
            <v>압착단자</v>
          </cell>
          <cell r="C54" t="str">
            <v>200 ㎟</v>
          </cell>
          <cell r="D54" t="str">
            <v>EA</v>
          </cell>
          <cell r="F54">
            <v>10</v>
          </cell>
          <cell r="J54">
            <v>10</v>
          </cell>
          <cell r="K54" t="str">
            <v>x</v>
          </cell>
          <cell r="L54">
            <v>1</v>
          </cell>
          <cell r="M54" t="str">
            <v>=</v>
          </cell>
          <cell r="N54">
            <v>10</v>
          </cell>
          <cell r="O54" t="str">
            <v>전품1-6</v>
          </cell>
        </row>
        <row r="55">
          <cell r="A55" t="str">
            <v>동관단자(2HOLE)150 ㎟</v>
          </cell>
          <cell r="B55" t="str">
            <v>동관단자(2HOLE)</v>
          </cell>
          <cell r="C55" t="str">
            <v>150 ㎟</v>
          </cell>
          <cell r="D55" t="str">
            <v>EA</v>
          </cell>
          <cell r="E55">
            <v>10</v>
          </cell>
          <cell r="J55">
            <v>10</v>
          </cell>
          <cell r="K55" t="str">
            <v>x</v>
          </cell>
          <cell r="L55">
            <v>1</v>
          </cell>
          <cell r="M55" t="str">
            <v>=</v>
          </cell>
          <cell r="N55">
            <v>10</v>
          </cell>
          <cell r="O55" t="str">
            <v>전품1-6</v>
          </cell>
        </row>
        <row r="56">
          <cell r="A56" t="str">
            <v>동관단자(2HOLE)200 ㎟</v>
          </cell>
          <cell r="B56" t="str">
            <v>동관단자(2HOLE)</v>
          </cell>
          <cell r="C56" t="str">
            <v>200 ㎟</v>
          </cell>
          <cell r="D56" t="str">
            <v>EA</v>
          </cell>
          <cell r="E56">
            <v>7</v>
          </cell>
          <cell r="J56">
            <v>7</v>
          </cell>
          <cell r="K56" t="str">
            <v>x</v>
          </cell>
          <cell r="L56">
            <v>1</v>
          </cell>
          <cell r="M56" t="str">
            <v>=</v>
          </cell>
          <cell r="N56">
            <v>7</v>
          </cell>
          <cell r="O56" t="str">
            <v>전품1-6</v>
          </cell>
        </row>
        <row r="57">
          <cell r="A57" t="str">
            <v>케이블헤드(옥내용)6.9kV 60㎟/1C(3상분)</v>
          </cell>
          <cell r="B57" t="str">
            <v>케이블헤드(옥내용)</v>
          </cell>
          <cell r="C57" t="str">
            <v>6.9kV 60㎟/1C(3상분)</v>
          </cell>
          <cell r="D57" t="str">
            <v>KIT</v>
          </cell>
          <cell r="E57">
            <v>2</v>
          </cell>
          <cell r="J57">
            <v>2</v>
          </cell>
          <cell r="K57" t="str">
            <v>x</v>
          </cell>
          <cell r="L57">
            <v>1</v>
          </cell>
          <cell r="M57" t="str">
            <v>=</v>
          </cell>
          <cell r="N57">
            <v>2</v>
          </cell>
          <cell r="O57" t="str">
            <v>전품1-6</v>
          </cell>
        </row>
        <row r="58">
          <cell r="A58" t="str">
            <v>직선 접속재(저압)22㎟/1C(1접속)</v>
          </cell>
          <cell r="B58" t="str">
            <v>직선 접속재(저압)</v>
          </cell>
          <cell r="C58" t="str">
            <v>22㎟/1C(1접속)</v>
          </cell>
          <cell r="D58" t="str">
            <v>EA</v>
          </cell>
          <cell r="F58">
            <v>16</v>
          </cell>
          <cell r="J58">
            <v>16</v>
          </cell>
          <cell r="K58" t="str">
            <v>x</v>
          </cell>
          <cell r="L58">
            <v>1</v>
          </cell>
          <cell r="M58" t="str">
            <v>=</v>
          </cell>
          <cell r="N58">
            <v>16</v>
          </cell>
          <cell r="O58" t="str">
            <v>전품1-6</v>
          </cell>
        </row>
        <row r="59">
          <cell r="A59" t="str">
            <v>직선 접속재(저압)38㎟/1C(1접속)</v>
          </cell>
          <cell r="B59" t="str">
            <v>직선 접속재(저압)</v>
          </cell>
          <cell r="C59" t="str">
            <v>38㎟/1C(1접속)</v>
          </cell>
          <cell r="D59" t="str">
            <v>EA</v>
          </cell>
          <cell r="F59">
            <v>4</v>
          </cell>
          <cell r="J59">
            <v>4</v>
          </cell>
          <cell r="K59" t="str">
            <v>x</v>
          </cell>
          <cell r="L59">
            <v>1</v>
          </cell>
          <cell r="M59" t="str">
            <v>=</v>
          </cell>
          <cell r="N59">
            <v>4</v>
          </cell>
          <cell r="O59" t="str">
            <v>전품1-6</v>
          </cell>
        </row>
        <row r="60">
          <cell r="A60" t="str">
            <v>직선 접속재(저압)200㎟/1C(1접속)</v>
          </cell>
          <cell r="B60" t="str">
            <v>직선 접속재(저압)</v>
          </cell>
          <cell r="C60" t="str">
            <v>200㎟/1C(1접속)</v>
          </cell>
          <cell r="D60" t="str">
            <v>EA</v>
          </cell>
          <cell r="F60">
            <v>2</v>
          </cell>
          <cell r="J60">
            <v>2</v>
          </cell>
          <cell r="K60" t="str">
            <v>x</v>
          </cell>
          <cell r="L60">
            <v>1</v>
          </cell>
          <cell r="M60" t="str">
            <v>=</v>
          </cell>
          <cell r="N60">
            <v>2</v>
          </cell>
          <cell r="O60" t="str">
            <v>전품1-6</v>
          </cell>
        </row>
        <row r="61">
          <cell r="A61" t="str">
            <v>PIPE BONDING CLAMPST  16C</v>
          </cell>
          <cell r="B61" t="str">
            <v>PIPE BONDING CLAMP</v>
          </cell>
          <cell r="C61" t="str">
            <v>ST  16C</v>
          </cell>
          <cell r="D61" t="str">
            <v>EA</v>
          </cell>
          <cell r="G61">
            <v>101.11111111111111</v>
          </cell>
          <cell r="H61">
            <v>197.22222222222223</v>
          </cell>
          <cell r="J61">
            <v>298.33333333333337</v>
          </cell>
          <cell r="K61" t="str">
            <v>x</v>
          </cell>
          <cell r="L61">
            <v>1</v>
          </cell>
          <cell r="M61" t="str">
            <v>=</v>
          </cell>
          <cell r="N61">
            <v>298</v>
          </cell>
          <cell r="O61" t="str">
            <v>전품1-6</v>
          </cell>
        </row>
        <row r="62">
          <cell r="A62" t="str">
            <v>PIPE BONDING CLAMPST  22C</v>
          </cell>
          <cell r="B62" t="str">
            <v>PIPE BONDING CLAMP</v>
          </cell>
          <cell r="C62" t="str">
            <v>ST  22C</v>
          </cell>
          <cell r="D62" t="str">
            <v>EA</v>
          </cell>
          <cell r="G62">
            <v>19.444444444444443</v>
          </cell>
          <cell r="H62">
            <v>25.833333333333332</v>
          </cell>
          <cell r="J62">
            <v>45.277777777777771</v>
          </cell>
          <cell r="K62" t="str">
            <v>x</v>
          </cell>
          <cell r="L62">
            <v>1</v>
          </cell>
          <cell r="M62" t="str">
            <v>=</v>
          </cell>
          <cell r="N62">
            <v>45</v>
          </cell>
          <cell r="O62" t="str">
            <v>전품1-6</v>
          </cell>
        </row>
        <row r="63">
          <cell r="A63" t="str">
            <v>PIPE BONDING CLAMPST  28C</v>
          </cell>
          <cell r="B63" t="str">
            <v>PIPE BONDING CLAMP</v>
          </cell>
          <cell r="C63" t="str">
            <v>ST  28C</v>
          </cell>
          <cell r="D63" t="str">
            <v>EA</v>
          </cell>
          <cell r="G63">
            <v>40</v>
          </cell>
          <cell r="H63">
            <v>73.333333333333329</v>
          </cell>
          <cell r="J63">
            <v>113.33333333333333</v>
          </cell>
          <cell r="K63" t="str">
            <v>x</v>
          </cell>
          <cell r="L63">
            <v>1</v>
          </cell>
          <cell r="M63" t="str">
            <v>=</v>
          </cell>
          <cell r="N63">
            <v>113</v>
          </cell>
          <cell r="O63" t="str">
            <v>전품1-6</v>
          </cell>
        </row>
        <row r="64">
          <cell r="A64" t="str">
            <v>PIPE BONDING CLAMPST  36C</v>
          </cell>
          <cell r="B64" t="str">
            <v>PIPE BONDING CLAMP</v>
          </cell>
          <cell r="C64" t="str">
            <v>ST  36C</v>
          </cell>
          <cell r="D64" t="str">
            <v>EA</v>
          </cell>
          <cell r="H64">
            <v>1220</v>
          </cell>
          <cell r="J64">
            <v>1220</v>
          </cell>
          <cell r="K64" t="str">
            <v>x</v>
          </cell>
          <cell r="L64">
            <v>1</v>
          </cell>
          <cell r="M64" t="str">
            <v>=</v>
          </cell>
          <cell r="N64">
            <v>1220</v>
          </cell>
          <cell r="O64" t="str">
            <v>전품1-6</v>
          </cell>
        </row>
        <row r="65">
          <cell r="A65" t="str">
            <v>PIPE BONDING CLAMPST  42C</v>
          </cell>
          <cell r="B65" t="str">
            <v>PIPE BONDING CLAMP</v>
          </cell>
          <cell r="C65" t="str">
            <v>ST  42C</v>
          </cell>
          <cell r="D65" t="str">
            <v>EA</v>
          </cell>
          <cell r="H65">
            <v>80</v>
          </cell>
          <cell r="J65">
            <v>80</v>
          </cell>
          <cell r="K65" t="str">
            <v>x</v>
          </cell>
          <cell r="L65">
            <v>1</v>
          </cell>
          <cell r="M65" t="str">
            <v>=</v>
          </cell>
          <cell r="N65">
            <v>80</v>
          </cell>
          <cell r="O65" t="str">
            <v>전품1-6</v>
          </cell>
        </row>
        <row r="66">
          <cell r="A66" t="str">
            <v>PIPE BONDING CLAMPST  54C</v>
          </cell>
          <cell r="B66" t="str">
            <v>PIPE BONDING CLAMP</v>
          </cell>
          <cell r="C66" t="str">
            <v>ST  54C</v>
          </cell>
          <cell r="D66" t="str">
            <v>EA</v>
          </cell>
          <cell r="H66">
            <v>240</v>
          </cell>
          <cell r="J66">
            <v>240</v>
          </cell>
          <cell r="K66" t="str">
            <v>x</v>
          </cell>
          <cell r="L66">
            <v>1</v>
          </cell>
          <cell r="M66" t="str">
            <v>=</v>
          </cell>
          <cell r="N66">
            <v>240</v>
          </cell>
          <cell r="O66" t="str">
            <v>전품1-6</v>
          </cell>
        </row>
        <row r="67">
          <cell r="A67" t="str">
            <v>나 동 선2.0㎟</v>
          </cell>
          <cell r="B67" t="str">
            <v>나 동 선</v>
          </cell>
          <cell r="C67" t="str">
            <v>2.0㎟</v>
          </cell>
          <cell r="D67" t="str">
            <v>m</v>
          </cell>
          <cell r="G67">
            <v>24.083333333333329</v>
          </cell>
          <cell r="H67">
            <v>227.45833333333334</v>
          </cell>
          <cell r="J67">
            <v>251.54166666666669</v>
          </cell>
          <cell r="K67" t="str">
            <v>x</v>
          </cell>
          <cell r="L67">
            <v>1</v>
          </cell>
          <cell r="M67" t="str">
            <v>=</v>
          </cell>
          <cell r="N67">
            <v>251</v>
          </cell>
          <cell r="O67" t="str">
            <v>전품1-6</v>
          </cell>
        </row>
        <row r="68">
          <cell r="A68" t="str">
            <v>접지단자반 (SUS)5 CCT</v>
          </cell>
          <cell r="B68" t="str">
            <v>접지단자반 (SUS)</v>
          </cell>
          <cell r="C68" t="str">
            <v>5 CCT</v>
          </cell>
          <cell r="D68" t="str">
            <v>면</v>
          </cell>
          <cell r="E68">
            <v>1</v>
          </cell>
          <cell r="J68">
            <v>1</v>
          </cell>
          <cell r="K68" t="str">
            <v>x</v>
          </cell>
          <cell r="L68">
            <v>1</v>
          </cell>
          <cell r="M68" t="str">
            <v>=</v>
          </cell>
          <cell r="N68">
            <v>1</v>
          </cell>
          <cell r="O68" t="str">
            <v>전품1-6</v>
          </cell>
        </row>
        <row r="69">
          <cell r="A69" t="str">
            <v>접지크램프60㎟</v>
          </cell>
          <cell r="B69" t="str">
            <v>접지크램프</v>
          </cell>
          <cell r="C69" t="str">
            <v>60㎟</v>
          </cell>
          <cell r="D69" t="str">
            <v>EA</v>
          </cell>
          <cell r="E69">
            <v>3</v>
          </cell>
          <cell r="J69">
            <v>3</v>
          </cell>
          <cell r="K69" t="str">
            <v>x</v>
          </cell>
          <cell r="L69">
            <v>1</v>
          </cell>
          <cell r="M69" t="str">
            <v>=</v>
          </cell>
          <cell r="N69">
            <v>3</v>
          </cell>
          <cell r="O69" t="str">
            <v>전품1-6</v>
          </cell>
        </row>
        <row r="70">
          <cell r="A70" t="str">
            <v>접지장치1종(60㎟)</v>
          </cell>
          <cell r="B70" t="str">
            <v>접지장치</v>
          </cell>
          <cell r="C70" t="str">
            <v>1종(60㎟)</v>
          </cell>
          <cell r="D70" t="str">
            <v>개소</v>
          </cell>
          <cell r="E70">
            <v>2</v>
          </cell>
          <cell r="J70">
            <v>2</v>
          </cell>
          <cell r="K70" t="str">
            <v>x</v>
          </cell>
          <cell r="L70">
            <v>1</v>
          </cell>
          <cell r="M70" t="str">
            <v>=</v>
          </cell>
          <cell r="N70">
            <v>2</v>
          </cell>
          <cell r="O70" t="str">
            <v>전품1-6</v>
          </cell>
        </row>
        <row r="71">
          <cell r="A71" t="str">
            <v>접지장치2종(60㎟)</v>
          </cell>
          <cell r="B71" t="str">
            <v>접지장치</v>
          </cell>
          <cell r="C71" t="str">
            <v>2종(60㎟)</v>
          </cell>
          <cell r="D71" t="str">
            <v>개소</v>
          </cell>
          <cell r="E71">
            <v>1</v>
          </cell>
          <cell r="J71">
            <v>1</v>
          </cell>
          <cell r="K71" t="str">
            <v>x</v>
          </cell>
          <cell r="L71">
            <v>1</v>
          </cell>
          <cell r="M71" t="str">
            <v>=</v>
          </cell>
          <cell r="N71">
            <v>1</v>
          </cell>
          <cell r="O71" t="str">
            <v>전품1-6</v>
          </cell>
        </row>
        <row r="72">
          <cell r="A72" t="str">
            <v>접지장치3종(38 ㎟)</v>
          </cell>
          <cell r="B72" t="str">
            <v>접지장치</v>
          </cell>
          <cell r="C72" t="str">
            <v>3종(38 ㎟)</v>
          </cell>
          <cell r="D72" t="str">
            <v>개소</v>
          </cell>
          <cell r="F72">
            <v>17</v>
          </cell>
          <cell r="J72">
            <v>17</v>
          </cell>
          <cell r="K72" t="str">
            <v>x</v>
          </cell>
          <cell r="L72">
            <v>1</v>
          </cell>
          <cell r="M72" t="str">
            <v>=</v>
          </cell>
          <cell r="N72">
            <v>17</v>
          </cell>
          <cell r="O72" t="str">
            <v>전품1-6</v>
          </cell>
        </row>
        <row r="73">
          <cell r="A73" t="str">
            <v>접지장치3종(60 ㎟)</v>
          </cell>
          <cell r="B73" t="str">
            <v>접지장치</v>
          </cell>
          <cell r="C73" t="str">
            <v>3종(60 ㎟)</v>
          </cell>
          <cell r="D73" t="str">
            <v>개소</v>
          </cell>
          <cell r="F73">
            <v>4</v>
          </cell>
          <cell r="J73">
            <v>4</v>
          </cell>
          <cell r="K73" t="str">
            <v>x</v>
          </cell>
          <cell r="L73">
            <v>1</v>
          </cell>
          <cell r="M73" t="str">
            <v>=</v>
          </cell>
          <cell r="N73">
            <v>4</v>
          </cell>
          <cell r="O73" t="str">
            <v>전품1-6</v>
          </cell>
        </row>
        <row r="74">
          <cell r="A74" t="str">
            <v>접지장치TEST (38㎟)</v>
          </cell>
          <cell r="B74" t="str">
            <v>접지장치</v>
          </cell>
          <cell r="C74" t="str">
            <v>TEST (38㎟)</v>
          </cell>
          <cell r="D74" t="str">
            <v>개소</v>
          </cell>
          <cell r="E74">
            <v>1</v>
          </cell>
          <cell r="J74">
            <v>1</v>
          </cell>
          <cell r="K74" t="str">
            <v>x</v>
          </cell>
          <cell r="L74">
            <v>1</v>
          </cell>
          <cell r="M74" t="str">
            <v>=</v>
          </cell>
          <cell r="N74">
            <v>1</v>
          </cell>
          <cell r="O74" t="str">
            <v>전품1-6</v>
          </cell>
        </row>
        <row r="75">
          <cell r="A75" t="str">
            <v>CABLE DUCT (W/COVER)W600xH200</v>
          </cell>
          <cell r="B75" t="str">
            <v>CABLE DUCT (W/COVER)</v>
          </cell>
          <cell r="C75" t="str">
            <v>W600xH200</v>
          </cell>
          <cell r="D75" t="str">
            <v>m</v>
          </cell>
          <cell r="E75">
            <v>6</v>
          </cell>
          <cell r="J75">
            <v>6</v>
          </cell>
          <cell r="K75" t="str">
            <v>x</v>
          </cell>
          <cell r="L75">
            <v>1</v>
          </cell>
          <cell r="M75" t="str">
            <v>=</v>
          </cell>
          <cell r="N75">
            <v>6</v>
          </cell>
          <cell r="O75" t="str">
            <v>전품1-6</v>
          </cell>
        </row>
        <row r="76">
          <cell r="A76" t="str">
            <v>DUCT 지지금구W600</v>
          </cell>
          <cell r="B76" t="str">
            <v>DUCT 지지금구</v>
          </cell>
          <cell r="C76" t="str">
            <v>W600</v>
          </cell>
          <cell r="D76" t="str">
            <v>개소</v>
          </cell>
          <cell r="E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전품1-6</v>
          </cell>
        </row>
        <row r="77">
          <cell r="A77" t="str">
            <v>옥외변대 기초15mx5.1mx0.5m</v>
          </cell>
          <cell r="B77" t="str">
            <v>옥외변대 기초</v>
          </cell>
          <cell r="C77" t="str">
            <v>15mx5.1mx0.5m</v>
          </cell>
          <cell r="D77" t="str">
            <v>㎥</v>
          </cell>
          <cell r="E77">
            <v>17.55</v>
          </cell>
          <cell r="J77">
            <v>17.55</v>
          </cell>
          <cell r="K77" t="str">
            <v>x</v>
          </cell>
          <cell r="L77">
            <v>1</v>
          </cell>
          <cell r="M77" t="str">
            <v>=</v>
          </cell>
          <cell r="N77">
            <v>17</v>
          </cell>
          <cell r="O77" t="str">
            <v>전품1-6</v>
          </cell>
        </row>
        <row r="78">
          <cell r="A78" t="str">
            <v>CABLE TRENCH</v>
          </cell>
          <cell r="B78" t="str">
            <v>CABLE TRENCH</v>
          </cell>
          <cell r="D78" t="str">
            <v>식</v>
          </cell>
          <cell r="E78">
            <v>1</v>
          </cell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전품1-6</v>
          </cell>
        </row>
        <row r="79">
          <cell r="A79" t="str">
            <v>CABLE TRAY (PUNCH)분체도장300Wx100Hx1.2t</v>
          </cell>
          <cell r="B79" t="str">
            <v>CABLE TRAY (PUNCH)분체도장</v>
          </cell>
          <cell r="C79" t="str">
            <v>300Wx100Hx1.2t</v>
          </cell>
          <cell r="D79" t="str">
            <v>m</v>
          </cell>
          <cell r="F79">
            <v>425</v>
          </cell>
          <cell r="J79">
            <v>425</v>
          </cell>
          <cell r="K79" t="str">
            <v>x</v>
          </cell>
          <cell r="L79">
            <v>1</v>
          </cell>
          <cell r="M79" t="str">
            <v>=</v>
          </cell>
          <cell r="N79">
            <v>425</v>
          </cell>
          <cell r="O79" t="str">
            <v>전품1-6</v>
          </cell>
        </row>
        <row r="80">
          <cell r="A80" t="str">
            <v>CABLE TRAY (PUNCH)분체도장600Wx100Hx1.2t</v>
          </cell>
          <cell r="B80" t="str">
            <v>CABLE TRAY (PUNCH)분체도장</v>
          </cell>
          <cell r="C80" t="str">
            <v>600Wx100Hx1.2t</v>
          </cell>
          <cell r="D80" t="str">
            <v>m</v>
          </cell>
          <cell r="F80">
            <v>390</v>
          </cell>
          <cell r="J80">
            <v>390</v>
          </cell>
          <cell r="K80" t="str">
            <v>x</v>
          </cell>
          <cell r="L80">
            <v>1</v>
          </cell>
          <cell r="M80" t="str">
            <v>=</v>
          </cell>
          <cell r="N80">
            <v>390</v>
          </cell>
          <cell r="O80" t="str">
            <v>전품1-6</v>
          </cell>
        </row>
        <row r="81">
          <cell r="A81" t="str">
            <v>TRAY 지지금구W300</v>
          </cell>
          <cell r="B81" t="str">
            <v>TRAY 지지금구</v>
          </cell>
          <cell r="C81" t="str">
            <v>W300</v>
          </cell>
          <cell r="D81" t="str">
            <v>개소</v>
          </cell>
          <cell r="F81">
            <v>66</v>
          </cell>
          <cell r="J81">
            <v>66</v>
          </cell>
          <cell r="K81" t="str">
            <v>x</v>
          </cell>
          <cell r="L81">
            <v>1</v>
          </cell>
          <cell r="M81" t="str">
            <v>=</v>
          </cell>
          <cell r="N81">
            <v>66</v>
          </cell>
          <cell r="O81" t="str">
            <v>전품1-6</v>
          </cell>
        </row>
        <row r="82">
          <cell r="A82" t="str">
            <v>TRAY 지지금구W600</v>
          </cell>
          <cell r="B82" t="str">
            <v>TRAY 지지금구</v>
          </cell>
          <cell r="C82" t="str">
            <v>W600</v>
          </cell>
          <cell r="D82" t="str">
            <v>개소</v>
          </cell>
          <cell r="F82">
            <v>66</v>
          </cell>
          <cell r="J82">
            <v>66</v>
          </cell>
          <cell r="K82" t="str">
            <v>x</v>
          </cell>
          <cell r="L82">
            <v>1</v>
          </cell>
          <cell r="M82" t="str">
            <v>=</v>
          </cell>
          <cell r="N82">
            <v>66</v>
          </cell>
          <cell r="O82" t="str">
            <v>전품1-6</v>
          </cell>
        </row>
        <row r="83">
          <cell r="A83" t="str">
            <v>TRAY 행거 지지대W:0.35m, H:3m</v>
          </cell>
          <cell r="B83" t="str">
            <v>TRAY 행거 지지대</v>
          </cell>
          <cell r="C83" t="str">
            <v>W:0.35m, H:3m</v>
          </cell>
          <cell r="D83" t="str">
            <v>개소</v>
          </cell>
          <cell r="F83">
            <v>132</v>
          </cell>
          <cell r="J83">
            <v>132</v>
          </cell>
          <cell r="K83" t="str">
            <v>x</v>
          </cell>
          <cell r="L83">
            <v>1</v>
          </cell>
          <cell r="M83" t="str">
            <v>=</v>
          </cell>
          <cell r="N83">
            <v>132</v>
          </cell>
          <cell r="O83" t="str">
            <v>전품1-6</v>
          </cell>
        </row>
        <row r="84">
          <cell r="A84" t="str">
            <v>TRAY 행거 지지대W:0.65m, H:4m</v>
          </cell>
          <cell r="B84" t="str">
            <v>TRAY 행거 지지대</v>
          </cell>
          <cell r="C84" t="str">
            <v>W:0.65m, H:4m</v>
          </cell>
          <cell r="D84" t="str">
            <v>개소</v>
          </cell>
          <cell r="F84">
            <v>132</v>
          </cell>
          <cell r="J84">
            <v>132</v>
          </cell>
          <cell r="K84" t="str">
            <v>x</v>
          </cell>
          <cell r="L84">
            <v>1</v>
          </cell>
          <cell r="M84" t="str">
            <v>=</v>
          </cell>
          <cell r="N84">
            <v>132</v>
          </cell>
          <cell r="O84" t="str">
            <v>전품1-7</v>
          </cell>
        </row>
        <row r="85">
          <cell r="A85" t="str">
            <v>PULL BOX (용융도금)300x300x150x1.2t</v>
          </cell>
          <cell r="B85" t="str">
            <v>PULL BOX (용융도금)</v>
          </cell>
          <cell r="C85" t="str">
            <v>300x300x150x1.2t</v>
          </cell>
          <cell r="D85" t="str">
            <v>EA</v>
          </cell>
          <cell r="F85">
            <v>2</v>
          </cell>
          <cell r="J85">
            <v>2</v>
          </cell>
          <cell r="K85" t="str">
            <v>x</v>
          </cell>
          <cell r="L85">
            <v>1</v>
          </cell>
          <cell r="M85" t="str">
            <v>=</v>
          </cell>
          <cell r="N85">
            <v>2</v>
          </cell>
          <cell r="O85" t="str">
            <v>전품1-6</v>
          </cell>
        </row>
        <row r="86">
          <cell r="A86" t="str">
            <v>RACEWAY BODY70 x 40</v>
          </cell>
          <cell r="B86" t="str">
            <v>RACEWAY BODY</v>
          </cell>
          <cell r="C86" t="str">
            <v>70 x 40</v>
          </cell>
          <cell r="D86" t="str">
            <v>m</v>
          </cell>
          <cell r="G86">
            <v>3126</v>
          </cell>
          <cell r="J86">
            <v>3126</v>
          </cell>
          <cell r="K86" t="str">
            <v>x</v>
          </cell>
          <cell r="L86">
            <v>1</v>
          </cell>
          <cell r="M86" t="str">
            <v>=</v>
          </cell>
          <cell r="N86">
            <v>3126</v>
          </cell>
          <cell r="O86" t="str">
            <v>전품1-6</v>
          </cell>
        </row>
        <row r="87">
          <cell r="A87" t="str">
            <v>RACEWAY COVER70 x 40</v>
          </cell>
          <cell r="B87" t="str">
            <v>RACEWAY COVER</v>
          </cell>
          <cell r="C87" t="str">
            <v>70 x 40</v>
          </cell>
          <cell r="D87" t="str">
            <v>m</v>
          </cell>
          <cell r="G87">
            <v>3126</v>
          </cell>
          <cell r="J87">
            <v>3126</v>
          </cell>
          <cell r="K87" t="str">
            <v>x</v>
          </cell>
          <cell r="L87">
            <v>1</v>
          </cell>
          <cell r="M87" t="str">
            <v>=</v>
          </cell>
          <cell r="N87">
            <v>3126</v>
          </cell>
          <cell r="O87" t="str">
            <v>전품1-6</v>
          </cell>
        </row>
        <row r="88">
          <cell r="A88" t="str">
            <v>END CAP70 x 40</v>
          </cell>
          <cell r="B88" t="str">
            <v>END CAP</v>
          </cell>
          <cell r="C88" t="str">
            <v>70 x 40</v>
          </cell>
          <cell r="D88" t="str">
            <v>EA</v>
          </cell>
          <cell r="G88">
            <v>14</v>
          </cell>
          <cell r="J88">
            <v>14</v>
          </cell>
          <cell r="K88" t="str">
            <v>x</v>
          </cell>
          <cell r="L88">
            <v>1</v>
          </cell>
          <cell r="M88" t="str">
            <v>=</v>
          </cell>
          <cell r="N88">
            <v>14</v>
          </cell>
          <cell r="O88" t="str">
            <v>전품1-6</v>
          </cell>
        </row>
        <row r="89">
          <cell r="A89" t="str">
            <v>A형 행가70 x 40</v>
          </cell>
          <cell r="B89" t="str">
            <v>A형 행가</v>
          </cell>
          <cell r="C89" t="str">
            <v>70 x 40</v>
          </cell>
          <cell r="D89" t="str">
            <v>EA</v>
          </cell>
          <cell r="G89">
            <v>1564</v>
          </cell>
          <cell r="J89">
            <v>1564</v>
          </cell>
          <cell r="K89" t="str">
            <v>x</v>
          </cell>
          <cell r="L89">
            <v>1</v>
          </cell>
          <cell r="M89" t="str">
            <v>=</v>
          </cell>
          <cell r="N89">
            <v>1564</v>
          </cell>
          <cell r="O89" t="str">
            <v>전품1-6</v>
          </cell>
        </row>
        <row r="90">
          <cell r="A90" t="str">
            <v>RACE WAY 지지대4m</v>
          </cell>
          <cell r="B90" t="str">
            <v>RACE WAY 지지대</v>
          </cell>
          <cell r="C90" t="str">
            <v>4m</v>
          </cell>
          <cell r="D90" t="str">
            <v>개소</v>
          </cell>
          <cell r="G90">
            <v>520</v>
          </cell>
          <cell r="J90">
            <v>520</v>
          </cell>
          <cell r="K90" t="str">
            <v>x</v>
          </cell>
          <cell r="L90">
            <v>1</v>
          </cell>
          <cell r="M90" t="str">
            <v>=</v>
          </cell>
          <cell r="N90">
            <v>520</v>
          </cell>
          <cell r="O90" t="str">
            <v>전품1-6</v>
          </cell>
        </row>
        <row r="91">
          <cell r="A91" t="str">
            <v>RACE WAY 지지대5m</v>
          </cell>
          <cell r="B91" t="str">
            <v>RACE WAY 지지대</v>
          </cell>
          <cell r="C91" t="str">
            <v>5m</v>
          </cell>
          <cell r="D91" t="str">
            <v>개소</v>
          </cell>
          <cell r="G91">
            <v>598</v>
          </cell>
          <cell r="J91">
            <v>598</v>
          </cell>
          <cell r="K91" t="str">
            <v>x</v>
          </cell>
          <cell r="L91">
            <v>1</v>
          </cell>
          <cell r="M91" t="str">
            <v>=</v>
          </cell>
          <cell r="N91">
            <v>598</v>
          </cell>
          <cell r="O91" t="str">
            <v>전품1-6</v>
          </cell>
        </row>
        <row r="92">
          <cell r="A92" t="str">
            <v>RACE WAY 지지대6m</v>
          </cell>
          <cell r="B92" t="str">
            <v>RACE WAY 지지대</v>
          </cell>
          <cell r="C92" t="str">
            <v>6m</v>
          </cell>
          <cell r="D92" t="str">
            <v>개소</v>
          </cell>
          <cell r="G92">
            <v>260</v>
          </cell>
          <cell r="J92">
            <v>260</v>
          </cell>
          <cell r="K92" t="str">
            <v>x</v>
          </cell>
          <cell r="L92">
            <v>1</v>
          </cell>
          <cell r="M92" t="str">
            <v>=</v>
          </cell>
          <cell r="N92">
            <v>260</v>
          </cell>
          <cell r="O92" t="str">
            <v>전품1-6</v>
          </cell>
        </row>
        <row r="93">
          <cell r="A93" t="str">
            <v>RACE WAY 지지대7m</v>
          </cell>
          <cell r="B93" t="str">
            <v>RACE WAY 지지대</v>
          </cell>
          <cell r="C93" t="str">
            <v>7m</v>
          </cell>
          <cell r="D93" t="str">
            <v>개소</v>
          </cell>
          <cell r="G93">
            <v>78</v>
          </cell>
          <cell r="J93">
            <v>78</v>
          </cell>
          <cell r="K93" t="str">
            <v>x</v>
          </cell>
          <cell r="L93">
            <v>1</v>
          </cell>
          <cell r="M93" t="str">
            <v>=</v>
          </cell>
          <cell r="N93">
            <v>78</v>
          </cell>
          <cell r="O93" t="str">
            <v>전품1-7</v>
          </cell>
        </row>
        <row r="94">
          <cell r="A94" t="str">
            <v>JUNCTION BOX"+" 형</v>
          </cell>
          <cell r="B94" t="str">
            <v>JUNCTION BOX</v>
          </cell>
          <cell r="C94" t="str">
            <v>"+" 형</v>
          </cell>
          <cell r="D94" t="str">
            <v>EA</v>
          </cell>
          <cell r="G94">
            <v>60</v>
          </cell>
          <cell r="J94">
            <v>60</v>
          </cell>
          <cell r="K94" t="str">
            <v>x</v>
          </cell>
          <cell r="L94">
            <v>1</v>
          </cell>
          <cell r="M94" t="str">
            <v>=</v>
          </cell>
          <cell r="N94">
            <v>60</v>
          </cell>
          <cell r="O94" t="str">
            <v>전품1-6</v>
          </cell>
        </row>
        <row r="95">
          <cell r="A95" t="str">
            <v>JUNCTION BOX"T" 형</v>
          </cell>
          <cell r="B95" t="str">
            <v>JUNCTION BOX</v>
          </cell>
          <cell r="C95" t="str">
            <v>"T" 형</v>
          </cell>
          <cell r="D95" t="str">
            <v>EA</v>
          </cell>
          <cell r="G95">
            <v>17</v>
          </cell>
          <cell r="J95">
            <v>17</v>
          </cell>
          <cell r="K95" t="str">
            <v>x</v>
          </cell>
          <cell r="L95">
            <v>1</v>
          </cell>
          <cell r="M95" t="str">
            <v>=</v>
          </cell>
          <cell r="N95">
            <v>17</v>
          </cell>
          <cell r="O95" t="str">
            <v>전품1-6</v>
          </cell>
        </row>
        <row r="96">
          <cell r="A96" t="str">
            <v>기구용 금구"B" 형</v>
          </cell>
          <cell r="B96" t="str">
            <v>기구용 금구</v>
          </cell>
          <cell r="C96" t="str">
            <v>"B" 형</v>
          </cell>
          <cell r="D96" t="str">
            <v>EA</v>
          </cell>
          <cell r="G96">
            <v>4530</v>
          </cell>
          <cell r="J96">
            <v>4530</v>
          </cell>
          <cell r="K96" t="str">
            <v>x</v>
          </cell>
          <cell r="L96">
            <v>1</v>
          </cell>
          <cell r="M96" t="str">
            <v>=</v>
          </cell>
          <cell r="N96">
            <v>4530</v>
          </cell>
          <cell r="O96" t="str">
            <v>전품1-6</v>
          </cell>
        </row>
        <row r="97">
          <cell r="A97" t="str">
            <v>JOINER70 x 40</v>
          </cell>
          <cell r="B97" t="str">
            <v>JOINER</v>
          </cell>
          <cell r="C97" t="str">
            <v>70 x 40</v>
          </cell>
          <cell r="D97" t="str">
            <v>EA</v>
          </cell>
          <cell r="G97">
            <v>1042</v>
          </cell>
          <cell r="J97">
            <v>1042</v>
          </cell>
          <cell r="K97" t="str">
            <v>x</v>
          </cell>
          <cell r="L97">
            <v>1</v>
          </cell>
          <cell r="M97" t="str">
            <v>=</v>
          </cell>
          <cell r="N97">
            <v>1042</v>
          </cell>
          <cell r="O97" t="str">
            <v>전품1-6</v>
          </cell>
        </row>
        <row r="98">
          <cell r="A98" t="str">
            <v>스위치 (WIDE형)1구-15A-250V</v>
          </cell>
          <cell r="B98" t="str">
            <v>스위치 (WIDE형)</v>
          </cell>
          <cell r="C98" t="str">
            <v>1구-15A-250V</v>
          </cell>
          <cell r="D98" t="str">
            <v>EA</v>
          </cell>
          <cell r="G98">
            <v>15</v>
          </cell>
          <cell r="J98">
            <v>15</v>
          </cell>
          <cell r="K98" t="str">
            <v>x</v>
          </cell>
          <cell r="L98">
            <v>1</v>
          </cell>
          <cell r="M98" t="str">
            <v>=</v>
          </cell>
          <cell r="N98">
            <v>15</v>
          </cell>
          <cell r="O98" t="str">
            <v>전품1-6</v>
          </cell>
        </row>
        <row r="99">
          <cell r="A99" t="str">
            <v>스위치 (WIDE형)2구-15A-250V</v>
          </cell>
          <cell r="B99" t="str">
            <v>스위치 (WIDE형)</v>
          </cell>
          <cell r="C99" t="str">
            <v>2구-15A-250V</v>
          </cell>
          <cell r="D99" t="str">
            <v>EA</v>
          </cell>
          <cell r="G99">
            <v>6</v>
          </cell>
          <cell r="J99">
            <v>6</v>
          </cell>
          <cell r="K99" t="str">
            <v>x</v>
          </cell>
          <cell r="L99">
            <v>1</v>
          </cell>
          <cell r="M99" t="str">
            <v>=</v>
          </cell>
          <cell r="N99">
            <v>6</v>
          </cell>
          <cell r="O99" t="str">
            <v>전품1-6</v>
          </cell>
        </row>
        <row r="100">
          <cell r="A100" t="str">
            <v>콘센트 (접지)2P-15A-250V-1구</v>
          </cell>
          <cell r="B100" t="str">
            <v>콘센트 (접지)</v>
          </cell>
          <cell r="C100" t="str">
            <v>2P-15A-250V-1구</v>
          </cell>
          <cell r="D100" t="str">
            <v>EA</v>
          </cell>
          <cell r="H100">
            <v>4</v>
          </cell>
          <cell r="J100">
            <v>4</v>
          </cell>
          <cell r="K100" t="str">
            <v>x</v>
          </cell>
          <cell r="L100">
            <v>1</v>
          </cell>
          <cell r="M100" t="str">
            <v>=</v>
          </cell>
          <cell r="N100">
            <v>4</v>
          </cell>
          <cell r="O100" t="str">
            <v>전품1-6</v>
          </cell>
        </row>
        <row r="101">
          <cell r="A101" t="str">
            <v>콘센트 (접지,방수형)2P-15A-250V-1구</v>
          </cell>
          <cell r="B101" t="str">
            <v>콘센트 (접지,방수형)</v>
          </cell>
          <cell r="C101" t="str">
            <v>2P-15A-250V-1구</v>
          </cell>
          <cell r="D101" t="str">
            <v>EA</v>
          </cell>
          <cell r="H101">
            <v>234</v>
          </cell>
          <cell r="J101">
            <v>234</v>
          </cell>
          <cell r="K101" t="str">
            <v>x</v>
          </cell>
          <cell r="L101">
            <v>1</v>
          </cell>
          <cell r="M101" t="str">
            <v>=</v>
          </cell>
          <cell r="N101">
            <v>234</v>
          </cell>
          <cell r="O101" t="str">
            <v>전품1-6</v>
          </cell>
        </row>
        <row r="102">
          <cell r="A102" t="str">
            <v>콘센트 (접지)2P-15A-250V-2구</v>
          </cell>
          <cell r="B102" t="str">
            <v>콘센트 (접지)</v>
          </cell>
          <cell r="C102" t="str">
            <v>2P-15A-250V-2구</v>
          </cell>
          <cell r="D102" t="str">
            <v>EA</v>
          </cell>
          <cell r="H102">
            <v>32</v>
          </cell>
          <cell r="J102">
            <v>32</v>
          </cell>
          <cell r="K102" t="str">
            <v>x</v>
          </cell>
          <cell r="L102">
            <v>1</v>
          </cell>
          <cell r="M102" t="str">
            <v>=</v>
          </cell>
          <cell r="N102">
            <v>32</v>
          </cell>
          <cell r="O102" t="str">
            <v>전품1-6</v>
          </cell>
        </row>
        <row r="103">
          <cell r="A103" t="str">
            <v>노출스위치박스(1개용)16C 1방</v>
          </cell>
          <cell r="B103" t="str">
            <v>노출스위치박스(1개용)</v>
          </cell>
          <cell r="C103" t="str">
            <v>16C 1방</v>
          </cell>
          <cell r="D103" t="str">
            <v>EA</v>
          </cell>
          <cell r="G103">
            <v>21</v>
          </cell>
          <cell r="H103">
            <v>40</v>
          </cell>
          <cell r="J103">
            <v>61</v>
          </cell>
          <cell r="K103" t="str">
            <v>x</v>
          </cell>
          <cell r="L103">
            <v>1</v>
          </cell>
          <cell r="M103" t="str">
            <v>=</v>
          </cell>
          <cell r="N103">
            <v>61</v>
          </cell>
          <cell r="O103" t="str">
            <v>전품1-6</v>
          </cell>
        </row>
        <row r="104">
          <cell r="A104" t="str">
            <v>환형노출박스(3방출)28C</v>
          </cell>
          <cell r="B104" t="str">
            <v>환형노출박스(3방출)</v>
          </cell>
          <cell r="C104" t="str">
            <v>28C</v>
          </cell>
          <cell r="D104" t="str">
            <v>EA</v>
          </cell>
          <cell r="H104">
            <v>210</v>
          </cell>
          <cell r="J104">
            <v>210</v>
          </cell>
          <cell r="K104" t="str">
            <v>x</v>
          </cell>
          <cell r="L104">
            <v>1</v>
          </cell>
          <cell r="M104" t="str">
            <v>=</v>
          </cell>
          <cell r="N104">
            <v>210</v>
          </cell>
          <cell r="O104" t="str">
            <v>전품1-6</v>
          </cell>
        </row>
        <row r="105">
          <cell r="A105" t="str">
            <v>환형노출박스(4방출)28C</v>
          </cell>
          <cell r="B105" t="str">
            <v>환형노출박스(4방출)</v>
          </cell>
          <cell r="C105" t="str">
            <v>28C</v>
          </cell>
          <cell r="D105" t="str">
            <v>EA</v>
          </cell>
          <cell r="H105">
            <v>12</v>
          </cell>
          <cell r="J105">
            <v>12</v>
          </cell>
          <cell r="K105" t="str">
            <v>x</v>
          </cell>
          <cell r="L105">
            <v>1</v>
          </cell>
          <cell r="M105" t="str">
            <v>=</v>
          </cell>
          <cell r="N105">
            <v>12</v>
          </cell>
          <cell r="O105" t="str">
            <v>전품1-6</v>
          </cell>
        </row>
        <row r="106">
          <cell r="A106" t="str">
            <v>JOINT BOX</v>
          </cell>
          <cell r="B106" t="str">
            <v>JOINT BOX</v>
          </cell>
          <cell r="D106" t="str">
            <v>EA</v>
          </cell>
          <cell r="H106">
            <v>21</v>
          </cell>
          <cell r="J106">
            <v>21</v>
          </cell>
          <cell r="K106" t="str">
            <v>x</v>
          </cell>
          <cell r="L106">
            <v>1</v>
          </cell>
          <cell r="M106" t="str">
            <v>=</v>
          </cell>
          <cell r="N106">
            <v>21</v>
          </cell>
          <cell r="O106" t="str">
            <v>전품1-6</v>
          </cell>
        </row>
        <row r="107">
          <cell r="A107" t="str">
            <v>조명기구 A TYPE매입개방 FL 2/32W</v>
          </cell>
          <cell r="B107" t="str">
            <v>조명기구 A TYPE</v>
          </cell>
          <cell r="C107" t="str">
            <v>매입개방 FL 2/32W</v>
          </cell>
          <cell r="D107" t="str">
            <v>등</v>
          </cell>
          <cell r="G107">
            <v>30</v>
          </cell>
          <cell r="J107">
            <v>30</v>
          </cell>
          <cell r="K107" t="str">
            <v>x</v>
          </cell>
          <cell r="L107">
            <v>1</v>
          </cell>
          <cell r="M107" t="str">
            <v>=</v>
          </cell>
          <cell r="N107">
            <v>30</v>
          </cell>
          <cell r="O107" t="str">
            <v>전품1-6</v>
          </cell>
        </row>
        <row r="108">
          <cell r="A108" t="str">
            <v>조명기구 N TYPE직부등 IL 60W</v>
          </cell>
          <cell r="B108" t="str">
            <v>조명기구 N TYPE</v>
          </cell>
          <cell r="C108" t="str">
            <v>직부등 IL 60W</v>
          </cell>
          <cell r="D108" t="str">
            <v>등</v>
          </cell>
          <cell r="G108">
            <v>11</v>
          </cell>
          <cell r="J108">
            <v>11</v>
          </cell>
          <cell r="K108" t="str">
            <v>x</v>
          </cell>
          <cell r="L108">
            <v>1</v>
          </cell>
          <cell r="M108" t="str">
            <v>=</v>
          </cell>
          <cell r="N108">
            <v>11</v>
          </cell>
          <cell r="O108" t="str">
            <v>전품1-6</v>
          </cell>
        </row>
        <row r="109">
          <cell r="A109" t="str">
            <v>조명기구 R TYPE방진방습등 FL 1/32W</v>
          </cell>
          <cell r="B109" t="str">
            <v>조명기구 R TYPE</v>
          </cell>
          <cell r="C109" t="str">
            <v>방진방습등 FL 1/32W</v>
          </cell>
          <cell r="D109" t="str">
            <v>등</v>
          </cell>
          <cell r="G109">
            <v>1134</v>
          </cell>
          <cell r="J109">
            <v>1134</v>
          </cell>
          <cell r="K109" t="str">
            <v>x</v>
          </cell>
          <cell r="L109">
            <v>1</v>
          </cell>
          <cell r="M109" t="str">
            <v>=</v>
          </cell>
          <cell r="N109">
            <v>1134</v>
          </cell>
          <cell r="O109" t="str">
            <v>전품1-6</v>
          </cell>
        </row>
        <row r="110">
          <cell r="A110" t="str">
            <v>조명기구 S TYPE투광기 MH 250W</v>
          </cell>
          <cell r="B110" t="str">
            <v>조명기구 S TYPE</v>
          </cell>
          <cell r="C110" t="str">
            <v>투광기 MH 250W</v>
          </cell>
          <cell r="D110" t="str">
            <v>등</v>
          </cell>
          <cell r="G110">
            <v>16</v>
          </cell>
          <cell r="J110">
            <v>16</v>
          </cell>
          <cell r="K110" t="str">
            <v>x</v>
          </cell>
          <cell r="L110">
            <v>1</v>
          </cell>
          <cell r="M110" t="str">
            <v>=</v>
          </cell>
          <cell r="N110">
            <v>16</v>
          </cell>
          <cell r="O110" t="str">
            <v>전품1-6</v>
          </cell>
        </row>
        <row r="111">
          <cell r="A111" t="str">
            <v>고압반HV-1(DS-AS)</v>
          </cell>
          <cell r="B111" t="str">
            <v>고압반</v>
          </cell>
          <cell r="C111" t="str">
            <v>HV-1(DS-AS)</v>
          </cell>
          <cell r="D111" t="str">
            <v>면</v>
          </cell>
          <cell r="E111">
            <v>1</v>
          </cell>
          <cell r="J111">
            <v>1</v>
          </cell>
          <cell r="K111" t="str">
            <v>x</v>
          </cell>
          <cell r="L111">
            <v>1</v>
          </cell>
          <cell r="M111" t="str">
            <v>=</v>
          </cell>
          <cell r="N111">
            <v>1</v>
          </cell>
          <cell r="O111" t="str">
            <v>전품1-6</v>
          </cell>
        </row>
        <row r="112">
          <cell r="A112" t="str">
            <v>변압기반TR-1 3상 200KVA 380/220V</v>
          </cell>
          <cell r="B112" t="str">
            <v>변압기반</v>
          </cell>
          <cell r="C112" t="str">
            <v>TR-1 3상 200KVA 380/220V</v>
          </cell>
          <cell r="D112" t="str">
            <v>면</v>
          </cell>
          <cell r="E112">
            <v>1</v>
          </cell>
          <cell r="J112">
            <v>1</v>
          </cell>
          <cell r="K112" t="str">
            <v>x</v>
          </cell>
          <cell r="L112">
            <v>1</v>
          </cell>
          <cell r="M112" t="str">
            <v>=</v>
          </cell>
          <cell r="N112">
            <v>1</v>
          </cell>
          <cell r="O112" t="str">
            <v>전품1-6</v>
          </cell>
        </row>
        <row r="113">
          <cell r="A113" t="str">
            <v>변압기반TR-2 3상 300KVA 380/220V</v>
          </cell>
          <cell r="B113" t="str">
            <v>변압기반</v>
          </cell>
          <cell r="C113" t="str">
            <v>TR-2 3상 300KVA 380/220V</v>
          </cell>
          <cell r="D113" t="str">
            <v>면</v>
          </cell>
          <cell r="E113">
            <v>1</v>
          </cell>
          <cell r="J113">
            <v>1</v>
          </cell>
          <cell r="K113" t="str">
            <v>x</v>
          </cell>
          <cell r="L113">
            <v>1</v>
          </cell>
          <cell r="M113" t="str">
            <v>=</v>
          </cell>
          <cell r="N113">
            <v>1</v>
          </cell>
          <cell r="O113" t="str">
            <v>전품1-6</v>
          </cell>
        </row>
        <row r="114">
          <cell r="A114" t="str">
            <v>변압기반TR-3 3상 300KVA 220V</v>
          </cell>
          <cell r="B114" t="str">
            <v>변압기반</v>
          </cell>
          <cell r="C114" t="str">
            <v>TR-3 3상 300KVA 220V</v>
          </cell>
          <cell r="D114" t="str">
            <v>면</v>
          </cell>
          <cell r="E114">
            <v>1</v>
          </cell>
          <cell r="J114">
            <v>1</v>
          </cell>
          <cell r="K114" t="str">
            <v>x</v>
          </cell>
          <cell r="L114">
            <v>1</v>
          </cell>
          <cell r="M114" t="str">
            <v>=</v>
          </cell>
          <cell r="N114">
            <v>1</v>
          </cell>
          <cell r="O114" t="str">
            <v>전품1-6</v>
          </cell>
        </row>
        <row r="115">
          <cell r="A115" t="str">
            <v>변압기반TR-4 3상 300KVA 440V</v>
          </cell>
          <cell r="B115" t="str">
            <v>변압기반</v>
          </cell>
          <cell r="C115" t="str">
            <v>TR-4 3상 300KVA 440V</v>
          </cell>
          <cell r="D115" t="str">
            <v>면</v>
          </cell>
          <cell r="E115">
            <v>1</v>
          </cell>
          <cell r="J115">
            <v>1</v>
          </cell>
          <cell r="K115" t="str">
            <v>x</v>
          </cell>
          <cell r="L115">
            <v>1</v>
          </cell>
          <cell r="M115" t="str">
            <v>=</v>
          </cell>
          <cell r="N115">
            <v>1</v>
          </cell>
          <cell r="O115" t="str">
            <v>전품1-6</v>
          </cell>
        </row>
        <row r="116">
          <cell r="A116" t="str">
            <v>저압반LV-1</v>
          </cell>
          <cell r="B116" t="str">
            <v>저압반</v>
          </cell>
          <cell r="C116" t="str">
            <v>LV-1</v>
          </cell>
          <cell r="D116" t="str">
            <v>면</v>
          </cell>
          <cell r="E116">
            <v>1</v>
          </cell>
          <cell r="J116">
            <v>1</v>
          </cell>
          <cell r="K116" t="str">
            <v>x</v>
          </cell>
          <cell r="L116">
            <v>1</v>
          </cell>
          <cell r="M116" t="str">
            <v>=</v>
          </cell>
          <cell r="N116">
            <v>1</v>
          </cell>
          <cell r="O116" t="str">
            <v>전품1-6</v>
          </cell>
        </row>
        <row r="117">
          <cell r="A117" t="str">
            <v>저압반LV-2</v>
          </cell>
          <cell r="B117" t="str">
            <v>저압반</v>
          </cell>
          <cell r="C117" t="str">
            <v>LV-2</v>
          </cell>
          <cell r="D117" t="str">
            <v>면</v>
          </cell>
          <cell r="E117">
            <v>1</v>
          </cell>
          <cell r="J117">
            <v>1</v>
          </cell>
          <cell r="K117" t="str">
            <v>x</v>
          </cell>
          <cell r="L117">
            <v>1</v>
          </cell>
          <cell r="M117" t="str">
            <v>=</v>
          </cell>
          <cell r="N117">
            <v>1</v>
          </cell>
          <cell r="O117" t="str">
            <v>전품1-6</v>
          </cell>
        </row>
        <row r="118">
          <cell r="A118" t="str">
            <v>저압반LV-3</v>
          </cell>
          <cell r="B118" t="str">
            <v>저압반</v>
          </cell>
          <cell r="C118" t="str">
            <v>LV-3</v>
          </cell>
          <cell r="D118" t="str">
            <v>면</v>
          </cell>
          <cell r="E118">
            <v>1</v>
          </cell>
          <cell r="J118">
            <v>1</v>
          </cell>
          <cell r="K118" t="str">
            <v>x</v>
          </cell>
          <cell r="L118">
            <v>1</v>
          </cell>
          <cell r="M118" t="str">
            <v>=</v>
          </cell>
          <cell r="N118">
            <v>1</v>
          </cell>
          <cell r="O118" t="str">
            <v>전품1-6</v>
          </cell>
        </row>
        <row r="119">
          <cell r="A119" t="str">
            <v>저압반LV-4</v>
          </cell>
          <cell r="B119" t="str">
            <v>저압반</v>
          </cell>
          <cell r="C119" t="str">
            <v>LV-4</v>
          </cell>
          <cell r="D119" t="str">
            <v>면</v>
          </cell>
          <cell r="E119">
            <v>1</v>
          </cell>
          <cell r="J119">
            <v>1</v>
          </cell>
          <cell r="K119" t="str">
            <v>x</v>
          </cell>
          <cell r="L119">
            <v>1</v>
          </cell>
          <cell r="M119" t="str">
            <v>=</v>
          </cell>
          <cell r="N119">
            <v>1</v>
          </cell>
          <cell r="O119" t="str">
            <v>전품1-6</v>
          </cell>
        </row>
        <row r="120">
          <cell r="A120" t="str">
            <v>분전반LS-A</v>
          </cell>
          <cell r="B120" t="str">
            <v>분전반</v>
          </cell>
          <cell r="C120" t="str">
            <v>LS-A</v>
          </cell>
          <cell r="D120" t="str">
            <v>면</v>
          </cell>
          <cell r="G120">
            <v>1</v>
          </cell>
          <cell r="J120">
            <v>1</v>
          </cell>
          <cell r="K120" t="str">
            <v>x</v>
          </cell>
          <cell r="L120">
            <v>1</v>
          </cell>
          <cell r="M120" t="str">
            <v>=</v>
          </cell>
          <cell r="N120">
            <v>1</v>
          </cell>
          <cell r="O120" t="str">
            <v>전품1-6</v>
          </cell>
        </row>
        <row r="121">
          <cell r="A121" t="str">
            <v>분전반LS-B</v>
          </cell>
          <cell r="B121" t="str">
            <v>분전반</v>
          </cell>
          <cell r="C121" t="str">
            <v>LS-B</v>
          </cell>
          <cell r="D121" t="str">
            <v>면</v>
          </cell>
          <cell r="G121">
            <v>1</v>
          </cell>
          <cell r="J121">
            <v>1</v>
          </cell>
          <cell r="K121" t="str">
            <v>x</v>
          </cell>
          <cell r="L121">
            <v>1</v>
          </cell>
          <cell r="M121" t="str">
            <v>=</v>
          </cell>
          <cell r="N121">
            <v>1</v>
          </cell>
          <cell r="O121" t="str">
            <v>전품1-6</v>
          </cell>
        </row>
        <row r="122">
          <cell r="A122" t="str">
            <v>분전반LS-C</v>
          </cell>
          <cell r="B122" t="str">
            <v>분전반</v>
          </cell>
          <cell r="C122" t="str">
            <v>LS-C</v>
          </cell>
          <cell r="D122" t="str">
            <v>면</v>
          </cell>
          <cell r="G122">
            <v>1</v>
          </cell>
          <cell r="J122">
            <v>1</v>
          </cell>
          <cell r="K122" t="str">
            <v>x</v>
          </cell>
          <cell r="L122">
            <v>1</v>
          </cell>
          <cell r="M122" t="str">
            <v>=</v>
          </cell>
          <cell r="N122">
            <v>1</v>
          </cell>
          <cell r="O122" t="str">
            <v>전품1-6</v>
          </cell>
        </row>
        <row r="123">
          <cell r="A123" t="str">
            <v>분전반LS-D</v>
          </cell>
          <cell r="B123" t="str">
            <v>분전반</v>
          </cell>
          <cell r="C123" t="str">
            <v>LS-D</v>
          </cell>
          <cell r="D123" t="str">
            <v>면</v>
          </cell>
          <cell r="G123">
            <v>1</v>
          </cell>
          <cell r="J123">
            <v>1</v>
          </cell>
          <cell r="K123" t="str">
            <v>x</v>
          </cell>
          <cell r="L123">
            <v>1</v>
          </cell>
          <cell r="M123" t="str">
            <v>=</v>
          </cell>
          <cell r="N123">
            <v>1</v>
          </cell>
          <cell r="O123" t="str">
            <v>전품1-6</v>
          </cell>
        </row>
        <row r="124">
          <cell r="A124" t="str">
            <v>분전반LS-E</v>
          </cell>
          <cell r="B124" t="str">
            <v>분전반</v>
          </cell>
          <cell r="C124" t="str">
            <v>LS-E</v>
          </cell>
          <cell r="D124" t="str">
            <v>면</v>
          </cell>
          <cell r="G124">
            <v>1</v>
          </cell>
          <cell r="J124">
            <v>1</v>
          </cell>
          <cell r="K124" t="str">
            <v>x</v>
          </cell>
          <cell r="L124">
            <v>1</v>
          </cell>
          <cell r="M124" t="str">
            <v>=</v>
          </cell>
          <cell r="N124">
            <v>1</v>
          </cell>
          <cell r="O124" t="str">
            <v>전품1-6</v>
          </cell>
        </row>
        <row r="125">
          <cell r="A125" t="str">
            <v>분전반LS-F</v>
          </cell>
          <cell r="B125" t="str">
            <v>분전반</v>
          </cell>
          <cell r="C125" t="str">
            <v>LS-F</v>
          </cell>
          <cell r="D125" t="str">
            <v>면</v>
          </cell>
          <cell r="G125">
            <v>1</v>
          </cell>
          <cell r="J125">
            <v>1</v>
          </cell>
          <cell r="K125" t="str">
            <v>x</v>
          </cell>
          <cell r="L125">
            <v>1</v>
          </cell>
          <cell r="M125" t="str">
            <v>=</v>
          </cell>
          <cell r="N125">
            <v>1</v>
          </cell>
          <cell r="O125" t="str">
            <v>전품1-6</v>
          </cell>
        </row>
        <row r="126">
          <cell r="A126" t="str">
            <v>분전반LS-G</v>
          </cell>
          <cell r="B126" t="str">
            <v>분전반</v>
          </cell>
          <cell r="C126" t="str">
            <v>LS-G</v>
          </cell>
          <cell r="D126" t="str">
            <v>면</v>
          </cell>
          <cell r="G126">
            <v>1</v>
          </cell>
          <cell r="J126">
            <v>1</v>
          </cell>
          <cell r="K126" t="str">
            <v>x</v>
          </cell>
          <cell r="L126">
            <v>1</v>
          </cell>
          <cell r="M126" t="str">
            <v>=</v>
          </cell>
          <cell r="N126">
            <v>1</v>
          </cell>
          <cell r="O126" t="str">
            <v>전품1-6</v>
          </cell>
        </row>
        <row r="127">
          <cell r="A127" t="str">
            <v>분전반LS-W1</v>
          </cell>
          <cell r="B127" t="str">
            <v>분전반</v>
          </cell>
          <cell r="C127" t="str">
            <v>LS-W1</v>
          </cell>
          <cell r="D127" t="str">
            <v>면</v>
          </cell>
          <cell r="H127">
            <v>1</v>
          </cell>
          <cell r="J127">
            <v>1</v>
          </cell>
          <cell r="K127" t="str">
            <v>x</v>
          </cell>
          <cell r="L127">
            <v>1</v>
          </cell>
          <cell r="M127" t="str">
            <v>=</v>
          </cell>
          <cell r="N127">
            <v>1</v>
          </cell>
          <cell r="O127" t="str">
            <v>전품1-6</v>
          </cell>
        </row>
        <row r="128">
          <cell r="A128" t="str">
            <v>분전반LS-W2</v>
          </cell>
          <cell r="B128" t="str">
            <v>분전반</v>
          </cell>
          <cell r="C128" t="str">
            <v>LS-W2</v>
          </cell>
          <cell r="D128" t="str">
            <v>면</v>
          </cell>
          <cell r="H128">
            <v>1</v>
          </cell>
          <cell r="J128">
            <v>1</v>
          </cell>
          <cell r="K128" t="str">
            <v>x</v>
          </cell>
          <cell r="L128">
            <v>1</v>
          </cell>
          <cell r="M128" t="str">
            <v>=</v>
          </cell>
          <cell r="N128">
            <v>1</v>
          </cell>
          <cell r="O128" t="str">
            <v>전품1-6</v>
          </cell>
        </row>
        <row r="129">
          <cell r="A129" t="str">
            <v>분전반LS-W3</v>
          </cell>
          <cell r="B129" t="str">
            <v>분전반</v>
          </cell>
          <cell r="C129" t="str">
            <v>LS-W3</v>
          </cell>
          <cell r="D129" t="str">
            <v>면</v>
          </cell>
          <cell r="H129">
            <v>1</v>
          </cell>
          <cell r="J129">
            <v>1</v>
          </cell>
          <cell r="K129" t="str">
            <v>x</v>
          </cell>
          <cell r="L129">
            <v>1</v>
          </cell>
          <cell r="M129" t="str">
            <v>=</v>
          </cell>
          <cell r="N129">
            <v>1</v>
          </cell>
          <cell r="O129" t="str">
            <v>전품1-6</v>
          </cell>
        </row>
        <row r="130">
          <cell r="A130" t="str">
            <v>분전반LS-W4</v>
          </cell>
          <cell r="B130" t="str">
            <v>분전반</v>
          </cell>
          <cell r="C130" t="str">
            <v>LS-W4</v>
          </cell>
          <cell r="D130" t="str">
            <v>면</v>
          </cell>
          <cell r="H130">
            <v>1</v>
          </cell>
          <cell r="J130">
            <v>1</v>
          </cell>
          <cell r="K130" t="str">
            <v>x</v>
          </cell>
          <cell r="L130">
            <v>1</v>
          </cell>
          <cell r="M130" t="str">
            <v>=</v>
          </cell>
          <cell r="N130">
            <v>1</v>
          </cell>
          <cell r="O130" t="str">
            <v>전품1-6</v>
          </cell>
        </row>
        <row r="131">
          <cell r="A131" t="str">
            <v>분전반LS-W5</v>
          </cell>
          <cell r="B131" t="str">
            <v>분전반</v>
          </cell>
          <cell r="C131" t="str">
            <v>LS-W5</v>
          </cell>
          <cell r="D131" t="str">
            <v>면</v>
          </cell>
          <cell r="H131">
            <v>1</v>
          </cell>
          <cell r="J131">
            <v>1</v>
          </cell>
          <cell r="K131" t="str">
            <v>x</v>
          </cell>
          <cell r="L131">
            <v>1</v>
          </cell>
          <cell r="M131" t="str">
            <v>=</v>
          </cell>
          <cell r="N131">
            <v>1</v>
          </cell>
          <cell r="O131" t="str">
            <v>전품1-6</v>
          </cell>
        </row>
        <row r="132">
          <cell r="A132" t="str">
            <v>분전반LS-W6</v>
          </cell>
          <cell r="B132" t="str">
            <v>분전반</v>
          </cell>
          <cell r="C132" t="str">
            <v>LS-W6</v>
          </cell>
          <cell r="D132" t="str">
            <v>면</v>
          </cell>
          <cell r="H132">
            <v>1</v>
          </cell>
          <cell r="J132">
            <v>1</v>
          </cell>
          <cell r="K132" t="str">
            <v>x</v>
          </cell>
          <cell r="L132">
            <v>1</v>
          </cell>
          <cell r="M132" t="str">
            <v>=</v>
          </cell>
          <cell r="N132">
            <v>1</v>
          </cell>
          <cell r="O132" t="str">
            <v>전품1-6</v>
          </cell>
        </row>
        <row r="133">
          <cell r="A133" t="str">
            <v>분전반LS-W7</v>
          </cell>
          <cell r="B133" t="str">
            <v>분전반</v>
          </cell>
          <cell r="C133" t="str">
            <v>LS-W7</v>
          </cell>
          <cell r="D133" t="str">
            <v>면</v>
          </cell>
          <cell r="H133">
            <v>1</v>
          </cell>
          <cell r="J133">
            <v>1</v>
          </cell>
          <cell r="K133" t="str">
            <v>x</v>
          </cell>
          <cell r="L133">
            <v>1</v>
          </cell>
          <cell r="M133" t="str">
            <v>=</v>
          </cell>
          <cell r="N133">
            <v>1</v>
          </cell>
          <cell r="O133" t="str">
            <v>전품1-6</v>
          </cell>
        </row>
        <row r="134">
          <cell r="A134" t="str">
            <v>분전반LS-W8</v>
          </cell>
          <cell r="B134" t="str">
            <v>분전반</v>
          </cell>
          <cell r="C134" t="str">
            <v>LS-W8</v>
          </cell>
          <cell r="D134" t="str">
            <v>면</v>
          </cell>
          <cell r="H134">
            <v>1</v>
          </cell>
          <cell r="J134">
            <v>1</v>
          </cell>
          <cell r="K134" t="str">
            <v>x</v>
          </cell>
          <cell r="L134">
            <v>1</v>
          </cell>
          <cell r="M134" t="str">
            <v>=</v>
          </cell>
          <cell r="N134">
            <v>1</v>
          </cell>
          <cell r="O134" t="str">
            <v>전품1-6</v>
          </cell>
        </row>
        <row r="135">
          <cell r="A135" t="str">
            <v>분전반LS-M1</v>
          </cell>
          <cell r="B135" t="str">
            <v>분전반</v>
          </cell>
          <cell r="C135" t="str">
            <v>LS-M1</v>
          </cell>
          <cell r="D135" t="str">
            <v>면</v>
          </cell>
          <cell r="F135">
            <v>1</v>
          </cell>
          <cell r="J135">
            <v>1</v>
          </cell>
          <cell r="K135" t="str">
            <v>x</v>
          </cell>
          <cell r="L135">
            <v>1</v>
          </cell>
          <cell r="M135" t="str">
            <v>=</v>
          </cell>
          <cell r="N135">
            <v>1</v>
          </cell>
          <cell r="O135" t="str">
            <v>전품1-6</v>
          </cell>
        </row>
        <row r="136">
          <cell r="A136" t="str">
            <v>분전반LS-M2</v>
          </cell>
          <cell r="B136" t="str">
            <v>분전반</v>
          </cell>
          <cell r="C136" t="str">
            <v>LS-M2</v>
          </cell>
          <cell r="D136" t="str">
            <v>면</v>
          </cell>
          <cell r="F136">
            <v>1</v>
          </cell>
          <cell r="J136">
            <v>1</v>
          </cell>
          <cell r="K136" t="str">
            <v>x</v>
          </cell>
          <cell r="L136">
            <v>1</v>
          </cell>
          <cell r="M136" t="str">
            <v>=</v>
          </cell>
          <cell r="N136">
            <v>1</v>
          </cell>
          <cell r="O136" t="str">
            <v>전품1-6</v>
          </cell>
        </row>
        <row r="137">
          <cell r="A137" t="str">
            <v>분전반LS-M3</v>
          </cell>
          <cell r="B137" t="str">
            <v>분전반</v>
          </cell>
          <cell r="C137" t="str">
            <v>LS-M3</v>
          </cell>
          <cell r="D137" t="str">
            <v>면</v>
          </cell>
          <cell r="F137">
            <v>1</v>
          </cell>
          <cell r="J137">
            <v>1</v>
          </cell>
          <cell r="K137" t="str">
            <v>x</v>
          </cell>
          <cell r="L137">
            <v>1</v>
          </cell>
          <cell r="M137" t="str">
            <v>=</v>
          </cell>
          <cell r="N137">
            <v>1</v>
          </cell>
          <cell r="O137" t="str">
            <v>전품1-6</v>
          </cell>
        </row>
        <row r="138">
          <cell r="A138" t="str">
            <v>분전반LS-P</v>
          </cell>
          <cell r="B138" t="str">
            <v>분전반</v>
          </cell>
          <cell r="C138" t="str">
            <v>LS-P</v>
          </cell>
          <cell r="D138" t="str">
            <v>면</v>
          </cell>
          <cell r="F138">
            <v>1</v>
          </cell>
          <cell r="J138">
            <v>1</v>
          </cell>
          <cell r="K138" t="str">
            <v>x</v>
          </cell>
          <cell r="L138">
            <v>1</v>
          </cell>
          <cell r="M138" t="str">
            <v>=</v>
          </cell>
          <cell r="N138">
            <v>1</v>
          </cell>
          <cell r="O138" t="str">
            <v>전품1-6</v>
          </cell>
        </row>
        <row r="139">
          <cell r="A139" t="str">
            <v>MCCB BOXMCCB 3P 50/30AT</v>
          </cell>
          <cell r="B139" t="str">
            <v>MCCB BOX</v>
          </cell>
          <cell r="C139" t="str">
            <v>MCCB 3P 50/30AT</v>
          </cell>
          <cell r="D139" t="str">
            <v>면</v>
          </cell>
          <cell r="F139">
            <v>2</v>
          </cell>
          <cell r="J139">
            <v>2</v>
          </cell>
          <cell r="K139" t="str">
            <v>x</v>
          </cell>
          <cell r="L139">
            <v>1</v>
          </cell>
          <cell r="M139" t="str">
            <v>=</v>
          </cell>
          <cell r="N139">
            <v>2</v>
          </cell>
          <cell r="O139" t="str">
            <v>전품1-6</v>
          </cell>
        </row>
        <row r="140">
          <cell r="A140" t="str">
            <v>MCCB BOXMCCB 2P 100/75AT</v>
          </cell>
          <cell r="B140" t="str">
            <v>MCCB BOX</v>
          </cell>
          <cell r="C140" t="str">
            <v>MCCB 2P 100/75AT</v>
          </cell>
          <cell r="D140" t="str">
            <v>면</v>
          </cell>
          <cell r="F140">
            <v>48</v>
          </cell>
          <cell r="J140">
            <v>48</v>
          </cell>
          <cell r="K140" t="str">
            <v>x</v>
          </cell>
          <cell r="L140">
            <v>1</v>
          </cell>
          <cell r="M140" t="str">
            <v>=</v>
          </cell>
          <cell r="N140">
            <v>48</v>
          </cell>
          <cell r="O140" t="str">
            <v>전품1-6</v>
          </cell>
        </row>
        <row r="141">
          <cell r="A141" t="str">
            <v>휀스경간:2m, 높이:1.8m</v>
          </cell>
          <cell r="B141" t="str">
            <v>휀스</v>
          </cell>
          <cell r="C141" t="str">
            <v>경간:2m, 높이:1.8m</v>
          </cell>
          <cell r="D141" t="str">
            <v>개소</v>
          </cell>
          <cell r="E141">
            <v>11</v>
          </cell>
          <cell r="J141">
            <v>11</v>
          </cell>
          <cell r="K141" t="str">
            <v>x</v>
          </cell>
          <cell r="L141">
            <v>1</v>
          </cell>
          <cell r="M141" t="str">
            <v>=</v>
          </cell>
          <cell r="N141">
            <v>11</v>
          </cell>
          <cell r="O141" t="str">
            <v>전품1-6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UNIT-QT"/>
      <sheetName val="ITEM"/>
      <sheetName val="MOTOR"/>
      <sheetName val="JUCK"/>
      <sheetName val="부하계산서"/>
      <sheetName val="DATA"/>
      <sheetName val="1.설계조건"/>
      <sheetName val="노임단가"/>
      <sheetName val="장비내역서"/>
      <sheetName val="부대내역"/>
      <sheetName val="LOPCALC"/>
      <sheetName val="내역서"/>
      <sheetName val="2공구수량"/>
      <sheetName val="부하LOAD"/>
      <sheetName val="96작생능"/>
      <sheetName val="합의경상"/>
      <sheetName val="MEXICO-C"/>
      <sheetName val="FOOTING단면력"/>
      <sheetName val="BID"/>
      <sheetName val="명세서"/>
      <sheetName val="외천교"/>
      <sheetName val="봉양~조차장간고하개명(신설)"/>
      <sheetName val="가설건물"/>
      <sheetName val="정부노임단가"/>
      <sheetName val="일반공사"/>
      <sheetName val="송장"/>
      <sheetName val="Total"/>
      <sheetName val="CONCRETE"/>
      <sheetName val="인건-측정"/>
      <sheetName val="자재단가"/>
      <sheetName val="플랜트 설치"/>
      <sheetName val="노무비"/>
      <sheetName val="#REF"/>
      <sheetName val="전차선로 물량표"/>
      <sheetName val="COPING"/>
      <sheetName val="INPUT"/>
      <sheetName val="노원열병합  건축공사기성내역서"/>
      <sheetName val="청구내역(9807)"/>
      <sheetName val="업체별기성내역"/>
      <sheetName val="전기"/>
      <sheetName val="부하(성남)"/>
      <sheetName val="동력부하(도산)"/>
      <sheetName val="개요"/>
      <sheetName val="WORK"/>
      <sheetName val="뚝토공"/>
      <sheetName val="중기일위대가"/>
      <sheetName val="ⴭⴭⴭⴭ"/>
      <sheetName val="Sheet2"/>
      <sheetName val="부하(반월)"/>
      <sheetName val="MACRO(MCC)"/>
      <sheetName val="토공A"/>
      <sheetName val="내역"/>
      <sheetName val="터널조도"/>
      <sheetName val="Macro(AT)"/>
      <sheetName val="접속도로1"/>
      <sheetName val="설계조건"/>
      <sheetName val="날개벽(TYPE3)"/>
      <sheetName val="CA지입"/>
      <sheetName val="유동표(변경)"/>
      <sheetName val="목차"/>
      <sheetName val="LOAD-AY"/>
      <sheetName val="입고장부 (4)"/>
      <sheetName val="001"/>
      <sheetName val="포장공"/>
      <sheetName val="TRE TABLE"/>
      <sheetName val="공통(20-91)"/>
      <sheetName val="배수공 주요자재 집계표"/>
      <sheetName val="변경실행(2차) "/>
      <sheetName val="간접비"/>
      <sheetName val="대구실행"/>
      <sheetName val="Sheet3"/>
      <sheetName val="현장지지물물량"/>
      <sheetName val="FEXS"/>
      <sheetName val="Macro2"/>
      <sheetName val="소운반"/>
      <sheetName val="BSD (2)"/>
      <sheetName val="3BL공동구 수량"/>
      <sheetName val="Macro(차단기)"/>
      <sheetName val="바닥판"/>
      <sheetName val="L-type"/>
      <sheetName val="기계경비일람"/>
      <sheetName val="공용시설내역"/>
      <sheetName val="전력구구조물산근"/>
      <sheetName val="EJ"/>
      <sheetName val="W-현원가"/>
      <sheetName val="데이타"/>
      <sheetName val="자재수량"/>
      <sheetName val="토목내역"/>
      <sheetName val="XL4Poppy"/>
      <sheetName val="토목주소"/>
      <sheetName val="프랜트면허"/>
      <sheetName val="비교표"/>
      <sheetName val="품의서"/>
      <sheetName val="견적서"/>
      <sheetName val="7.1유효폭"/>
      <sheetName val="Sheet17"/>
      <sheetName val="날개벽(시점좌측)"/>
      <sheetName val="현장관리비내역서"/>
      <sheetName val="Languages"/>
      <sheetName val="날개벽수량표"/>
      <sheetName val="wall"/>
      <sheetName val="DATE"/>
      <sheetName val="cost"/>
      <sheetName val="Y-WORK"/>
      <sheetName val="Sheet4"/>
      <sheetName val="4)유동표"/>
      <sheetName val="I.설계조건"/>
      <sheetName val="쌍송교"/>
      <sheetName val="유동표"/>
      <sheetName val="인건비"/>
      <sheetName val="5. 차단기 용량계산"/>
      <sheetName val="BLOCK(1)"/>
      <sheetName val="관리사무소"/>
      <sheetName val="노임"/>
      <sheetName val="다이꾸"/>
      <sheetName val="Macro1"/>
      <sheetName val="수량산출서"/>
      <sheetName val="포장복구집계"/>
      <sheetName val="일위대가목록"/>
      <sheetName val="처리단락"/>
      <sheetName val="LD"/>
      <sheetName val="약전닥트"/>
      <sheetName val="건축부하"/>
      <sheetName val="일지-H"/>
      <sheetName val="FA설치명세"/>
      <sheetName val="김포IO"/>
      <sheetName val="조명율데이타"/>
      <sheetName val="일위대가"/>
      <sheetName val="참조"/>
      <sheetName val="ilch"/>
      <sheetName val="조도계산서 (도서)"/>
      <sheetName val="을"/>
      <sheetName val="표지 (2)"/>
      <sheetName val="수질정화시설"/>
      <sheetName val="매크로"/>
      <sheetName val="외주가공"/>
      <sheetName val="기계실"/>
      <sheetName val="1-1"/>
      <sheetName val="ABUT수량-A1"/>
      <sheetName val="bearing"/>
      <sheetName val="1공구(을)"/>
      <sheetName val="MBR9"/>
      <sheetName val="조명율표"/>
      <sheetName val="차액보증"/>
      <sheetName val="일위대가목차"/>
      <sheetName val="부하(도서)"/>
      <sheetName val="E.P.T수량산출서"/>
      <sheetName val="U-TYPE(1)"/>
      <sheetName val="Site Expenses"/>
      <sheetName val="수량"/>
      <sheetName val="단가대비표"/>
      <sheetName val="A-4"/>
      <sheetName val="수량산출"/>
      <sheetName val="집계표(육상)"/>
      <sheetName val="주형"/>
      <sheetName val="2000년1차"/>
      <sheetName val="전력구구조물산근2구간"/>
      <sheetName val="????"/>
      <sheetName val="당초"/>
      <sheetName val="Cost bd-&quot;A&quot;"/>
      <sheetName val="Process"/>
      <sheetName val="기본일위"/>
      <sheetName val="3련 BOX"/>
      <sheetName val="BQ(실행)"/>
      <sheetName val="기초공"/>
      <sheetName val="기둥(원형)"/>
      <sheetName val="c_balju"/>
      <sheetName val="COVER"/>
      <sheetName val="Sheet5"/>
      <sheetName val="견적정보"/>
      <sheetName val="명단원자료(이전)"/>
      <sheetName val="L_RPTA05_목록"/>
      <sheetName val="토공(완충)"/>
      <sheetName val="200"/>
      <sheetName val="일위대가(계측기설치)"/>
      <sheetName val="지진시"/>
      <sheetName val="부대공"/>
      <sheetName val="IMP(MAIN)"/>
      <sheetName val="IMP (REACTOR)"/>
      <sheetName val="J"/>
      <sheetName val="협조전"/>
      <sheetName val="입력DATA"/>
      <sheetName val="안정검토"/>
      <sheetName val="보차도경계석"/>
      <sheetName val="도담구내 개소별 명세"/>
      <sheetName val="TABLE"/>
      <sheetName val="주식"/>
      <sheetName val="Sheet1 (2)"/>
      <sheetName val="DG-LAP6"/>
      <sheetName val="가로등제어반 설치공사(수량)"/>
      <sheetName val="발신정보"/>
      <sheetName val="일위대가표"/>
      <sheetName val="전기일위대가"/>
      <sheetName val="전압강하계산"/>
      <sheetName val="2F 회의실견적(5_14 일대)"/>
      <sheetName val="조명률표"/>
      <sheetName val="설계자료"/>
      <sheetName val="단가산출집계"/>
      <sheetName val="LEVEL0~4"/>
      <sheetName val="역T형"/>
      <sheetName val="PILE"/>
      <sheetName val="BJJIN"/>
      <sheetName val="단면치수"/>
      <sheetName val="단중표"/>
      <sheetName val="경비2내역"/>
      <sheetName val="목록"/>
      <sheetName val="단가"/>
      <sheetName val="시설물일위"/>
      <sheetName val="CHITIET VL-NC-TT -1p"/>
      <sheetName val="TDTKP1"/>
      <sheetName val="배수관공"/>
      <sheetName val="우각부보강"/>
      <sheetName val="설산1.나"/>
      <sheetName val="본사S"/>
      <sheetName val="맨홀수량집계"/>
      <sheetName val="경비"/>
      <sheetName val="품목납기"/>
      <sheetName val="타공종이기"/>
      <sheetName val="원형맨홀수량"/>
      <sheetName val="총괄표"/>
      <sheetName val="예산서"/>
      <sheetName val="공사비예산서(토목분)"/>
      <sheetName val="견"/>
      <sheetName val="RAHMEN"/>
      <sheetName val="가도공"/>
      <sheetName val="C1ㅇ"/>
      <sheetName val="工완성공사율"/>
      <sheetName val="장비집계"/>
      <sheetName val="Dae_Jiju"/>
      <sheetName val="Sikje_ingun"/>
      <sheetName val="TREE_D"/>
      <sheetName val="을부담운반비"/>
      <sheetName val="일위산출"/>
      <sheetName val="한강운반비"/>
      <sheetName val="자재"/>
      <sheetName val="토공및부대2차"/>
      <sheetName val="골재집계"/>
      <sheetName val="교각계산"/>
      <sheetName val="투찰"/>
      <sheetName val="토공"/>
      <sheetName val="설직재-1"/>
      <sheetName val="단가표 "/>
      <sheetName val="단"/>
      <sheetName val="조명시설"/>
      <sheetName val="실행철강하도"/>
      <sheetName val="BQ"/>
      <sheetName val="환률"/>
      <sheetName val="안정계산"/>
      <sheetName val="단면검토"/>
      <sheetName val="공사기본자료"/>
      <sheetName val="직원동원SCH"/>
      <sheetName val="경상비"/>
      <sheetName val="CATV"/>
      <sheetName val="단가비교표"/>
      <sheetName val="특별교실"/>
      <sheetName val="양식"/>
      <sheetName val="실행예산"/>
      <sheetName val="단위내역서"/>
      <sheetName val="소비자가"/>
      <sheetName val="TYPE1"/>
      <sheetName val="철근량"/>
      <sheetName val="갑지(추정)"/>
      <sheetName val="일위대가(가설)"/>
      <sheetName val="운용방안"/>
      <sheetName val="월선수금"/>
      <sheetName val="TYPE-1"/>
      <sheetName val="SRC-B3U2"/>
      <sheetName val="LG제품"/>
      <sheetName val="현금"/>
      <sheetName val="단위중량"/>
      <sheetName val="산거각호표"/>
      <sheetName val="guard(mac)"/>
      <sheetName val="현황산출서"/>
      <sheetName val="옹벽기초자료"/>
      <sheetName val="말뚝물량"/>
      <sheetName val="공사비집계"/>
      <sheetName val="자재대"/>
      <sheetName val="물가시세"/>
      <sheetName val="준공조서"/>
      <sheetName val="공사준공계"/>
      <sheetName val="준공검사보고서"/>
      <sheetName val="굴착현장"/>
      <sheetName val="토사(PE)"/>
      <sheetName val="기계내역"/>
      <sheetName val="MAT"/>
      <sheetName val="L형측구단위수량"/>
      <sheetName val="L형측구연장조서"/>
      <sheetName val="도로경계블럭단위수량"/>
      <sheetName val="도로경계블럭단위토공"/>
      <sheetName val="원가"/>
      <sheetName val="입찰안"/>
      <sheetName val="code"/>
      <sheetName val="TYPE-B 평균H"/>
      <sheetName val="공사비증감"/>
      <sheetName val="통합"/>
      <sheetName val="K"/>
      <sheetName val="집행(2-1)"/>
      <sheetName val="실행품의서"/>
      <sheetName val="PROJECT COST ESTIMATE (cont)"/>
      <sheetName val="단위수량"/>
      <sheetName val="와동25-3(변경)"/>
      <sheetName val="지급자재"/>
      <sheetName val="환율"/>
      <sheetName val="정산입력"/>
      <sheetName val="토공산출(주차장)"/>
      <sheetName val="현장관리"/>
      <sheetName val="공통가설"/>
      <sheetName val="매입"/>
      <sheetName val="공사개요"/>
      <sheetName val="토공산출 (아파트)"/>
      <sheetName val="회사99"/>
      <sheetName val="1_설계조건"/>
      <sheetName val="전차선로_물량표"/>
      <sheetName val="노원열병합__건축공사기성내역서"/>
      <sheetName val="배수공_주요자재_집계표"/>
      <sheetName val="OZ049E"/>
      <sheetName val="입력"/>
      <sheetName val="TEL"/>
      <sheetName val="호안공"/>
      <sheetName val="물량산출_LP-1"/>
      <sheetName val="물량산출_LP-2"/>
      <sheetName val="물량산출_LP-3"/>
      <sheetName val="물량산출_LP-4"/>
      <sheetName val="건축내역"/>
      <sheetName val="전기일위목록"/>
      <sheetName val="22-2M단"/>
      <sheetName val="22-1소단"/>
      <sheetName val="POL6차-PIPING"/>
      <sheetName val="원데이타"/>
      <sheetName val="찍기"/>
      <sheetName val="내역서비교"/>
      <sheetName val="DA"/>
      <sheetName val="산출근거"/>
      <sheetName val="기성집계"/>
      <sheetName val="부대tu"/>
      <sheetName val="집계표"/>
      <sheetName val="연습"/>
      <sheetName val="아산추가1220"/>
      <sheetName val="교량명원본"/>
      <sheetName val="BOX제원원본"/>
      <sheetName val="표지판현황"/>
      <sheetName val="철근정산"/>
      <sheetName val="날개벽"/>
      <sheetName val="1"/>
      <sheetName val="자료입력"/>
      <sheetName val="설계서(설치)"/>
      <sheetName val="공통부대비"/>
      <sheetName val="Main"/>
      <sheetName val="Picture"/>
      <sheetName val="문학간접"/>
      <sheetName val="간접"/>
      <sheetName val="대포2교접속"/>
      <sheetName val="원형1호맨홀토공수량"/>
      <sheetName val="집수정단"/>
      <sheetName val="LXLIST1"/>
      <sheetName val="일위대가(원본)"/>
      <sheetName val="단가산출1"/>
      <sheetName val="단가 및 재료비"/>
      <sheetName val="VXXXXX"/>
      <sheetName val="단면가정"/>
      <sheetName val="플랜트_설치"/>
      <sheetName val="3련_BOX"/>
      <sheetName val="I_설계조건"/>
      <sheetName val="변경실행(2차)_"/>
      <sheetName val="3BL공동구_수량"/>
      <sheetName val="TYPE-A"/>
      <sheetName val="FB25JN"/>
      <sheetName val="SLAB"/>
      <sheetName val="오산갈곳"/>
      <sheetName val="갑지"/>
      <sheetName val="설계내"/>
      <sheetName val="6호기"/>
      <sheetName val="세금자료"/>
      <sheetName val="Oper Amount"/>
      <sheetName val="조명율"/>
      <sheetName val="설계명세서"/>
      <sheetName val="1_설계조건1"/>
      <sheetName val="N賃率-職"/>
      <sheetName val="6PILE  (돌출)"/>
      <sheetName val="일반맨홀수량집계(A-7 LINE)"/>
      <sheetName val="조직표"/>
      <sheetName val="전선 및 전선관"/>
      <sheetName val="변화치수"/>
      <sheetName val="간접재료비산출표-27-30"/>
      <sheetName val="9902"/>
      <sheetName val="MCC제원"/>
      <sheetName val="노무단가산출"/>
      <sheetName val="노무"/>
      <sheetName val="설계내역(2001)"/>
      <sheetName val="2.내역서"/>
      <sheetName val="견적"/>
      <sheetName val="8. 내진해석"/>
      <sheetName val="EP0618"/>
      <sheetName val="내역(정지)"/>
      <sheetName val="5공철탑검토표"/>
      <sheetName val="4공철탑검토"/>
      <sheetName val="역T형교대(말뚝기초)"/>
      <sheetName val="ROOF(ALKALI)"/>
      <sheetName val="할증 "/>
      <sheetName val="LEGEND"/>
      <sheetName val="전력"/>
      <sheetName val="가시설수량"/>
      <sheetName val="Cost_bd-&quot;A&quot;"/>
      <sheetName val="TRE_TABLE"/>
      <sheetName val="일위목록"/>
      <sheetName val="요율"/>
      <sheetName val="사용자정의"/>
      <sheetName val="제품표준규격"/>
      <sheetName val="내역(전체)"/>
      <sheetName val="횡배위치"/>
      <sheetName val="환율-LIBOR"/>
      <sheetName val="기본DATA"/>
      <sheetName val="단가표"/>
      <sheetName val="내역_FILE"/>
      <sheetName val="횡배수관집현황(2공구)"/>
      <sheetName val="견적시담(송포2공구)"/>
      <sheetName val="96수출"/>
      <sheetName val="선로정수계산"/>
      <sheetName val="type-F"/>
      <sheetName val="조견표"/>
      <sheetName val="국공유지및사유지"/>
      <sheetName val="0"/>
      <sheetName val="출근부"/>
      <sheetName val="견적내역서"/>
      <sheetName val="견적접수"/>
      <sheetName val="하중계산"/>
      <sheetName val="중기조종사 단위단가"/>
      <sheetName val="토목변경"/>
      <sheetName val="적용단위길이"/>
      <sheetName val="계산근거"/>
      <sheetName val="내역(2000년)"/>
      <sheetName val="음봉방향"/>
      <sheetName val="총계"/>
      <sheetName val="설계예산서"/>
      <sheetName val="예산내역서"/>
      <sheetName val="비대칭계수"/>
      <sheetName val="전동기 SPEC"/>
      <sheetName val="FD"/>
      <sheetName val="99관저"/>
      <sheetName val="토공계산서(부체도로)"/>
      <sheetName val="깨기"/>
      <sheetName val="대비"/>
      <sheetName val="#230,#235"/>
      <sheetName val="5.정산서"/>
      <sheetName val="예정(3)"/>
      <sheetName val="동원(3)"/>
      <sheetName val="경영혁신본부"/>
      <sheetName val="BOJUNGGM"/>
      <sheetName val="철거산출근거"/>
      <sheetName val="1을"/>
      <sheetName val="nomi "/>
      <sheetName val="현장"/>
      <sheetName val="SANBAISU"/>
      <sheetName val="SANTOGO"/>
      <sheetName val="3-1.CB"/>
      <sheetName val="약품공급2"/>
      <sheetName val="준검 내역서"/>
      <sheetName val="SUM (INQNO."/>
      <sheetName val="99.6"/>
      <sheetName val="소업1교"/>
      <sheetName val="자료(통합)"/>
      <sheetName val="대상공사(조달청)"/>
      <sheetName val="가시설단위수량"/>
      <sheetName val="SORCE1"/>
      <sheetName val="분뇨"/>
      <sheetName val="주사무실종합"/>
      <sheetName val="아파트 "/>
      <sheetName val="물가대비표"/>
      <sheetName val="단가조정표"/>
      <sheetName val="세부내역서(전기)"/>
      <sheetName val="신규일위대가"/>
      <sheetName val="NAI"/>
      <sheetName val="관람석제출"/>
      <sheetName val="시설C"/>
      <sheetName val="공사비"/>
      <sheetName val="토공정보"/>
      <sheetName val="사진"/>
      <sheetName val="토목검측서"/>
      <sheetName val="인건비 "/>
      <sheetName val="잡비"/>
      <sheetName val="SE-611"/>
      <sheetName val="장비당단가 (1)"/>
      <sheetName val="표지"/>
      <sheetName val="관세,통관수수료,운반비"/>
      <sheetName val="BOX 본체"/>
      <sheetName val="인수공규격"/>
      <sheetName val="전신환매도율"/>
      <sheetName val="---FAB#1업무일지---"/>
      <sheetName val="식재인부"/>
      <sheetName val="수량집계"/>
      <sheetName val="일위대가집계"/>
      <sheetName val="t-h HA THE"/>
      <sheetName val="Macro(전동기)"/>
      <sheetName val="조도계산(가로등NEW)"/>
      <sheetName val="L형옹벽측구"/>
      <sheetName val="MFAB"/>
      <sheetName val="MFRT"/>
      <sheetName val="MPKG"/>
      <sheetName val="MPRD"/>
      <sheetName val="전기설계변경"/>
      <sheetName val="중기사용료"/>
      <sheetName val="전기품산출"/>
      <sheetName val="을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설표"/>
      <sheetName val="목차"/>
      <sheetName val="설명서"/>
      <sheetName val="예정공정표"/>
      <sheetName val="갑지"/>
      <sheetName val="수단간"/>
      <sheetName val="무자"/>
      <sheetName val="무토집"/>
      <sheetName val="무배"/>
      <sheetName val="무횡집"/>
      <sheetName val="무횡조"/>
      <sheetName val="무횡수"/>
      <sheetName val="무횡단"/>
      <sheetName val="무횡토"/>
      <sheetName val="무면수"/>
      <sheetName val="무면조"/>
      <sheetName val="무면단"/>
      <sheetName val="무포집"/>
      <sheetName val="무포수"/>
      <sheetName val="무포조"/>
      <sheetName val="무포단"/>
      <sheetName val="무진포수"/>
      <sheetName val="무진포조"/>
      <sheetName val="무진포단"/>
      <sheetName val="Sheet1"/>
      <sheetName val="Sheet2"/>
      <sheetName val="Sheet3"/>
      <sheetName val="Sheet4"/>
      <sheetName val="Sheet5"/>
      <sheetName val="3련 BOX"/>
      <sheetName val="정부노임단가"/>
      <sheetName val="종단계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ES"/>
      <sheetName val="Sheet1"/>
      <sheetName val="정부노임단가"/>
      <sheetName val=""/>
    </sheetNames>
    <definedNames>
      <definedName name="Macro1"/>
      <definedName name="Macro11"/>
      <definedName name="Macro3"/>
      <definedName name="Macro4"/>
    </defined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 지"/>
      <sheetName val="변압기1"/>
      <sheetName val="발전기"/>
      <sheetName val="변압기2"/>
      <sheetName val="간선"/>
      <sheetName val="일반부하"/>
      <sheetName val="동력,MCC"/>
      <sheetName val="조도"/>
      <sheetName val="조도 (2)"/>
      <sheetName val="전관방송"/>
      <sheetName val="Macro(차단기)"/>
      <sheetName val="Macro(전선)"/>
      <sheetName val="Macro(전동기)"/>
      <sheetName val="0000000"/>
      <sheetName val="전기계산서-1"/>
      <sheetName val="Sheet1"/>
      <sheetName val="JUCK"/>
      <sheetName val="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MCCB-AF1(전등,전열)</v>
          </cell>
        </row>
      </sheetData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E-J-N"/>
      <sheetName val="3련 BOX"/>
      <sheetName val="정부노임단가"/>
    </sheetNames>
    <definedNames>
      <definedName name="macro6" refersTo="#REF!"/>
      <definedName name="macro7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터널조도"/>
      <sheetName val="전압강하-상행"/>
      <sheetName val="전압강하-하행"/>
      <sheetName val="&quot;u&quot; TYPE 구간 조명"/>
      <sheetName val="&quot;U&quot;TYPE 전압강하"/>
      <sheetName val="TR용량"/>
      <sheetName val="TR용량 (2)"/>
      <sheetName val="GEN"/>
      <sheetName val="UPS"/>
      <sheetName val="간선굵기 설명"/>
      <sheetName val="간선굵기"/>
      <sheetName val="접지"/>
      <sheetName val="IMPEADENCE"/>
      <sheetName val="직류전원"/>
      <sheetName val="Sheet5"/>
      <sheetName val="불평형 계산식"/>
      <sheetName val="계산1"/>
      <sheetName val="계산2"/>
      <sheetName val="laroux"/>
      <sheetName val="DATA"/>
      <sheetName val="LX-CAL"/>
      <sheetName val="Sheet1"/>
      <sheetName val="실행철강하도"/>
      <sheetName val="공사기본자료"/>
      <sheetName val="수안보-MBR1"/>
      <sheetName val="단면치수"/>
      <sheetName val="공사비집계"/>
      <sheetName val="BQ(실행)"/>
      <sheetName val="우각부보강"/>
      <sheetName val="외천교"/>
      <sheetName val="Macro(차단기)"/>
      <sheetName val="LOPCALC"/>
      <sheetName val="Total"/>
      <sheetName val="Pjny"/>
      <sheetName val="내역서"/>
      <sheetName val="????"/>
      <sheetName val="CONCRETE"/>
      <sheetName val="사용성검토"/>
      <sheetName val="Graph (LGEN)"/>
      <sheetName val="out_prog"/>
      <sheetName val="선적schedule (2)"/>
      <sheetName val="ELECTRIC"/>
      <sheetName val="COPING"/>
      <sheetName val="기계내역"/>
      <sheetName val="플랜트 설치"/>
      <sheetName val="설계"/>
      <sheetName val="동해title"/>
      <sheetName val="흥양2교토공집계표"/>
      <sheetName val="5.모델링"/>
      <sheetName val="계수시트"/>
      <sheetName val="원가계산서"/>
      <sheetName val="Cost bd-&quot;A&quot;"/>
      <sheetName val="감가상각"/>
      <sheetName val="공종단가"/>
      <sheetName val="약품설비"/>
      <sheetName val="기기리스트"/>
      <sheetName val="소상 &quot;1&quot;"/>
      <sheetName val="현금"/>
      <sheetName val="MOTOR"/>
      <sheetName val="10.1"/>
      <sheetName val="Dae_Jiju"/>
      <sheetName val="Sikje_ingun"/>
      <sheetName val="TREE_D"/>
      <sheetName val="UNIT"/>
      <sheetName val="회로내역(승인)"/>
      <sheetName val="포설list원본"/>
      <sheetName val="ÅÍ³ÎÁ¶µµ"/>
      <sheetName val="Àü¾Ð°­ÇÏ-»óÇà"/>
      <sheetName val="Àü¾Ð°­ÇÏ-ÇÏÇà"/>
      <sheetName val="&quot;u&quot; TYPE ±¸°£ Á¶¸í"/>
      <sheetName val="&quot;U&quot;TYPE Àü¾Ð°­ÇÏ"/>
      <sheetName val="TR¿ë·®"/>
      <sheetName val="TR¿ë·® (2)"/>
      <sheetName val="°£¼±±½±â ¼³¸í"/>
      <sheetName val="°£¼±±½±â"/>
      <sheetName val="Á¢Áö"/>
      <sheetName val="Á÷·ùÀü¿ø"/>
      <sheetName val="ºÒÆòÇü °è»ê½Ä"/>
      <sheetName val="°è»ê1"/>
      <sheetName val="°è»ê2"/>
      <sheetName val="»ç¿ë¼º°ËÅä"/>
      <sheetName val="DATE"/>
      <sheetName val="6PILE  (돌출)"/>
      <sheetName val="세부내역서"/>
      <sheetName val="Sheet17"/>
      <sheetName val="목차"/>
      <sheetName val="기술자료 (광화문)"/>
      <sheetName val="c_balju"/>
      <sheetName val="매입세"/>
      <sheetName val="공사개요"/>
      <sheetName val="Sheet7"/>
      <sheetName val="Macro1"/>
      <sheetName val="EQT-ESTN"/>
      <sheetName val="설계가"/>
      <sheetName val="A"/>
      <sheetName val="자압"/>
      <sheetName val="1.설계조건"/>
      <sheetName val="#REF"/>
      <sheetName val="가설건물"/>
      <sheetName val="Parem"/>
      <sheetName val="부하(반월)"/>
      <sheetName val="PIPE내역(FCN)"/>
      <sheetName val="2.단면가정"/>
      <sheetName val="준검 내역서"/>
      <sheetName val="MOTOR3"/>
      <sheetName val="교대"/>
      <sheetName val="내역"/>
      <sheetName val="IN"/>
      <sheetName val="청구내역(9807)"/>
      <sheetName val="tggwan(mac)"/>
      <sheetName val="환율적용표"/>
      <sheetName val="Y-WORK"/>
      <sheetName val="Data&amp;Result"/>
      <sheetName val="노임"/>
      <sheetName val="데이타"/>
      <sheetName val="매입세율"/>
      <sheetName val="가도공"/>
      <sheetName val="유동표(변경)"/>
      <sheetName val="집수정(600-700)"/>
      <sheetName val="S0"/>
      <sheetName val="JUCKEYK"/>
      <sheetName val="Sheet3"/>
      <sheetName val="표지 (2)"/>
      <sheetName val="동원(3)"/>
      <sheetName val="예정(3)"/>
      <sheetName val="부대내역"/>
      <sheetName val="Macro2"/>
      <sheetName val="BID"/>
      <sheetName val="부하LOAD"/>
      <sheetName val="노임단가"/>
      <sheetName val="ITEM"/>
      <sheetName val="PROJECT BRIEF(EX.NEW)"/>
      <sheetName val="NA"/>
      <sheetName val="1-1"/>
      <sheetName val="부하(성남)"/>
      <sheetName val="와동25-3(변경)"/>
      <sheetName val="TARGET"/>
      <sheetName val="정부노임단가"/>
      <sheetName val="INPUT"/>
      <sheetName val="본선 토공 분배표"/>
      <sheetName val="½ÇÇàÃ¶°­ÇÏµµ"/>
      <sheetName val="¼ö¾Èº¸-MBR1"/>
      <sheetName val="´Ü¸éÄ¡¼ö"/>
      <sheetName val="³»¿ª¼­"/>
      <sheetName val="°ø»çºñÁý°è"/>
      <sheetName val="BQ(½ÇÇà)"/>
      <sheetName val="¿ì°¢ºÎº¸°­"/>
      <sheetName val="Çö±Ý"/>
      <sheetName val="±â±â¸®½ºÆ®"/>
      <sheetName val="Èï¾ç2±³Åä°øÁý°èÇ¥"/>
      <sheetName val="¼³°è"/>
      <sheetName val="°è¼ö½ÃÆ®"/>
      <sheetName val="¿ø°¡°è»ê¼­"/>
      <sheetName val="µ¿ÇØtitle"/>
      <sheetName val="5.¸ðµ¨¸µ"/>
      <sheetName val="¿ÜÃµ±³"/>
      <sheetName val="¼±Àûschedule (2)"/>
      <sheetName val="Macro(Â÷´Ü±â)"/>
      <sheetName val="±â°è³»¿ª"/>
      <sheetName val="¼Ò»ó &quot;1&quot;"/>
      <sheetName val="ÁØ°Ë ³»¿ª¼­"/>
      <sheetName val="ÀÚ¾Ð"/>
      <sheetName val="1.¼³°èÁ¶°Ç"/>
      <sheetName val="°¡¼³°Ç¹°"/>
      <sheetName val="°¨°¡»ó°¢"/>
      <sheetName val="Á¤ºÎ³ëÀÓ´Ü°¡"/>
      <sheetName val="°øÁ¾´Ü°¡"/>
      <sheetName val="PIPE³»¿ª(FCN)"/>
      <sheetName val="일위대가목차"/>
      <sheetName val="입찰내역서"/>
      <sheetName val="교각계산"/>
      <sheetName val="KL HSMT tinh thieu"/>
      <sheetName val="대치판정"/>
      <sheetName val="표지(1)"/>
      <sheetName val="일반공사"/>
      <sheetName val="POOM_MOTO"/>
      <sheetName val="JUCK"/>
      <sheetName val="h-013211-2"/>
      <sheetName val="VESSEL Sh. 1"/>
      <sheetName val="차액보증"/>
      <sheetName val="cost"/>
      <sheetName val="ABUT수량-A1"/>
      <sheetName val="BSD (2)"/>
      <sheetName val="2.손익계산서"/>
      <sheetName val="Factor"/>
      <sheetName val="Sheet6"/>
      <sheetName val="자압1"/>
      <sheetName val="입고장부 (4)"/>
      <sheetName val="공용시설내역"/>
      <sheetName val="List(rev.B)"/>
      <sheetName val="월선수금"/>
      <sheetName val="수질정화시설"/>
      <sheetName val="지급자재"/>
      <sheetName val="1공구(을)"/>
      <sheetName val="일위대가목록"/>
      <sheetName val="단가대비표"/>
      <sheetName val="N賃率-職"/>
      <sheetName val="MAT"/>
      <sheetName val="인원투입계획"/>
      <sheetName val="공사개요(사업승인변경)"/>
      <sheetName val="copy"/>
      <sheetName val="A-4"/>
      <sheetName val="상세내역,전력산출서"/>
      <sheetName val="견적정보"/>
      <sheetName val="조정금액결과표 (차수별)"/>
      <sheetName val="Summary - Budget"/>
      <sheetName val="수량산출"/>
      <sheetName val="부하계산서"/>
      <sheetName val="SELTDATA"/>
      <sheetName val="22-2M단"/>
      <sheetName val="22-1소단"/>
      <sheetName val="현관"/>
      <sheetName val="잡비"/>
      <sheetName val="BACK DATA"/>
      <sheetName val="____"/>
      <sheetName val="EPro"/>
      <sheetName val="3련 BOX"/>
      <sheetName val="20관리비율"/>
      <sheetName val="동력부하(도산)"/>
      <sheetName val="의왕"/>
      <sheetName val="견적사양비교표"/>
      <sheetName val="기초계산(Pmax)"/>
      <sheetName val="07피뢰침설비공사"/>
      <sheetName val="조명율데이타"/>
      <sheetName val="b_balju_cho"/>
      <sheetName val="BJJIN"/>
      <sheetName val="경상비"/>
      <sheetName val="의왕F사"/>
      <sheetName val="가공사"/>
      <sheetName val="EP0618"/>
      <sheetName val="설계조건"/>
      <sheetName val="CALCULATION"/>
      <sheetName val="배수내역"/>
      <sheetName val="명세서"/>
      <sheetName val="입력DATA"/>
      <sheetName val="단가"/>
      <sheetName val="일위대가 "/>
      <sheetName val="신관(1)"/>
      <sheetName val="우배수"/>
      <sheetName val="계산식"/>
      <sheetName val="LG제품"/>
      <sheetName val="견적"/>
      <sheetName val="주형"/>
      <sheetName val="MFAB"/>
      <sheetName val="MFRT"/>
      <sheetName val="MPKG"/>
      <sheetName val="MPRD"/>
      <sheetName val="공량산출서"/>
      <sheetName val="노무비"/>
      <sheetName val="슬래브1"/>
      <sheetName val="&quot;u&quot;_TYPE_구간_조명"/>
      <sheetName val="&quot;U&quot;TYPE_전압강하"/>
      <sheetName val="TR용량_(2)"/>
      <sheetName val="간선굵기_설명"/>
      <sheetName val="불평형_계산식"/>
      <sheetName val="Cost_bd-&quot;A&quot;"/>
      <sheetName val="5_모델링"/>
      <sheetName val="준검_내역서"/>
      <sheetName val="중동상가"/>
      <sheetName val="UPDATA"/>
      <sheetName val="L_RPTA05_목록"/>
      <sheetName val="수입"/>
      <sheetName val="일위대가-1"/>
      <sheetName val="입력정보"/>
      <sheetName val="Data &amp; Result"/>
      <sheetName val="토목내역서"/>
      <sheetName val="설비내역서"/>
      <sheetName val="분석가정"/>
      <sheetName val="전기"/>
      <sheetName val="Param"/>
      <sheetName val="특별교실"/>
      <sheetName val="토공A"/>
      <sheetName val="장비내역서"/>
      <sheetName val="HVAC"/>
      <sheetName val="G.R300경비"/>
      <sheetName val="말뚝지지력산정"/>
      <sheetName val="설계서(설치)"/>
      <sheetName val="배수공 주요자재 집계표"/>
      <sheetName val="품셈집계표"/>
      <sheetName val="자재조사표(참고용)"/>
      <sheetName val="일반부표집계표"/>
      <sheetName val="&quot;u&quot;_TYPE_구간_조명1"/>
      <sheetName val="&quot;U&quot;TYPE_전압강하1"/>
      <sheetName val="TR용량_(2)1"/>
      <sheetName val="간선굵기_설명1"/>
      <sheetName val="불평형_계산식1"/>
      <sheetName val="ⴭⴭⴭⴭ"/>
      <sheetName val="구의33고"/>
      <sheetName val="실행내역서 "/>
      <sheetName val="입찰보고"/>
      <sheetName val="6호기"/>
      <sheetName val="L형 옹벽"/>
      <sheetName val="2000전체분"/>
      <sheetName val="2000년1차"/>
      <sheetName val="list"/>
      <sheetName val="총괄내역"/>
      <sheetName val="진로도급"/>
      <sheetName val="Key assumption"/>
      <sheetName val="indirect"/>
      <sheetName val="05년"/>
      <sheetName val="cable-data"/>
      <sheetName val="견적기준"/>
      <sheetName val="매입부가세율(동림)"/>
      <sheetName val="건축내역서"/>
      <sheetName val="우수"/>
      <sheetName val="정산K산출"/>
      <sheetName val="정산내임"/>
      <sheetName val="타공종이기"/>
      <sheetName val="토공집계표"/>
      <sheetName val="설계명세서"/>
      <sheetName val="예산명세서"/>
      <sheetName val="자료입력"/>
      <sheetName val="선급법인세 (2)"/>
      <sheetName val="1-최종안"/>
      <sheetName val="사업분석-분양가결정"/>
      <sheetName val="PROJECT BRIEF_EX_NEW_"/>
      <sheetName val="REDUCER"/>
      <sheetName val="WE'T"/>
      <sheetName val="구조물철거타공정이월"/>
      <sheetName val="최종"/>
      <sheetName val="공통가설"/>
      <sheetName val="자재수량"/>
      <sheetName val="1"/>
      <sheetName val="왕십리방향"/>
      <sheetName val="SG"/>
      <sheetName val="터파기및재료"/>
      <sheetName val="411-00 외화장기"/>
      <sheetName val="GRACE"/>
      <sheetName val="을지"/>
      <sheetName val="투찰"/>
      <sheetName val="Site Expenses"/>
      <sheetName val="환경기계공정표 (3)"/>
      <sheetName val="표지판단위"/>
      <sheetName val="토공사"/>
      <sheetName val="일위대가"/>
      <sheetName val="1을"/>
      <sheetName val="기계경비(시간당)"/>
      <sheetName val="램머"/>
      <sheetName val="평가데이터"/>
      <sheetName val="청천내"/>
      <sheetName val="식재총괄"/>
      <sheetName val="일위목록"/>
      <sheetName val="2월가격"/>
      <sheetName val="96작생능"/>
      <sheetName val="토목"/>
      <sheetName val="참고"/>
      <sheetName val="Licences"/>
      <sheetName val="내역(정지)"/>
      <sheetName val="입력"/>
      <sheetName val="총괄표"/>
      <sheetName val="Graph_(LGEN)"/>
      <sheetName val="선적schedule_(2)"/>
      <sheetName val="&quot;u&quot;_TYPE_±¸°£_Á¶¸í"/>
      <sheetName val="&quot;U&quot;TYPE_Àü¾Ð°­ÇÏ"/>
      <sheetName val="TR¿ë·®_(2)"/>
      <sheetName val="°£¼±±½±â_¼³¸í"/>
      <sheetName val="ºÒÆòÇü_°è»ê½Ä"/>
      <sheetName val="1_설계조건"/>
      <sheetName val="6PILE__(돌출)"/>
      <sheetName val="2_단면가정"/>
      <sheetName val="표지_(2)"/>
      <sheetName val="PROJECT_BRIEF(EX_NEW)"/>
      <sheetName val="OZ049E"/>
      <sheetName val="배수개거재(신)"/>
      <sheetName val="우수공"/>
      <sheetName val="Table"/>
      <sheetName val="ilch"/>
      <sheetName val="산출근거"/>
      <sheetName val="인건-측정"/>
      <sheetName val="AS복구"/>
      <sheetName val="중기터파기"/>
      <sheetName val="변수값"/>
      <sheetName val="중기상차"/>
      <sheetName val="포장복구집계"/>
      <sheetName val="부대토목"/>
      <sheetName val="실행비교"/>
      <sheetName val="통합"/>
      <sheetName val="1,2공구원가계산서"/>
      <sheetName val="2공구산출내역"/>
      <sheetName val="1공구산출내역서"/>
      <sheetName val="토공(완충)"/>
      <sheetName val="계산근거"/>
      <sheetName val="집계표"/>
      <sheetName val="TNHCHINH"/>
      <sheetName val="0001(arch)"/>
      <sheetName val="설산1.나"/>
      <sheetName val="본사S"/>
      <sheetName val="밸브설치"/>
      <sheetName val="WORK"/>
      <sheetName val="적격"/>
      <sheetName val="단가 "/>
      <sheetName val="일위총괄표"/>
      <sheetName val="No-&gt;Code"/>
      <sheetName val="WC96709"/>
      <sheetName val="갑지"/>
      <sheetName val="유동표"/>
      <sheetName val="9.3 단면력집계"/>
      <sheetName val="2. 설계단면"/>
      <sheetName val="골조시행"/>
      <sheetName val="봉양~조차장간고하개명(신설)"/>
      <sheetName val="입찰안"/>
      <sheetName val="수량산출서"/>
      <sheetName val="약품공급2"/>
      <sheetName val="LAB"/>
      <sheetName val="수문일1"/>
      <sheetName val="기계-설변"/>
      <sheetName val="노무비 "/>
      <sheetName val="연결관암거"/>
      <sheetName val="STORAGE"/>
      <sheetName val="가로등내역서"/>
      <sheetName val="원가"/>
      <sheetName val="건축내역"/>
      <sheetName val="간접비"/>
      <sheetName val="현황CODE"/>
      <sheetName val="손익현황"/>
      <sheetName val="2F 회의실견적(5_14 일대)"/>
      <sheetName val="대포2교접속"/>
      <sheetName val="조명율표"/>
      <sheetName val="154TW"/>
      <sheetName val="일위대가(계측기설치)"/>
      <sheetName val="금액내역서"/>
      <sheetName val="대로근거"/>
      <sheetName val="중로근거"/>
      <sheetName val="자재단가"/>
      <sheetName val="집1"/>
      <sheetName val="지수"/>
      <sheetName val="공통(20-91)"/>
      <sheetName val="일위대가1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인건비"/>
      <sheetName val="KD율"/>
      <sheetName val="#2_일위대가목록"/>
      <sheetName val="9902"/>
      <sheetName val="적용기준"/>
      <sheetName val="표지"/>
      <sheetName val="C3"/>
      <sheetName val="ROOF(ALKALI)"/>
      <sheetName val="물량산출근거"/>
      <sheetName val="장비경비"/>
      <sheetName val="CT "/>
      <sheetName val="001"/>
      <sheetName val="쌍송교"/>
      <sheetName val="TSS Part List"/>
      <sheetName val="품셈(기초)"/>
      <sheetName val="조도계산"/>
      <sheetName val="전차선로 물량표"/>
      <sheetName val="한강운반비"/>
      <sheetName val="시설일위"/>
      <sheetName val="401"/>
      <sheetName val="장비집계"/>
      <sheetName val="세부내역서(전기)"/>
      <sheetName val="세부내역"/>
      <sheetName val="작성"/>
      <sheetName val="역삼"/>
      <sheetName val="과천MAIN"/>
      <sheetName val="교대시점"/>
      <sheetName val="종배수관"/>
      <sheetName val="SRC-B3U2"/>
      <sheetName val="도담구내 개소별 명세"/>
      <sheetName val="단중표-ST"/>
      <sheetName val="piping"/>
      <sheetName val="2000년하반기"/>
      <sheetName val="토공집계"/>
      <sheetName val="총괄집계표"/>
      <sheetName val="현황산출서"/>
      <sheetName val="옹벽기초자료"/>
      <sheetName val="담당자"/>
      <sheetName val="3.하중산정4.지지력"/>
      <sheetName val="현장관리비 산출내역"/>
      <sheetName val="MEXICO-C"/>
      <sheetName val="토사(PE)"/>
      <sheetName val="가로등제어반 설치공사(수량)"/>
      <sheetName val="안정검토(온1)"/>
      <sheetName val="철골수량"/>
      <sheetName val="L형측구단위수량"/>
      <sheetName val="L형측구연장조서"/>
      <sheetName val="도로경계블럭단위수량"/>
      <sheetName val="도로경계블럭단위토공"/>
      <sheetName val="품셈TABLE"/>
      <sheetName val="참조"/>
      <sheetName val="2월가격표-ESG-1월"/>
      <sheetName val="SPEC"/>
      <sheetName val="4월가격"/>
      <sheetName val="외자배분"/>
      <sheetName val="유기공정"/>
      <sheetName val="전기일위대가"/>
      <sheetName val="E01-02(EV-1-LBS)"/>
      <sheetName val="세부내역서(소방)"/>
      <sheetName val="투입인력"/>
      <sheetName val="노무비 근거"/>
      <sheetName val="배선DATA"/>
      <sheetName val="sw1"/>
      <sheetName val="NOMUBI"/>
      <sheetName val="견적조건"/>
      <sheetName val="기초자료입력"/>
      <sheetName val="2000상반기노임"/>
      <sheetName val="wall"/>
      <sheetName val="관급원내역"/>
      <sheetName val="옹벽"/>
      <sheetName val="내역(전체)"/>
      <sheetName val="원본"/>
      <sheetName val="전기내역서"/>
      <sheetName val="TONG HOP VL-NC TT"/>
      <sheetName val="CHITIET VL-NC-TT -1p"/>
      <sheetName val="TDTKP1"/>
      <sheetName val="KPVC-BD "/>
      <sheetName val="전압강하계산"/>
      <sheetName val="Front"/>
      <sheetName val="할증 "/>
      <sheetName val="간접"/>
      <sheetName val="FOOTING단면력"/>
      <sheetName val="3BL공동구 수량"/>
      <sheetName val="적용단위길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ING"/>
      <sheetName val="환경평가"/>
      <sheetName val="인구"/>
      <sheetName val="여과지동"/>
      <sheetName val="기초자료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#REF"/>
      <sheetName val="차액보증"/>
      <sheetName val="집계표"/>
      <sheetName val="터파기및재료"/>
      <sheetName val="9GNG운반"/>
      <sheetName val="준검 내역서"/>
      <sheetName val="T13(P68~72,78)"/>
      <sheetName val="TOTAL"/>
      <sheetName val="2"/>
      <sheetName val="여방토공 "/>
      <sheetName val="3련 BOX"/>
      <sheetName val="산출내역서집계표"/>
      <sheetName val="실행철강하도"/>
      <sheetName val="건축"/>
      <sheetName val="교차구"/>
      <sheetName val="선급금신청서"/>
      <sheetName val="교대(A1-A2)"/>
      <sheetName val="제잡비"/>
      <sheetName val="암거"/>
      <sheetName val="포장공"/>
      <sheetName val="배수공"/>
      <sheetName val="일위대가"/>
      <sheetName val="내역서 (2)"/>
      <sheetName val="대가표(품셈)"/>
      <sheetName val="플랜트 설치"/>
      <sheetName val="교각1"/>
      <sheetName val="조명시설"/>
      <sheetName val="월말"/>
      <sheetName val="원가"/>
      <sheetName val="기둥(원형)"/>
      <sheetName val="AHU집계"/>
      <sheetName val="단가"/>
      <sheetName val="개요"/>
      <sheetName val="포장공자재집계표"/>
      <sheetName val="Sheet1"/>
      <sheetName val="공사비집계"/>
      <sheetName val="손익차9월2"/>
      <sheetName val="토목공사"/>
      <sheetName val="1.설계조건"/>
      <sheetName val="일위대가(1)"/>
      <sheetName val="B(함)일반수량"/>
      <sheetName val="공사개요"/>
      <sheetName val="내역서"/>
      <sheetName val="단위수량"/>
      <sheetName val="laroux"/>
      <sheetName val="수량산출"/>
      <sheetName val="중량산출"/>
      <sheetName val="PANEL 중량산출"/>
      <sheetName val="견적대비표"/>
      <sheetName val="단가대비표"/>
      <sheetName val="터널조도"/>
      <sheetName val="I一般比"/>
      <sheetName val="과천MAIN"/>
      <sheetName val="대비"/>
      <sheetName val="내역서(총)"/>
      <sheetName val="TEL"/>
      <sheetName val="plan&amp;section of foundation"/>
      <sheetName val="민속촌메뉴"/>
      <sheetName val="수량산출서"/>
      <sheetName val="부대대비"/>
      <sheetName val="냉연집계"/>
      <sheetName val="Sheet3"/>
      <sheetName val="신우"/>
      <sheetName val="교각계산"/>
      <sheetName val="노원열병합  건축공사기성내역서"/>
      <sheetName val="N賃率-職"/>
      <sheetName val="실행내역서 "/>
      <sheetName val="내역"/>
      <sheetName val="DATE"/>
      <sheetName val="sheets"/>
      <sheetName val="예산M12A"/>
      <sheetName val="일위대가목차"/>
      <sheetName val="노임단가"/>
      <sheetName val="경비_원본"/>
      <sheetName val="직재"/>
      <sheetName val="감가상각"/>
      <sheetName val="J直材4"/>
      <sheetName val="업무"/>
      <sheetName val="code"/>
      <sheetName val="프로그램"/>
      <sheetName val="예산서"/>
      <sheetName val="운반비"/>
      <sheetName val="단가(1)"/>
      <sheetName val="단가(2)"/>
      <sheetName val="배관(TON)"/>
      <sheetName val="물량집계"/>
      <sheetName val="물량비교"/>
      <sheetName val="배관비교"/>
      <sheetName val="리스트"/>
      <sheetName val="용량-침사"/>
      <sheetName val="용량-펌프"/>
      <sheetName val="DATA"/>
      <sheetName val="데이타"/>
      <sheetName val="ABUT수량-A1"/>
      <sheetName val="토공(우물통,기타) "/>
      <sheetName val="wall"/>
      <sheetName val="공사원가계산서"/>
      <sheetName val="견적서"/>
      <sheetName val="단가비교표"/>
      <sheetName val="FANDBS"/>
      <sheetName val="GRDATA"/>
      <sheetName val="SHAFTDBSE"/>
      <sheetName val="자재단가비교표"/>
      <sheetName val="전기일위대가"/>
      <sheetName val="주소록"/>
      <sheetName val="입찰안"/>
      <sheetName val="일위대가(계측기설치)"/>
      <sheetName val="기계경비(시간당)"/>
      <sheetName val="램머"/>
      <sheetName val="총괄내역서"/>
      <sheetName val="산출근거"/>
      <sheetName val="단가산출"/>
      <sheetName val="배수관공"/>
      <sheetName val="Sheet1 (2)"/>
      <sheetName val="맨홀토공"/>
      <sheetName val="설비"/>
      <sheetName val="사다리"/>
      <sheetName val="A LINE"/>
      <sheetName val="단가산출서"/>
      <sheetName val="BOQ(전체)"/>
      <sheetName val="1-3.조건,바닥판 "/>
      <sheetName val="수량집계"/>
      <sheetName val="자재일람"/>
      <sheetName val="수량산출서 (2)"/>
      <sheetName val="기초단가"/>
      <sheetName val="호표"/>
      <sheetName val="물건도(원본)"/>
      <sheetName val="지급자재"/>
      <sheetName val="단위중량"/>
      <sheetName val="다곡2교"/>
      <sheetName val="데리네이타현황"/>
      <sheetName val="날개벽수량표"/>
      <sheetName val="원가서"/>
      <sheetName val="가도공"/>
      <sheetName val="위치"/>
      <sheetName val="코드표"/>
      <sheetName val="총공사내역서"/>
      <sheetName val="원가계산서"/>
      <sheetName val="자재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@4030H1.65"/>
      <sheetName val="우각부보강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OPING"/>
      <sheetName val="B3@4030h2"/>
      <sheetName val="내역서"/>
      <sheetName val="말뚝지지력산정"/>
      <sheetName val="3련 BOX"/>
      <sheetName val="성토도수로현황"/>
      <sheetName val="가도공"/>
      <sheetName val="3BL공동구 수량"/>
      <sheetName val="일반수량집계"/>
      <sheetName val="변화치수"/>
      <sheetName val="사각맨홀"/>
      <sheetName val="산출근거"/>
      <sheetName val="교각계산"/>
      <sheetName val="교각1"/>
      <sheetName val="기계경비"/>
      <sheetName val="포장공"/>
      <sheetName val="6PILE  (돌출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종배수관산출근거"/>
      <sheetName val="종배수관"/>
      <sheetName val="배수산출근거"/>
      <sheetName val="종배수관집계"/>
      <sheetName val="종배수관수량집계"/>
      <sheetName val="실행철강하도"/>
      <sheetName val="DATE"/>
      <sheetName val="우각부보강"/>
      <sheetName val="정부노임단가"/>
      <sheetName val="내역서"/>
      <sheetName val="노임"/>
      <sheetName val="설비"/>
      <sheetName val="Y-WORK"/>
      <sheetName val="COPING"/>
      <sheetName val="수안보-MBR1"/>
      <sheetName val="일반맨홀수량집계"/>
      <sheetName val="터널조도"/>
      <sheetName val="Sheet1"/>
      <sheetName val="단가표 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  <sheetName val="내역서적용수량"/>
      <sheetName val="#REF"/>
      <sheetName val="청천내"/>
      <sheetName val="계양가시설"/>
      <sheetName val="개요"/>
      <sheetName val="데이타"/>
      <sheetName val="원가계산서 "/>
      <sheetName val="평가데이터"/>
      <sheetName val="공사명입력"/>
      <sheetName val="근로자자료입력"/>
      <sheetName val="참고자료"/>
      <sheetName val="진주방향"/>
      <sheetName val="내역서"/>
      <sheetName val="구천"/>
      <sheetName val="건축설계 대가요율"/>
      <sheetName val="DATE"/>
      <sheetName val="총괄내역서"/>
      <sheetName val="2공구하도급내역서"/>
      <sheetName val="경산"/>
      <sheetName val="설계명세서"/>
      <sheetName val="자료입력"/>
      <sheetName val="예산명세서"/>
      <sheetName val="직접경비"/>
      <sheetName val="직접인건비"/>
      <sheetName val="명세서"/>
      <sheetName val="토목공사"/>
      <sheetName val="제잡비계산"/>
      <sheetName val="일위"/>
      <sheetName val="원가+내역"/>
      <sheetName val="참조"/>
      <sheetName val="평내중"/>
      <sheetName val="총괄내역"/>
      <sheetName val="요율"/>
      <sheetName val="원가계산서"/>
      <sheetName val="내역서,주요자재대(토목)"/>
      <sheetName val="일위대가 (2)"/>
      <sheetName val="현장관리"/>
      <sheetName val="공구"/>
      <sheetName val="단가(1)"/>
      <sheetName val="초기화면"/>
      <sheetName val="관급자재"/>
      <sheetName val="SANBAISU"/>
      <sheetName val="06 일위대가목록"/>
      <sheetName val="관접합및부설"/>
      <sheetName val="단가"/>
      <sheetName val="현장경비"/>
      <sheetName val="방배동내역(리라)"/>
      <sheetName val="건축공사집계표"/>
      <sheetName val="방배동내역 (총괄)"/>
      <sheetName val="부대공사총괄"/>
      <sheetName val="FB25JN"/>
      <sheetName val="공사원가계산서"/>
      <sheetName val="도급예산내역서총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간지"/>
      <sheetName val="목차"/>
      <sheetName val="결과"/>
      <sheetName val="개요"/>
      <sheetName val="종합"/>
      <sheetName val="허찬섭"/>
      <sheetName val="93"/>
      <sheetName val="94"/>
      <sheetName val="95"/>
      <sheetName val="96"/>
      <sheetName val="97"/>
      <sheetName val="98"/>
      <sheetName val="원격영상재판"/>
      <sheetName val="판례,ARS,광화일"/>
      <sheetName val="SGI 추가"/>
      <sheetName val="회선"/>
      <sheetName val="uhd"/>
      <sheetName val="pc,prt"/>
      <sheetName val="사용자지원"/>
      <sheetName val="sw노임"/>
      <sheetName val="종합 (2)"/>
      <sheetName val="종합 (3)"/>
      <sheetName val="수량산출"/>
      <sheetName val="AS복구"/>
      <sheetName val="중기터파기"/>
      <sheetName val="변수값"/>
      <sheetName val="중기상차"/>
      <sheetName val="설직재-1"/>
      <sheetName val="제직재"/>
      <sheetName val="J直材4"/>
      <sheetName val="내역"/>
      <sheetName val="맨홀수량"/>
      <sheetName val="ABUT수량-A1"/>
      <sheetName val="단가"/>
      <sheetName val="시설물일위"/>
      <sheetName val="공사비예산서(토목분)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-WORK"/>
      <sheetName val="STORAGE"/>
      <sheetName val="터널조도"/>
      <sheetName val="YES"/>
      <sheetName val="시공계획"/>
      <sheetName val="Macro(차단기)"/>
      <sheetName val="MACRO(전선관)"/>
      <sheetName val="갑지"/>
      <sheetName val="공사원가계산서"/>
      <sheetName val="총내역서"/>
      <sheetName val="내역서"/>
      <sheetName val="일위대가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DATA"/>
      <sheetName val="조명율표"/>
      <sheetName val="예정(3)"/>
      <sheetName val="동원(3)"/>
      <sheetName val="주형"/>
      <sheetName val="Sheet2"/>
      <sheetName val="3차설계"/>
      <sheetName val="단가비교표"/>
      <sheetName val="1.설계기준"/>
      <sheetName val="노임"/>
      <sheetName val="현황CODE"/>
      <sheetName val="손익현황"/>
      <sheetName val="기둥(원형)"/>
      <sheetName val="3.바닥판설계"/>
      <sheetName val="MOTOR"/>
      <sheetName val="옹벽"/>
      <sheetName val="Sheet1 (2)"/>
      <sheetName val="ABUT수량-A1"/>
      <sheetName val="밸브설치"/>
      <sheetName val="JUCK"/>
      <sheetName val="현금"/>
      <sheetName val="현장"/>
      <sheetName val="t형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BID"/>
      <sheetName val="점수계산1-2"/>
      <sheetName val="총계"/>
      <sheetName val="Piping Design Data"/>
      <sheetName val="WORK"/>
      <sheetName val="2000.11월설계내역"/>
      <sheetName val="수안보-MBR1"/>
      <sheetName val="입력DATA"/>
      <sheetName val="과천MAIN"/>
      <sheetName val="인건-측정"/>
      <sheetName val="종배수관"/>
      <sheetName val="工완성공사율"/>
      <sheetName val="조건"/>
      <sheetName val="여흥"/>
      <sheetName val="현장지지물물량"/>
      <sheetName val="6PILE  (돌출)"/>
      <sheetName val="wall"/>
      <sheetName val="노임단가"/>
      <sheetName val="Sheet1"/>
      <sheetName val="°©Áö"/>
      <sheetName val="°ø»ç¿ø°¡°è»ê¼­"/>
      <sheetName val="ÃÑ³»¿ª¼­"/>
      <sheetName val="³»¿ª¼­"/>
      <sheetName val="ÀÏÀ§´ë°¡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µ¿¿ø(3)"/>
      <sheetName val="¿¹Á¤(3)"/>
      <sheetName val="ÁÖÇü"/>
      <sheetName val="H PILE수량"/>
      <sheetName val="H-PILE수량집계"/>
      <sheetName val="8. 안정검토"/>
      <sheetName val="TC표지"/>
      <sheetName val="정부노임단가"/>
      <sheetName val="2003상반기노임기준"/>
      <sheetName val="중기조종사 단위단가"/>
      <sheetName val="갑지1"/>
      <sheetName val="연부97-1"/>
      <sheetName val="터파기및재료"/>
      <sheetName val="결합부검토"/>
      <sheetName val="동력부하(도산)"/>
      <sheetName val="Ampecity Data"/>
      <sheetName val="노무비 근거"/>
      <sheetName val="연습장소"/>
      <sheetName val="품셈"/>
      <sheetName val="설계예산서"/>
      <sheetName val="수량집계"/>
      <sheetName val="총괄"/>
      <sheetName val="토목"/>
      <sheetName val="가로등내역서"/>
      <sheetName val="수량산출서"/>
      <sheetName val="#REF"/>
      <sheetName val="설계내역서"/>
      <sheetName val="현장관리비집계표"/>
      <sheetName val="Macro1"/>
      <sheetName val="ITEM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기안"/>
      <sheetName val="견적서"/>
      <sheetName val="호계"/>
      <sheetName val="제암"/>
      <sheetName val="월마트"/>
      <sheetName val="월드컵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예산변경사항"/>
      <sheetName val="Module11"/>
      <sheetName val="집계표"/>
      <sheetName val="단가"/>
      <sheetName val="총괄표"/>
      <sheetName val="말뚝지지력산정"/>
      <sheetName val="전선 및 전선관"/>
      <sheetName val="실행철강하도"/>
      <sheetName val="내역서2안"/>
      <sheetName val="단가산출"/>
      <sheetName val="소야공정계획표"/>
      <sheetName val="입찰안"/>
      <sheetName val="봉양~조차장간고하개명(신설)"/>
      <sheetName val="내역"/>
      <sheetName val="대비"/>
      <sheetName val="직공비"/>
      <sheetName val="부대공사비"/>
      <sheetName val="수량산출"/>
      <sheetName val="6호기"/>
      <sheetName val="일반공사"/>
      <sheetName val="을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2F 회의실견적(5_14 일대)"/>
      <sheetName val="부하계산서"/>
      <sheetName val="견적조건"/>
      <sheetName val="견적조건(을지)"/>
      <sheetName val="식생블럭단위수량"/>
      <sheetName val="을지"/>
      <sheetName val="간선계산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Baby일위대가"/>
      <sheetName val="0.집계"/>
      <sheetName val="N賃率-職"/>
      <sheetName val="표지 (2)"/>
      <sheetName val="가로등부표"/>
      <sheetName val="001"/>
      <sheetName val="산출내역서집계표"/>
      <sheetName val="노무비"/>
      <sheetName val="본선차로수량집계표"/>
      <sheetName val="준검 내역서"/>
      <sheetName val="기계경비"/>
      <sheetName val="단가 및 재료비"/>
      <sheetName val="주상도"/>
      <sheetName val="INPUT"/>
      <sheetName val="하조서"/>
      <sheetName val="보증수수료산출"/>
      <sheetName val="1.수인터널"/>
      <sheetName val="가로등"/>
      <sheetName val="공사비예산서(토목분)"/>
      <sheetName val="수목데이타 "/>
      <sheetName val="변압기 및 발전기 용량"/>
      <sheetName val="단가조사"/>
      <sheetName val="일위대가(목록)"/>
      <sheetName val="재료비"/>
      <sheetName val="참고"/>
      <sheetName val="공사개요"/>
      <sheetName val="각형맨홀"/>
      <sheetName val="수목단가"/>
      <sheetName val="시설수량표"/>
      <sheetName val="식재수량표"/>
      <sheetName val="일위목록"/>
      <sheetName val="자재단가"/>
      <sheetName val="2000년1차"/>
      <sheetName val="부대내역"/>
      <sheetName val="입찰보고"/>
      <sheetName val="노무비단가"/>
      <sheetName val="매립"/>
      <sheetName val="내력서"/>
      <sheetName val="1.설계조건"/>
      <sheetName val="일위대가목차"/>
      <sheetName val="3-1.CB"/>
      <sheetName val="MAIN_TABLE"/>
      <sheetName val="재료"/>
      <sheetName val="제경비율"/>
      <sheetName val="조도계산서 (도서)"/>
      <sheetName val="LOPCALC"/>
      <sheetName val="아산추가1220"/>
      <sheetName val="당초"/>
      <sheetName val="인건비"/>
      <sheetName val="98지급계획"/>
      <sheetName val="XL4Poppy"/>
      <sheetName val="본공사"/>
      <sheetName val="DANGA"/>
      <sheetName val="BQ"/>
      <sheetName val="일위대가(가설)"/>
      <sheetName val="BID-도로"/>
      <sheetName val="실행내역서"/>
      <sheetName val="설 계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JUCKEYK"/>
      <sheetName val="연습"/>
      <sheetName val="수주현황2월"/>
      <sheetName val="토공유동표"/>
      <sheetName val="교각계산"/>
      <sheetName val="단면 (2)"/>
      <sheetName val="ASP포장"/>
      <sheetName val="단가산출서(기계)"/>
      <sheetName val="내역서(전기)"/>
      <sheetName val="3BL공동구 수량"/>
      <sheetName val="일위대가표"/>
      <sheetName val="에너지동"/>
      <sheetName val="Total"/>
      <sheetName val="스톱로그내역"/>
      <sheetName val="데이타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기계내역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주관사업"/>
      <sheetName val="JJ"/>
      <sheetName val="조건표"/>
      <sheetName val="설계"/>
      <sheetName val="수문일1"/>
      <sheetName val="건축공사"/>
      <sheetName val="1차설계변경내역"/>
      <sheetName val="발주설계서(당초)"/>
      <sheetName val="가설건물"/>
      <sheetName val="토공"/>
      <sheetName val="교각1"/>
      <sheetName val="ETC"/>
      <sheetName val="돌망태단위수량"/>
      <sheetName val="요율"/>
      <sheetName val="자재대"/>
      <sheetName val="소요자재"/>
      <sheetName val="노무산출서"/>
      <sheetName val="코드표"/>
      <sheetName val="IMPEADENCE MAP 취수장"/>
      <sheetName val="설비"/>
      <sheetName val="통합"/>
      <sheetName val="BOX"/>
      <sheetName val="산출(전주P7)"/>
      <sheetName val="9GNG운반"/>
      <sheetName val="설계조건"/>
      <sheetName val="전기일위대가"/>
      <sheetName val="하중계산"/>
      <sheetName val="NOMUBI"/>
      <sheetName val="sw1"/>
      <sheetName val="STBOX"/>
      <sheetName val="AS포장복구 "/>
      <sheetName val="공사진행"/>
      <sheetName val="날개벽(TYPE3)"/>
      <sheetName val="비교표"/>
      <sheetName val="대창(함평)-창열"/>
      <sheetName val="대창(장성)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45,46"/>
      <sheetName val="정화조동내역"/>
      <sheetName val="IMP(MAIN)"/>
      <sheetName val="IMP (REACTOR)"/>
      <sheetName val="시설물일위"/>
      <sheetName val="단면(RW1)"/>
      <sheetName val="소비자가"/>
      <sheetName val="ilch"/>
      <sheetName val="A-4"/>
      <sheetName val="차액보증"/>
      <sheetName val="오산갈곳"/>
      <sheetName val="맨홀수량집계"/>
      <sheetName val="BLOCK(1)"/>
      <sheetName val="철근량 검토"/>
      <sheetName val="원형1호맨홀토공수량"/>
      <sheetName val="원가계산서"/>
      <sheetName val="90.03실행 "/>
      <sheetName val="자료입력"/>
      <sheetName val="3.공통공사대비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ßÀû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안정계산"/>
      <sheetName val="단면검토"/>
      <sheetName val="경비2내역"/>
      <sheetName val="현장관리비내역서"/>
      <sheetName val="포장복구집계"/>
      <sheetName val="조명시설"/>
      <sheetName val="일위대가목록"/>
      <sheetName val="DATA1"/>
      <sheetName val="Testing"/>
      <sheetName val="REACTION(USD지진시)"/>
      <sheetName val="안정검토"/>
      <sheetName val="REACTION(USE평시)"/>
      <sheetName val="단가대비표"/>
      <sheetName val="일위대가표 (2)"/>
      <sheetName val="계화배수"/>
      <sheetName val="I一般比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기계경비시간당손료목록"/>
      <sheetName val="신우"/>
      <sheetName val="말뚝물량"/>
      <sheetName val="우수맨홀공제단위수량"/>
      <sheetName val="공구원가계산"/>
      <sheetName val="2000전체분"/>
      <sheetName val="입찰결과(DATA)"/>
      <sheetName val="일반수량"/>
      <sheetName val="일위대가표(유단가)"/>
      <sheetName val="대치판정"/>
      <sheetName val="CABLE SIZE-3"/>
      <sheetName val="EQUIP-H"/>
      <sheetName val="경비_원본"/>
      <sheetName val="가감수량"/>
      <sheetName val="맨홀수량산출"/>
      <sheetName val="기초코드"/>
      <sheetName val="하수급견적대비"/>
      <sheetName val="총괄내역서"/>
      <sheetName val="일위대가 집계표"/>
      <sheetName val="횡배수관토공수량"/>
      <sheetName val="원가"/>
      <sheetName val="품셈TABLE"/>
      <sheetName val="지급자재"/>
      <sheetName val="DATE"/>
      <sheetName val="유기공정"/>
      <sheetName val="우각부보강"/>
      <sheetName val="nys"/>
      <sheetName val="부안일위"/>
      <sheetName val="7.1유효폭"/>
      <sheetName val="단면치수"/>
      <sheetName val="기준액"/>
      <sheetName val="교량하부공"/>
      <sheetName val="품의서"/>
      <sheetName val="물가시세"/>
      <sheetName val="SG"/>
      <sheetName val="전신환매도율"/>
      <sheetName val="물가자료"/>
      <sheetName val="EACT10"/>
      <sheetName val="원가계산서 (총괄)"/>
      <sheetName val="원가계산서 (건축)"/>
      <sheetName val="(총괄집계)"/>
      <sheetName val="방음벽기초(H=4m)"/>
      <sheetName val="guard(mac)"/>
      <sheetName val="품셈표"/>
      <sheetName val="부대대비"/>
      <sheetName val="냉연집계"/>
      <sheetName val="BSD (2)"/>
      <sheetName val="산출내역서"/>
      <sheetName val="저"/>
      <sheetName val="SLAB&quot;1&quot;"/>
      <sheetName val="경상비"/>
      <sheetName val="70%"/>
      <sheetName val="가공비"/>
      <sheetName val="와동25-3(변경)"/>
      <sheetName val="기계"/>
      <sheetName val="본체"/>
      <sheetName val="영업소실적"/>
      <sheetName val="견적서(대외) (2)"/>
      <sheetName val="__MAIN"/>
      <sheetName val="T6-6(2)"/>
      <sheetName val="Upgrades pricing"/>
      <sheetName val="공사기본자료"/>
      <sheetName val="°úÃµMAIN"/>
      <sheetName val="ÅÍ³ÎÁ¶µµ"/>
      <sheetName val="1.¼³°è±âÁØ"/>
      <sheetName val="3Â÷¼³°è"/>
      <sheetName val="³ëÀÓ"/>
      <sheetName val="ÇöÈ²CODE"/>
      <sheetName val="¼ÕÀÍÇöÈ²"/>
      <sheetName val="±âµÕ(¿øÇü)"/>
      <sheetName val="¿Ëº®"/>
      <sheetName val="´Ü°¡ºñ±³Ç¥"/>
      <sheetName val="ABUT¼ö·®-A1"/>
      <sheetName val="¹ëºê¼³Ä¡"/>
      <sheetName val="3.¹Ù´ÚÆÇ¼³°è"/>
      <sheetName val="Á¶°Ç"/>
      <sheetName val="¿©Èï"/>
      <sheetName val="tÇü"/>
      <sheetName val="1.¼öº¯Àü¼³ºñ°ø»ç"/>
      <sheetName val="2. µ¿·Â¼³ºñ °ø»ç"/>
      <sheetName val="3. Á¶¸í¼³ºñ°ø»ç"/>
      <sheetName val="4. Á¢Áö¼³ºñ°ø»ç"/>
      <sheetName val="5. Åë½Å¼³ºñ °ø»ç"/>
      <sheetName val="6. Àü±â¹æ½Ä¼³ºñ°ø»ç"/>
      <sheetName val="6.Àü±â¹æ½Ä ¼³ºñ°ø»ç(2)"/>
      <sheetName val="7.¹æÈ£¼³ºñ°ø»ç"/>
      <sheetName val="8.°¡¼³Àü±â°ø»ç"/>
      <sheetName val="»êÃâ±Ù°Å"/>
      <sheetName val="Á¡¼ö°è»ê1-2"/>
      <sheetName val="ÃÑ°è"/>
      <sheetName val="¼ö¾Èº¸-MBR1"/>
      <sheetName val="ÀÔ·ÂDATA"/>
      <sheetName val="8. ¾ÈÁ¤°ËÅä"/>
      <sheetName val="ÇöÀåÁöÁö¹°¹°·®"/>
      <sheetName val="9GNG¿î¹Ý"/>
      <sheetName val="¿µ¾÷¼Ò½ÇÀû"/>
      <sheetName val="°ø»çÁøÇà"/>
      <sheetName val="°ßÀû¼­(´ë¿Ü) (2)"/>
      <sheetName val="ÀÎ°Ç-ÃøÁ¤"/>
      <sheetName val="6PILE  (µ¹Ãâ)"/>
      <sheetName val="TYPE-A"/>
      <sheetName val="예산갑지"/>
      <sheetName val="부속동"/>
      <sheetName val="단가조사서"/>
      <sheetName val="적용(기계)"/>
      <sheetName val="CTEMCOST"/>
      <sheetName val="Mc1"/>
      <sheetName val="2000,9월 일위"/>
      <sheetName val="점검총괄"/>
      <sheetName val="1차증가원가계산"/>
      <sheetName val="물량산출근거"/>
      <sheetName val="토목내역"/>
      <sheetName val="CONCRETE"/>
      <sheetName val="설산1.나"/>
      <sheetName val="본사S"/>
      <sheetName val="전압강하계산"/>
      <sheetName val="D-3503"/>
      <sheetName val="BASIC (2)"/>
      <sheetName val="MCC제원"/>
      <sheetName val="시가지우회도로공내역서"/>
      <sheetName val="2"/>
      <sheetName val="기술자료 (연수)"/>
      <sheetName val="상세내역,전력산출서"/>
      <sheetName val="수질정화시설"/>
      <sheetName val="소방사항"/>
      <sheetName val="기성"/>
      <sheetName val="기성내역 진짜"/>
      <sheetName val="기성갑지"/>
      <sheetName val="2회기성사정"/>
      <sheetName val="3회기성갑지"/>
      <sheetName val="3회총괄"/>
      <sheetName val="3회기성"/>
      <sheetName val="TRE TABLE"/>
      <sheetName val="설계가"/>
      <sheetName val="8.PILE  (돌출)"/>
      <sheetName val="부산4"/>
      <sheetName val="날개벽(시점좌측)"/>
      <sheetName val="3_바닥판설계"/>
      <sheetName val="전기혼잡제경비(45)"/>
      <sheetName val="IBASE"/>
      <sheetName val="Cost bd-&quot;A&quot;"/>
      <sheetName val="자재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/>
      <sheetData sheetId="394"/>
      <sheetData sheetId="395"/>
      <sheetData sheetId="396"/>
      <sheetData sheetId="397"/>
      <sheetData sheetId="398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/>
      <sheetData sheetId="533"/>
      <sheetData sheetId="534" refreshError="1"/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/>
      <sheetData sheetId="619"/>
      <sheetData sheetId="620"/>
      <sheetData sheetId="621"/>
      <sheetData sheetId="622"/>
      <sheetData sheetId="623" refreshError="1"/>
      <sheetData sheetId="624" refreshError="1"/>
      <sheetData sheetId="625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설비"/>
      <sheetName val="우각부보강"/>
      <sheetName val="총괄"/>
      <sheetName val="수량산출"/>
      <sheetName val="COPING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수량산출"/>
      <sheetName val="중량산출"/>
      <sheetName val="PANEL 중량산출"/>
      <sheetName val="내역서"/>
      <sheetName val="견적대비표"/>
      <sheetName val="단가대비표"/>
      <sheetName val="정부노임단가"/>
      <sheetName val="터널조도"/>
      <sheetName val="노임"/>
      <sheetName val="TOTAL"/>
      <sheetName val="ilch"/>
      <sheetName val="종배수관"/>
      <sheetName val="명세서"/>
      <sheetName val="공사비"/>
      <sheetName val="CONCRETE"/>
      <sheetName val="내역"/>
      <sheetName val="cost"/>
      <sheetName val="DATE"/>
      <sheetName val="NOMUBI"/>
      <sheetName val="총괄"/>
      <sheetName val="COPING"/>
      <sheetName val="I一般比"/>
      <sheetName val="과천MAIN"/>
      <sheetName val="대비"/>
      <sheetName val="내역서(총)"/>
      <sheetName val="TEL"/>
      <sheetName val="plan&amp;section of foundation"/>
      <sheetName val="민속촌메뉴"/>
      <sheetName val="수량산출서"/>
      <sheetName val="부대대비"/>
      <sheetName val="냉연집계"/>
      <sheetName val="Sheet3"/>
      <sheetName val="신우"/>
      <sheetName val="교각계산"/>
      <sheetName val="노원열병합  건축공사기성내역서"/>
      <sheetName val="N賃率-職"/>
      <sheetName val="실행내역서 "/>
      <sheetName val="Sheet1"/>
      <sheetName val="일위대가"/>
      <sheetName val="sheets"/>
      <sheetName val="예산M12A"/>
      <sheetName val="일위대가목차"/>
      <sheetName val="노임단가"/>
      <sheetName val="경비_원본"/>
      <sheetName val="직재"/>
      <sheetName val="감가상각"/>
      <sheetName val="J直材4"/>
      <sheetName val="업무"/>
      <sheetName val="code"/>
      <sheetName val="프로그램"/>
      <sheetName val="예산서"/>
      <sheetName val="운반비"/>
      <sheetName val="단가(1)"/>
      <sheetName val="단가(2)"/>
      <sheetName val="배관(TON)"/>
      <sheetName val="물량집계"/>
      <sheetName val="물량비교"/>
      <sheetName val="배관비교"/>
      <sheetName val="리스트"/>
      <sheetName val="용량-침사"/>
      <sheetName val="용량-펌프"/>
      <sheetName val="단"/>
      <sheetName val="토공(우물통,기타) "/>
      <sheetName val="(C)원내역"/>
      <sheetName val="내역서 (2)"/>
      <sheetName val="총괄내역서"/>
      <sheetName val="DATA"/>
      <sheetName val="데이타"/>
      <sheetName val="원가계산"/>
      <sheetName val="사급자재"/>
      <sheetName val="이토변실(A3-LINE)"/>
      <sheetName val="호표"/>
      <sheetName val="ABUT수량-A1"/>
      <sheetName val="횡 연장"/>
      <sheetName val="sub"/>
      <sheetName val="(A)내역서"/>
      <sheetName val="값"/>
      <sheetName val="48일위"/>
      <sheetName val="48수량"/>
      <sheetName val="22수량"/>
      <sheetName val="49일위"/>
      <sheetName val="22일위"/>
      <sheetName val="49수량"/>
      <sheetName val="자재단가"/>
      <sheetName val="재집"/>
      <sheetName val="집계표"/>
      <sheetName val="자재집계"/>
      <sheetName val="골재랑"/>
      <sheetName val="기초총괄"/>
      <sheetName val="구체총괄"/>
      <sheetName val="구체+기초총괄"/>
      <sheetName val="교대집계"/>
      <sheetName val="교대철근(구체)"/>
      <sheetName val="교대철근(기초)"/>
      <sheetName val="교대철근(구체+기초)"/>
      <sheetName val="교각집계"/>
      <sheetName val="교각철근(구체)"/>
      <sheetName val="교각철근 (기초)"/>
      <sheetName val="교각철근 (구체+기초)"/>
      <sheetName val="현장타설말뚝"/>
      <sheetName val="강재집계표"/>
      <sheetName val="원동교강재집계표"/>
      <sheetName val="설계명세서(선로)"/>
      <sheetName val="공사현황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환경평가"/>
      <sheetName val="인구"/>
      <sheetName val="터파기및재료"/>
      <sheetName val="여과지동"/>
      <sheetName val="기초자료"/>
      <sheetName val="#REF"/>
      <sheetName val="9GNG운반"/>
      <sheetName val="준검 내역서"/>
      <sheetName val="플랜트 설치"/>
      <sheetName val="T13(P68~72,78)"/>
      <sheetName val="여방토공 "/>
      <sheetName val="2"/>
      <sheetName val="견적서"/>
      <sheetName val="설계조건"/>
      <sheetName val="직노"/>
      <sheetName val="20관리비율"/>
      <sheetName val="C-노임단가"/>
      <sheetName val="경산"/>
      <sheetName val="Sheet2"/>
      <sheetName val="입찰안"/>
      <sheetName val="부하계산서"/>
      <sheetName val="CT "/>
      <sheetName val="발신정보"/>
      <sheetName val="기본일위"/>
      <sheetName val="2F 회의실견적(5_14 일대)"/>
      <sheetName val="sw1"/>
      <sheetName val="실행철강하도"/>
      <sheetName val="단가비교표"/>
      <sheetName val="동원(3)"/>
      <sheetName val="예정(3)"/>
      <sheetName val="인건-측정"/>
      <sheetName val="조도계산서 (도서)"/>
      <sheetName val="동력부하(도산)"/>
      <sheetName val="danga"/>
      <sheetName val="Sheet14"/>
      <sheetName val="Sheet13"/>
      <sheetName val="유림골조"/>
      <sheetName val="소비자가"/>
      <sheetName val="6호기"/>
      <sheetName val="공사원가계산서"/>
      <sheetName val="FANDBS"/>
      <sheetName val="GRDATA"/>
      <sheetName val="SHAFTDBSE"/>
      <sheetName val="자재단가비교표"/>
      <sheetName val="단가조사"/>
      <sheetName val="을"/>
      <sheetName val="제36-40호표"/>
      <sheetName val="총괄집계표"/>
      <sheetName val="노무비"/>
      <sheetName val="공조기휀"/>
      <sheetName val="재료"/>
      <sheetName val="설치자재"/>
      <sheetName val="기본사항"/>
      <sheetName val="환산"/>
      <sheetName val="일위"/>
      <sheetName val="노임이"/>
      <sheetName val="TABLE"/>
      <sheetName val="유기공정"/>
      <sheetName val="96물가 CODE"/>
      <sheetName val="연부97-1"/>
      <sheetName val="갑지1"/>
      <sheetName val="단가산출2"/>
      <sheetName val="조명시설"/>
      <sheetName val="예산변경사항"/>
      <sheetName val="개요"/>
      <sheetName val="세부내역"/>
      <sheetName val="정공공사"/>
      <sheetName val="Sheet5"/>
      <sheetName val="갑지"/>
      <sheetName val="인건비"/>
      <sheetName val="DB단가"/>
      <sheetName val="도"/>
      <sheetName val="공사내역"/>
      <sheetName val="전기일위대가"/>
      <sheetName val="BID"/>
      <sheetName val="LEGEND"/>
      <sheetName val="조경"/>
      <sheetName val="계산서(곡선부)"/>
      <sheetName val="-치수표(곡선부)"/>
      <sheetName val="운반"/>
      <sheetName val="UR2-Calculation"/>
      <sheetName val="건축내역"/>
      <sheetName val="을지"/>
      <sheetName val="DB"/>
      <sheetName val="설직재-1"/>
      <sheetName val="주소록"/>
      <sheetName val="갑지(추정)"/>
      <sheetName val="합천내역"/>
      <sheetName val="최종갑지"/>
      <sheetName val="sum1 (2)"/>
      <sheetName val="견적정보"/>
      <sheetName val="PANEL_중량산출"/>
      <sheetName val="노원열병합__건축공사기성내역서"/>
      <sheetName val="plan&amp;section_of_foundation"/>
      <sheetName val="1단계"/>
      <sheetName val="FB25JN"/>
      <sheetName val="년도별실"/>
      <sheetName val="본장"/>
      <sheetName val="도체종-상수표"/>
      <sheetName val="OPT7"/>
      <sheetName val="원가계산서"/>
      <sheetName val="1.설계조건"/>
      <sheetName val="LOPCALC"/>
      <sheetName val="장애코드"/>
      <sheetName val="현금예금"/>
      <sheetName val="CP-E2 (품셈표)"/>
      <sheetName val="품목납기"/>
      <sheetName val="설비"/>
      <sheetName val="U-TYPE(1)"/>
      <sheetName val="조도계산(1)"/>
      <sheetName val="전차선로 물량표"/>
      <sheetName val="일위대가목록"/>
      <sheetName val="001"/>
      <sheetName val="와동25-3(변경)"/>
      <sheetName val="60명당사(총괄)"/>
      <sheetName val="CT_"/>
      <sheetName val="2F_회의실견적(5_14_일대)"/>
      <sheetName val="조도계산서_(도서)"/>
      <sheetName val="96물가_CODE"/>
      <sheetName val="CP-E2_(품셈표)"/>
      <sheetName val="70%"/>
      <sheetName val="전기단가조사서"/>
      <sheetName val="반중력식옹벽3.5"/>
      <sheetName val="중기사용료"/>
      <sheetName val="Macro1"/>
      <sheetName val="Macro2"/>
      <sheetName val="김재복부장님"/>
      <sheetName val="기초대가"/>
      <sheetName val="97"/>
      <sheetName val="WORK"/>
      <sheetName val="K1자재(3차등)"/>
      <sheetName val="덕전리"/>
      <sheetName val="선급금신청서"/>
      <sheetName val="실행비교"/>
      <sheetName val="6PILE  (돌출)"/>
      <sheetName val="신규 수주분(사용자 정의)"/>
      <sheetName val="UserData"/>
      <sheetName val="환율"/>
      <sheetName val="금액집계"/>
      <sheetName val="화재 탐지 설비"/>
      <sheetName val="工완성공사율"/>
      <sheetName val="Y-WORK"/>
      <sheetName val="EACT10"/>
      <sheetName val="일위단가"/>
      <sheetName val="Sheet9"/>
      <sheetName val="1안"/>
      <sheetName val="음료실행"/>
      <sheetName val="APT내역"/>
      <sheetName val="부대시설"/>
      <sheetName val="기둥(원형)"/>
      <sheetName val="기성금내역서"/>
      <sheetName val="통신원가"/>
      <sheetName val="원가"/>
      <sheetName val="1000 DB구축 부표"/>
      <sheetName val="제-노임"/>
      <sheetName val="제직재"/>
      <sheetName val="부하LOAD"/>
      <sheetName val="일위대가(1)"/>
      <sheetName val="11월 가격"/>
      <sheetName val="연수동"/>
      <sheetName val="청천내"/>
      <sheetName val="소상 &quot;1&quot;"/>
      <sheetName val="차액보증"/>
      <sheetName val="10월가격"/>
      <sheetName val="원형1호맨홀토공수량"/>
      <sheetName val="철거산출근거"/>
      <sheetName val="기계경비산출기준"/>
      <sheetName val="단가산출(변경없음)"/>
      <sheetName val="원본(갑지)"/>
      <sheetName val="판매96"/>
      <sheetName val="GAEYO"/>
      <sheetName val="타견적1"/>
      <sheetName val="타견적2"/>
      <sheetName val="타견적3"/>
      <sheetName val="밸브설치"/>
      <sheetName val="부속동"/>
      <sheetName val="공사개요(좌)"/>
      <sheetName val="직공비"/>
      <sheetName val="매입세율"/>
      <sheetName val="공사개요"/>
      <sheetName val="Sheet7"/>
      <sheetName val="어음광고주"/>
      <sheetName val="내역서1999.8최종"/>
      <sheetName val="단가표"/>
      <sheetName val="사통"/>
      <sheetName val="차수"/>
      <sheetName val="FPA"/>
      <sheetName val="Data Vol"/>
      <sheetName val="순수개발"/>
      <sheetName val="11.단가비교표_"/>
      <sheetName val="16.기계경비산출내역_"/>
      <sheetName val="공통가설"/>
      <sheetName val="전체"/>
      <sheetName val="Galaxy 소비자가격표"/>
      <sheetName val="백암비스타내역"/>
      <sheetName val="Oper Amount"/>
      <sheetName val="실적단가"/>
      <sheetName val="일위대가_복합"/>
      <sheetName val="일위대가_서비스"/>
      <sheetName val="장비집계"/>
      <sheetName val="전기,계장"/>
      <sheetName val="품셈"/>
      <sheetName val="표지"/>
      <sheetName val="구조물공집계"/>
      <sheetName val="암거집계 "/>
      <sheetName val="암거구체수량"/>
      <sheetName val="암거구체"/>
      <sheetName val="날개벽집계표"/>
      <sheetName val="날개벽단위"/>
      <sheetName val="차수벽집계표"/>
      <sheetName val="차수벽"/>
      <sheetName val="8.PILE  (돌출)"/>
      <sheetName val="임차품의(농조)"/>
      <sheetName val="copy"/>
      <sheetName val="심사물량"/>
      <sheetName val="심사계산"/>
      <sheetName val="실행내역"/>
      <sheetName val="입출재고현황 (2)"/>
      <sheetName val="교각1"/>
      <sheetName val="wall"/>
      <sheetName val="기계내역"/>
      <sheetName val="조도계산서 _도서_"/>
      <sheetName val="기성"/>
      <sheetName val="CTEMCOST"/>
      <sheetName val="가로등기초"/>
      <sheetName val="견적대비 견적서"/>
      <sheetName val="BASIC (2)"/>
      <sheetName val="rate"/>
      <sheetName val="PROCESS"/>
      <sheetName val="원가 (2)"/>
      <sheetName val="토공정보"/>
      <sheetName val="예산M5A"/>
      <sheetName val="예산M2"/>
      <sheetName val="남양시작동자105노65기1.3화1.2"/>
      <sheetName val="지급자재"/>
      <sheetName val="계약내역서(을지)"/>
      <sheetName val="장비분석"/>
      <sheetName val="공조기"/>
      <sheetName val="STORAGE"/>
      <sheetName val="토목주소"/>
      <sheetName val="프랜트면허"/>
      <sheetName val="별표 "/>
      <sheetName val="조명율표"/>
      <sheetName val="단가조사-2"/>
      <sheetName val="CB"/>
      <sheetName val="본체"/>
      <sheetName val="단위수량"/>
      <sheetName val="type-F"/>
      <sheetName val="ITEM"/>
      <sheetName val="3련 BOX"/>
      <sheetName val="대치판정"/>
      <sheetName val="7.1 자재단가표(케이블)"/>
      <sheetName val="화재_탐지_설비"/>
      <sheetName val="소상_&quot;1&quot;"/>
      <sheetName val="전기"/>
      <sheetName val="실행"/>
      <sheetName val="VE절감"/>
      <sheetName val="물량표S"/>
      <sheetName val="금액내역서"/>
      <sheetName val="물가시세"/>
      <sheetName val="변경갑지"/>
      <sheetName val="증감(갑지)"/>
      <sheetName val="산출내역서집계표"/>
      <sheetName val="건축"/>
      <sheetName val="제잡비"/>
      <sheetName val="B(함)일반수량"/>
      <sheetName val="손익차9월2"/>
      <sheetName val="단가"/>
      <sheetName val="날개벽수량표"/>
      <sheetName val="첨부파일"/>
      <sheetName val="일반수량총괄"/>
      <sheetName val="토공총괄"/>
      <sheetName val="골재수량"/>
      <sheetName val="레미콘집계"/>
      <sheetName val="주요자재"/>
      <sheetName val="타공종이기"/>
      <sheetName val="98수문일위"/>
      <sheetName val="진주방향"/>
      <sheetName val="유통망계획"/>
      <sheetName val="기준자료"/>
      <sheetName val="제품"/>
      <sheetName val="견적계산"/>
      <sheetName val="수안보-MBR1"/>
      <sheetName val="건축내역서"/>
      <sheetName val="변압기 및 발전기 용량"/>
      <sheetName val="담장산출"/>
      <sheetName val="건축원가계산서"/>
      <sheetName val="기계경비(시간당)"/>
      <sheetName val="램머"/>
      <sheetName val="교대(A1-A2)"/>
      <sheetName val="공사비집계"/>
      <sheetName val="산출근거"/>
      <sheetName val="단가산출"/>
      <sheetName val="배수관공"/>
      <sheetName val="Sheet1 (2)"/>
      <sheetName val="dt0301"/>
      <sheetName val="dtt0301"/>
      <sheetName val="목록"/>
      <sheetName val="LOAD-46"/>
      <sheetName val="부하(성남)"/>
      <sheetName val="토공계산서(부체도로)"/>
      <sheetName val="내부부하"/>
      <sheetName val="설계내역(2001)"/>
      <sheetName val="토목"/>
      <sheetName val="단가목록"/>
      <sheetName val="대창(장성)"/>
      <sheetName val="TRE TABLE"/>
      <sheetName val="자재운반단가일람표"/>
      <sheetName val="95년12월말"/>
      <sheetName val="J형측구단위수량"/>
      <sheetName val="PANEL_중량산출1"/>
      <sheetName val="plan&amp;section_of_foundation1"/>
      <sheetName val="노원열병합__건축공사기성내역서1"/>
      <sheetName val="실행내역서_"/>
      <sheetName val="토공(우물통,기타)_"/>
      <sheetName val="내역서_(2)"/>
      <sheetName val="횡_연장"/>
      <sheetName val="교각철근_(기초)"/>
      <sheetName val="교각철근_(구체+기초)"/>
      <sheetName val="준검_내역서"/>
      <sheetName val="플랜트_설치"/>
      <sheetName val="여방토공_"/>
      <sheetName val="CT_1"/>
      <sheetName val="2F_회의실견적(5_14_일대)1"/>
      <sheetName val="조도계산서_(도서)1"/>
      <sheetName val="96물가_CODE1"/>
      <sheetName val="sum1_(2)"/>
      <sheetName val="1_설계조건"/>
      <sheetName val="CP-E2_(품셈표)1"/>
      <sheetName val="전차선로_물량표"/>
      <sheetName val="반중력식옹벽3_5"/>
      <sheetName val="6PILE__(돌출)"/>
      <sheetName val="신규_수주분(사용자_정의)"/>
      <sheetName val="화재_탐지_설비1"/>
      <sheetName val="1000_DB구축_부표"/>
      <sheetName val="11월_가격"/>
      <sheetName val="소상_&quot;1&quot;1"/>
      <sheetName val="내역서1999_8최종"/>
      <sheetName val="Data_Vol"/>
      <sheetName val="11_단가비교표_"/>
      <sheetName val="16_기계경비산출내역_"/>
      <sheetName val="Galaxy_소비자가격표"/>
      <sheetName val="Oper_Amount"/>
      <sheetName val="암거집계_"/>
      <sheetName val="8_PILE__(돌출)"/>
      <sheetName val="입출재고현황_(2)"/>
      <sheetName val="조도계산서__도서_"/>
      <sheetName val="견적대비_견적서"/>
      <sheetName val="BASIC_(2)"/>
      <sheetName val="원가_(2)"/>
      <sheetName val="남양시작동자105노65기1_3화1_2"/>
      <sheetName val="별표_"/>
      <sheetName val="3련_BOX"/>
      <sheetName val="7_1_자재단가표(케이블)"/>
      <sheetName val="공사손익실적"/>
      <sheetName val=""/>
      <sheetName val="시행후면적"/>
      <sheetName val="수지예산"/>
      <sheetName val="품산출서"/>
      <sheetName val="1-1"/>
      <sheetName val="차도조도계산"/>
      <sheetName val="BOX"/>
      <sheetName val="실정공사비단가표"/>
      <sheetName val="일위대가(계측기설치)"/>
      <sheetName val=" HIT-&gt;HMC 견적(3900)"/>
      <sheetName val="말뚝지지력산정"/>
      <sheetName val="예산대비"/>
      <sheetName val="공문"/>
      <sheetName val="NEYOK"/>
      <sheetName val="외주가공"/>
      <sheetName val="7단가"/>
      <sheetName val="단가표 "/>
      <sheetName val="건축집계표"/>
      <sheetName val="견내"/>
      <sheetName val="매립"/>
      <sheetName val="FACTOR"/>
      <sheetName val="Cost bd-&quot;A&quot;"/>
      <sheetName val="단면가정"/>
      <sheetName val="협조전"/>
      <sheetName val="표지판단위"/>
      <sheetName val="설계"/>
      <sheetName val="단가대비"/>
      <sheetName val="소요자재"/>
      <sheetName val="일위대가(4층원격)"/>
      <sheetName val="ROOF(ALKALI)"/>
      <sheetName val="DLA"/>
      <sheetName val=" 견적서"/>
      <sheetName val="dtxl"/>
      <sheetName val="노무비 근거"/>
      <sheetName val="자료"/>
      <sheetName val="우각부보강"/>
      <sheetName val="7.경제성결과"/>
      <sheetName val="FRP내역서"/>
      <sheetName val="배수내역 (2)"/>
      <sheetName val="7내역"/>
      <sheetName val="OPT"/>
      <sheetName val="SV"/>
      <sheetName val="부대내역"/>
      <sheetName val="DRUM"/>
      <sheetName val="간지"/>
      <sheetName val="BUS제원1"/>
      <sheetName val="단가조사서"/>
      <sheetName val="목차"/>
      <sheetName val="품목"/>
      <sheetName val="AV시스템"/>
      <sheetName val="C1"/>
      <sheetName val="기성내역서표지"/>
      <sheetName val="공사비명세서"/>
      <sheetName val="지수"/>
      <sheetName val="일위대가표"/>
      <sheetName val="약품공급2"/>
      <sheetName val="99총공사내역서"/>
      <sheetName val="1공구(을)"/>
      <sheetName val="XL4Poppy"/>
      <sheetName val="List"/>
      <sheetName val="CHITIET VL-NC"/>
      <sheetName val="DON GIA"/>
      <sheetName val="MOTOR"/>
      <sheetName val="참고"/>
      <sheetName val="자판실행"/>
      <sheetName val="간선계산"/>
      <sheetName val="소업1교"/>
      <sheetName val="교통대책내역"/>
      <sheetName val="도근좌표"/>
      <sheetName val="청주(철골발주의뢰서)"/>
      <sheetName val="정렬"/>
      <sheetName val="분전함신설"/>
      <sheetName val="접지1종"/>
      <sheetName val="전선 및 전선관"/>
      <sheetName val="DATA1"/>
      <sheetName val="DHEQSUPT"/>
      <sheetName val="자재테이블"/>
      <sheetName val="산출금액내역"/>
      <sheetName val="A-4"/>
      <sheetName val="원가입력"/>
      <sheetName val="견적"/>
      <sheetName val="EQUIPMENT -2"/>
      <sheetName val="대림경상68억"/>
      <sheetName val="F1"/>
      <sheetName val="포장공자재집계표"/>
      <sheetName val="일반수량"/>
      <sheetName val="자재일람"/>
      <sheetName val="교대(A1)"/>
      <sheetName val="대가표(품셈)"/>
      <sheetName val="단가산출서"/>
      <sheetName val="토목공사"/>
      <sheetName val="위치"/>
      <sheetName val="총공사내역서"/>
      <sheetName val="다곡2교"/>
    </sheetNames>
    <sheetDataSet>
      <sheetData sheetId="0" refreshError="1"/>
      <sheetData sheetId="1">
        <row r="1">
          <cell r="A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설비"/>
      <sheetName val="우각부보강"/>
      <sheetName val="이토변실(A3-LINE)"/>
      <sheetName val="횡배수관집현황(2공구)"/>
      <sheetName val="DATE"/>
      <sheetName val="웅진교-S2"/>
      <sheetName val="노임단가"/>
      <sheetName val="7단가"/>
      <sheetName val="하부철근수량"/>
      <sheetName val="코드표"/>
      <sheetName val="설계조건"/>
      <sheetName val="토사(PE)"/>
      <sheetName val="건축내역"/>
      <sheetName val="MOTOR"/>
      <sheetName val="Sheet2"/>
      <sheetName val="수량산출"/>
      <sheetName val="단위수량"/>
      <sheetName val="수목표준대가"/>
      <sheetName val="단면가정"/>
      <sheetName val="차액보증"/>
      <sheetName val="세목전체"/>
      <sheetName val="일위대가"/>
      <sheetName val="내역서1"/>
      <sheetName val="tggwan(mac)"/>
      <sheetName val="인건비"/>
      <sheetName val="일위대가(가설)"/>
      <sheetName val="말뚝지지력산정"/>
      <sheetName val="우배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타견적1"/>
      <sheetName val="타견적2"/>
      <sheetName val="타견적3"/>
      <sheetName val="견적대비표"/>
      <sheetName val="내역서"/>
      <sheetName val="단가대비표"/>
      <sheetName val="PANEL 중량산출"/>
      <sheetName val="중량산출"/>
      <sheetName val="수량산출"/>
      <sheetName val="1안"/>
      <sheetName val="샘플표지"/>
      <sheetName val="내역"/>
      <sheetName val="N賃率-職"/>
      <sheetName val="일위"/>
      <sheetName val="매립"/>
      <sheetName val="단가비교표"/>
      <sheetName val="원가 (2)"/>
      <sheetName val="과천MAIN"/>
      <sheetName val="노임"/>
      <sheetName val="정부노임단가"/>
      <sheetName val="외천교"/>
      <sheetName val="I一般比"/>
      <sheetName val="ABUT수량-A1"/>
      <sheetName val="내역서1999.8최종"/>
      <sheetName val="J直材4"/>
      <sheetName val="2F 회의실견적(5_14 일대)"/>
      <sheetName val="품목납기"/>
      <sheetName val="Sheet2"/>
      <sheetName val="신우"/>
      <sheetName val="예가표"/>
      <sheetName val="일위대가목차"/>
      <sheetName val="송라초중학교(final)"/>
      <sheetName val="집계표"/>
      <sheetName val="종배수관"/>
      <sheetName val="Sheet1"/>
      <sheetName val="터널조도"/>
      <sheetName val="실행내역서 "/>
      <sheetName val="명세서"/>
      <sheetName val="Macro1"/>
      <sheetName val="S0"/>
      <sheetName val="#REF"/>
      <sheetName val="제-노임"/>
      <sheetName val="제직재"/>
      <sheetName val="전차선로 물량표"/>
      <sheetName val="여과지동"/>
      <sheetName val="기초자료"/>
      <sheetName val="감가상각"/>
      <sheetName val="96갑지"/>
      <sheetName val="인건-측정"/>
      <sheetName val="PANEL_중량산출"/>
      <sheetName val="원가_(2)"/>
      <sheetName val="기본일위"/>
      <sheetName val="노무비"/>
      <sheetName val="sw1"/>
      <sheetName val="NOMUBI"/>
      <sheetName val="자재단가"/>
      <sheetName val="동원(3)"/>
      <sheetName val="예정(3)"/>
      <sheetName val="6PILE  (돌출)"/>
      <sheetName val="조도계산서 (도서)"/>
      <sheetName val="대치판정"/>
      <sheetName val="CT "/>
      <sheetName val="copy"/>
      <sheetName val="약품설비"/>
      <sheetName val="부대공Ⅱ"/>
      <sheetName val="갑지"/>
      <sheetName val="일_4_"/>
      <sheetName val="N賃率_職"/>
      <sheetName val="총_구조물공"/>
      <sheetName val="내역서1-2"/>
      <sheetName val="내역서2안"/>
      <sheetName val="2.대외공문"/>
      <sheetName val="설계명세서"/>
      <sheetName val="일(4)"/>
      <sheetName val="수량산출(음암)"/>
      <sheetName val="00노임기준"/>
      <sheetName val="일위대가"/>
      <sheetName val="관리자"/>
      <sheetName val="재료비"/>
      <sheetName val="데이타"/>
      <sheetName val="식재인부"/>
      <sheetName val="금액내역서"/>
      <sheetName val="설직재-1"/>
      <sheetName val="1.토공집계표"/>
      <sheetName val="H-PILE수량집계"/>
      <sheetName val="참조"/>
      <sheetName val="직노"/>
      <sheetName val="실행내역"/>
      <sheetName val="토목공사일반"/>
      <sheetName val="집계"/>
      <sheetName val="패널"/>
      <sheetName val="99노임기준"/>
      <sheetName val="구체"/>
      <sheetName val="좌측날개벽"/>
      <sheetName val="우측날개벽"/>
      <sheetName val="실측자료"/>
      <sheetName val="setup"/>
      <sheetName val="연습"/>
      <sheetName val="식재수량표"/>
      <sheetName val="노임단가"/>
      <sheetName val="9GNG운반"/>
      <sheetName val="합천내역"/>
      <sheetName val="제출내역 (2)"/>
      <sheetName val="工완성공사율"/>
      <sheetName val="단가 (2)"/>
      <sheetName val="설계명세서(선로)"/>
      <sheetName val="설비"/>
      <sheetName val="부산4"/>
      <sheetName val="이월가격"/>
      <sheetName val="시행후면적"/>
      <sheetName val="수지예산"/>
      <sheetName val="전신환매도율"/>
      <sheetName val="원본(갑지)"/>
      <sheetName val="중기사용료"/>
      <sheetName val="하조서"/>
      <sheetName val="인건비"/>
      <sheetName val="산출내역서집계표"/>
      <sheetName val="내역을"/>
      <sheetName val="안전장치"/>
      <sheetName val="임시정보시트"/>
      <sheetName val="임율"/>
      <sheetName val="전시사인집계"/>
      <sheetName val="수량"/>
      <sheetName val="목록"/>
      <sheetName val="단가"/>
      <sheetName val="내역(영일)"/>
      <sheetName val="G.R300경비"/>
      <sheetName val="관급_File"/>
      <sheetName val="부하LOAD"/>
      <sheetName val="ITEM"/>
      <sheetName val="부하(성남)"/>
      <sheetName val="부대내역"/>
      <sheetName val="OPT7"/>
      <sheetName val="실정공사비단가표"/>
      <sheetName val=" 총괄표"/>
      <sheetName val="단가 및 재료비"/>
      <sheetName val="중기사용료산출근거"/>
      <sheetName val="단가표"/>
      <sheetName val="Total"/>
      <sheetName val="설계기준"/>
      <sheetName val="내역1"/>
      <sheetName val="역T형교대(말뚝기초)"/>
      <sheetName val="토적표"/>
      <sheetName val="발신정보"/>
      <sheetName val="1.일위대가"/>
      <sheetName val="날개벽"/>
      <sheetName val="정공공사"/>
      <sheetName val="갑"/>
      <sheetName val="호남2"/>
      <sheetName val="소요자재"/>
      <sheetName val="DATE"/>
      <sheetName val="배수공 시멘트 및 골재량 산출"/>
      <sheetName val="WORK"/>
      <sheetName val="DATA"/>
      <sheetName val="2F_회의실견적(5_14_일대)"/>
      <sheetName val="10월가격"/>
      <sheetName val="기타유틸리티설비"/>
      <sheetName val="일위대가목록"/>
      <sheetName val="한전고리-을"/>
      <sheetName val="SBarch산근"/>
      <sheetName val="예총"/>
      <sheetName val="CTEMCOST"/>
      <sheetName val="일위총괄표"/>
      <sheetName val="소방"/>
      <sheetName val="건축-물가변동"/>
      <sheetName val="공량서"/>
      <sheetName val="기관"/>
      <sheetName val="257A1"/>
      <sheetName val="교환노무"/>
      <sheetName val="K1자재(3차등)"/>
      <sheetName val="Sheet3"/>
      <sheetName val="금호"/>
      <sheetName val="실행철강하도"/>
      <sheetName val="COVER"/>
      <sheetName val="산출내역서"/>
      <sheetName val="직공비"/>
      <sheetName val="Piping Design Data"/>
      <sheetName val="SCH"/>
      <sheetName val="저리조양"/>
      <sheetName val="약품공급2"/>
      <sheetName val="운동장 (2)"/>
      <sheetName val="Sheet4"/>
      <sheetName val="유기공정"/>
      <sheetName val="업무분장 "/>
      <sheetName val="공통"/>
      <sheetName val="우각부보강"/>
      <sheetName val="원가계산서"/>
      <sheetName val="총괄"/>
      <sheetName val="판매96"/>
      <sheetName val="직재"/>
      <sheetName val="price"/>
      <sheetName val="내역서1999_8최종"/>
      <sheetName val="물량산출근거"/>
      <sheetName val="단위수량"/>
      <sheetName val="가시설수량"/>
      <sheetName val="관급자재대"/>
      <sheetName val="입찰안"/>
      <sheetName val="도급"/>
      <sheetName val="가설건물"/>
      <sheetName val="SANBAISU"/>
      <sheetName val="SANTOGO"/>
      <sheetName val="차액보증"/>
      <sheetName val="JUCK"/>
      <sheetName val="인사자료총집계"/>
      <sheetName val="공통가설"/>
      <sheetName val="노원열병합  건축공사기성내역서"/>
      <sheetName val="PANEL_중량산출1"/>
      <sheetName val="조도계산서_(도서)"/>
      <sheetName val="원가_(2)1"/>
      <sheetName val="전차선로_물량표"/>
      <sheetName val="Piping_Design_Data"/>
      <sheetName val="6PILE__(돌출)"/>
      <sheetName val="CT_"/>
      <sheetName val="실행내역서_"/>
      <sheetName val="2_대외공문"/>
      <sheetName val="1_토공집계표"/>
      <sheetName val="제출내역_(2)"/>
      <sheetName val="단가_(2)"/>
      <sheetName val="사통"/>
      <sheetName val="Macro(차단기)"/>
      <sheetName val="순공사비"/>
      <sheetName val="실행비교"/>
      <sheetName val="Project Brief"/>
      <sheetName val="각형맨홀"/>
      <sheetName val="단면치수"/>
      <sheetName val="소비자가"/>
      <sheetName val="표지"/>
      <sheetName val="부하계산서"/>
      <sheetName val="날개벽수량표"/>
      <sheetName val="산출근거#2-3"/>
      <sheetName val="일보"/>
      <sheetName val="현장지지물물량"/>
      <sheetName val="사업장공제"/>
      <sheetName val="산근"/>
      <sheetName val="기판현황  "/>
      <sheetName val="OH공량old"/>
      <sheetName val="PROCESS"/>
      <sheetName val="공통(20-91)"/>
      <sheetName val="pbs_lambda"/>
      <sheetName val="Matériel embarqué PVC"/>
      <sheetName val="MOTOR"/>
      <sheetName val="투찰"/>
      <sheetName val="해체"/>
      <sheetName val="인제내역"/>
      <sheetName val="교통대책내역"/>
      <sheetName val="재집"/>
      <sheetName val="유림골조"/>
      <sheetName val="설계내역서"/>
      <sheetName val="인테리어세부내역"/>
      <sheetName val="한강운반비"/>
      <sheetName val="T13(P68~72,78)"/>
      <sheetName val="예산결제란"/>
      <sheetName val="6호기"/>
      <sheetName val="관급"/>
      <sheetName val="WIND"/>
      <sheetName val="토사(PE)"/>
      <sheetName val="2F_회의실견적(5_14_일대)1"/>
      <sheetName val="배수공_시멘트_및_골재량_산출"/>
      <sheetName val="G_R300경비"/>
      <sheetName val="_총괄표"/>
      <sheetName val="단가_및_재료비"/>
      <sheetName val="1_일위대가"/>
      <sheetName val="운동장_(2)"/>
      <sheetName val="업무분장_"/>
      <sheetName val="PANEL_중량산출2"/>
      <sheetName val="원가_(2)2"/>
      <sheetName val="내역서1999_8최종1"/>
      <sheetName val="2F_회의실견적(5_14_일대)2"/>
      <sheetName val="실행내역서_1"/>
      <sheetName val="전차선로_물량표1"/>
      <sheetName val="6PILE__(돌출)1"/>
      <sheetName val="조도계산서_(도서)1"/>
      <sheetName val="CT_1"/>
      <sheetName val="2_대외공문1"/>
      <sheetName val="1_토공집계표1"/>
      <sheetName val="제출내역_(2)1"/>
      <sheetName val="단가_(2)1"/>
      <sheetName val="배수공_시멘트_및_골재량_산출1"/>
      <sheetName val="G_R300경비1"/>
      <sheetName val="_총괄표1"/>
      <sheetName val="단가_및_재료비1"/>
      <sheetName val="1_일위대가1"/>
      <sheetName val="운동장_(2)1"/>
      <sheetName val="업무분장_1"/>
      <sheetName val="Piping_Design_Data1"/>
      <sheetName val="견적3"/>
      <sheetName val="YES-T"/>
      <sheetName val="소상 &quot;1&quot;"/>
      <sheetName val="MFAB"/>
      <sheetName val="MFRT"/>
      <sheetName val="MPKG"/>
      <sheetName val="MPRD"/>
      <sheetName val="001"/>
      <sheetName val="VXXXXXXX"/>
      <sheetName val="List"/>
      <sheetName val="갑지(추정)"/>
      <sheetName val="xxxxxx"/>
      <sheetName val="재무가정"/>
      <sheetName val="anaysis_sheet"/>
      <sheetName val="8.PILE  (돌출)"/>
      <sheetName val="danga"/>
      <sheetName val="ilch"/>
      <sheetName val=" HIT-&gt;HMC 견적(3900)"/>
      <sheetName val="PROJECT BRIEF(EX.NEW)"/>
      <sheetName val="공사개요"/>
      <sheetName val="참고"/>
      <sheetName val="맨홀"/>
      <sheetName val="cost"/>
      <sheetName val="A-4"/>
      <sheetName val="구조물철거타공정이월"/>
      <sheetName val="견적내용입력"/>
      <sheetName val="코드표"/>
      <sheetName val="원형1호맨홀토공수량"/>
      <sheetName val="주차구획선수량"/>
    </sheetNames>
    <sheetDataSet>
      <sheetData sheetId="0">
        <row r="3">
          <cell r="A3">
            <v>3</v>
          </cell>
        </row>
      </sheetData>
      <sheetData sheetId="1">
        <row r="3">
          <cell r="A3">
            <v>3</v>
          </cell>
        </row>
      </sheetData>
      <sheetData sheetId="2">
        <row r="3">
          <cell r="A3">
            <v>3</v>
          </cell>
        </row>
      </sheetData>
      <sheetData sheetId="3">
        <row r="3">
          <cell r="A3">
            <v>3</v>
          </cell>
        </row>
      </sheetData>
      <sheetData sheetId="4">
        <row r="3">
          <cell r="A3">
            <v>3</v>
          </cell>
        </row>
      </sheetData>
      <sheetData sheetId="5">
        <row r="3">
          <cell r="A3">
            <v>3</v>
          </cell>
        </row>
      </sheetData>
      <sheetData sheetId="6">
        <row r="3">
          <cell r="A3">
            <v>3</v>
          </cell>
        </row>
      </sheetData>
      <sheetData sheetId="7">
        <row r="3">
          <cell r="A3">
            <v>3</v>
          </cell>
        </row>
      </sheetData>
      <sheetData sheetId="8">
        <row r="3">
          <cell r="A3">
            <v>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갑지"/>
      <sheetName val="과천MAIN"/>
      <sheetName val="일위 (2)"/>
      <sheetName val="갑지 (2)"/>
      <sheetName val="산출근거서"/>
      <sheetName val="일위"/>
      <sheetName val="수량산출"/>
      <sheetName val="1766-1"/>
      <sheetName val="노임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VXXXXX"/>
      <sheetName val="물돌리기수량집계"/>
      <sheetName val="물돌리기연장산출"/>
      <sheetName val="물돌리기"/>
      <sheetName val="종배수관"/>
      <sheetName val="과천MAIN"/>
      <sheetName val="ABUT수량-A1"/>
      <sheetName val="고양관재"/>
      <sheetName val="설계기준"/>
      <sheetName val="수량산출"/>
      <sheetName val="2000전체분"/>
      <sheetName val="2000년1차"/>
      <sheetName val="INPUT"/>
      <sheetName val="6PILE  (돌출)"/>
      <sheetName val="성곽내역서"/>
      <sheetName val="#REF"/>
      <sheetName val="내역서"/>
      <sheetName val="터파기및재료"/>
      <sheetName val="수로단위수량"/>
      <sheetName val="단면가정"/>
      <sheetName val="버스운행안내"/>
      <sheetName val="근태계획서"/>
      <sheetName val="예방접종계획"/>
      <sheetName val="L형측구"/>
      <sheetName val="간지"/>
      <sheetName val="자재총괄"/>
      <sheetName val="시멘트레미콘구입량"/>
      <sheetName val="골재구입량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토실"/>
      <sheetName val="1.토공집계"/>
      <sheetName val="2.관대집계표"/>
      <sheetName val="접합"/>
      <sheetName val="3.구조물공"/>
      <sheetName val="7.폐기물집계"/>
      <sheetName val="지장물보호(수집)"/>
      <sheetName val="지장물산근"/>
      <sheetName val="지장물보호공단위수량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Sheet1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관경고용테이프수집"/>
      <sheetName val="관경고용산근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세부내역"/>
      <sheetName val="식재"/>
      <sheetName val="시설물"/>
      <sheetName val="식재출력용"/>
      <sheetName val="유지관리"/>
      <sheetName val="단가"/>
      <sheetName val="데이타"/>
      <sheetName val="변수값"/>
      <sheetName val="중기상차"/>
      <sheetName val="AS복구"/>
      <sheetName val="중기터파기"/>
      <sheetName val="공사설명서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일반화물자동차운임"/>
      <sheetName val="장비집계"/>
      <sheetName val="가도공"/>
      <sheetName val="Sheet5"/>
      <sheetName val="집계표"/>
      <sheetName val="진주방향"/>
      <sheetName val="단가일람"/>
      <sheetName val="조경일람"/>
      <sheetName val="내역"/>
      <sheetName val="총괄내역서"/>
      <sheetName val="내역서(전기)"/>
      <sheetName val="계산서(곡선부)"/>
      <sheetName val="포장재료집계표"/>
      <sheetName val="SLAB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토공 total"/>
      <sheetName val="bearing"/>
      <sheetName val="연동내역"/>
      <sheetName val="관접합및부설"/>
      <sheetName val="구조물철거타공정이월"/>
      <sheetName val="우수받이"/>
      <sheetName val="Sheet1 (2)"/>
      <sheetName val="관급자재대"/>
      <sheetName val="고압수량(철거)"/>
      <sheetName val="총괄내역서(설계)"/>
      <sheetName val="해평견적"/>
      <sheetName val="자압"/>
      <sheetName val="안전시설(수집)"/>
      <sheetName val="안전시설"/>
      <sheetName val="토사(PE)"/>
      <sheetName val="노임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  <sheetName val="총계"/>
      <sheetName val="내역서"/>
      <sheetName val="직노"/>
      <sheetName val="설계조건"/>
      <sheetName val="STBOX"/>
      <sheetName val="정부노임단가"/>
      <sheetName val="일위"/>
      <sheetName val="2"/>
      <sheetName val="수로BOX"/>
      <sheetName val="Sheet2"/>
      <sheetName val="ABUT수량-A1"/>
      <sheetName val="#REF"/>
      <sheetName val="노임"/>
      <sheetName val="터널조도"/>
      <sheetName val="Sheet1"/>
      <sheetName val="견적서(대외) (2)"/>
      <sheetName val="가공비"/>
      <sheetName val="시공계획"/>
      <sheetName val="Pier 3"/>
      <sheetName val="공사진행"/>
      <sheetName val="설비"/>
      <sheetName val="Sheet1 (2)"/>
      <sheetName val="수량3"/>
      <sheetName val="본체"/>
      <sheetName val="단면치수"/>
      <sheetName val="실행내역"/>
      <sheetName val="H-PILE수량집계"/>
      <sheetName val="기둥(원형)"/>
      <sheetName val="영업소실적"/>
      <sheetName val="실행철강하도"/>
      <sheetName val="플랜트 설치"/>
      <sheetName val="DATA"/>
      <sheetName val="3.바닥판설계"/>
      <sheetName val="하도급원가계산총괄표(식재)"/>
      <sheetName val="1-1"/>
      <sheetName val="노임단가"/>
      <sheetName val="주형"/>
      <sheetName val="기계경비"/>
      <sheetName val="JUCK"/>
      <sheetName val="Sheet6"/>
      <sheetName val="MOTOR"/>
      <sheetName val="03하반기내역서"/>
      <sheetName val="04상반기"/>
      <sheetName val="토공A"/>
      <sheetName val="5공철탑검토표"/>
      <sheetName val="4공철탑검토"/>
      <sheetName val="과천MAIN"/>
      <sheetName val="옹벽"/>
      <sheetName val="t형"/>
      <sheetName val="BID"/>
      <sheetName val="내역서적용수량 (지방도893)"/>
      <sheetName val="일위목록"/>
      <sheetName val="수안보-MBR1"/>
      <sheetName val="자재단가"/>
      <sheetName val="설계기준"/>
      <sheetName val="98지급계획"/>
      <sheetName val="DATE"/>
      <sheetName val="연습장소"/>
      <sheetName val="일위대가표"/>
      <sheetName val="원가"/>
      <sheetName val="95년12월말"/>
      <sheetName val="예산서"/>
      <sheetName val="평형공사비"/>
      <sheetName val="조건"/>
      <sheetName val="TC표지"/>
      <sheetName val="3BL공동구 수량"/>
      <sheetName val="Sheet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색인"/>
      <sheetName val="IL_MOTO"/>
      <sheetName val="IL_NAE"/>
      <sheetName val="GISU_MOTO"/>
      <sheetName val="GISU_MOTO2"/>
      <sheetName val="GIBI_MOTO"/>
      <sheetName val="GIMI_MOTO2"/>
      <sheetName val="BIMOK_JIB"/>
      <sheetName val="GIMI_JIB"/>
      <sheetName val="POOM_MOTO"/>
      <sheetName val="POOM_MOTO2"/>
      <sheetName val="내역서"/>
      <sheetName val="HY_FORM(단순곱)"/>
      <sheetName val="정부노임단가"/>
      <sheetName val="ASP"/>
      <sheetName val="Sheet2"/>
      <sheetName val="운영비"/>
      <sheetName val="노무비"/>
      <sheetName val="MOTOR"/>
      <sheetName val="본체"/>
      <sheetName val="ABUT수량-A1"/>
      <sheetName val="6PILE  (돌출)"/>
      <sheetName val="DATE"/>
      <sheetName val="금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C6" t="str">
            <v>재료비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C7" t="str">
            <v>노무비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C8" t="str">
            <v>경  비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소  계</v>
          </cell>
          <cell r="G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1">
          <cell r="C11" t="str">
            <v>재료비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노무비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경  비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소  계</v>
          </cell>
          <cell r="G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C16" t="str">
            <v>재료비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 t="str">
            <v>노무비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 t="str">
            <v>경  비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 t="str">
            <v>소  계</v>
          </cell>
          <cell r="G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1">
          <cell r="C21" t="str">
            <v>재료비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노무비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경  비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 t="str">
            <v>소  계</v>
          </cell>
          <cell r="G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6">
          <cell r="C26" t="str">
            <v>재료비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 t="str">
            <v>노무비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 t="str">
            <v>경  비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 t="str">
            <v>소  계</v>
          </cell>
          <cell r="G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C31" t="str">
            <v>재료비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 t="str">
            <v>노무비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경  비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 t="str">
            <v>소  계</v>
          </cell>
          <cell r="G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C36" t="str">
            <v>재료비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 t="str">
            <v>노무비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 t="str">
            <v>경  비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C39" t="str">
            <v>소  계</v>
          </cell>
          <cell r="G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1">
          <cell r="C41" t="str">
            <v>재료비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C42" t="str">
            <v>노무비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C43" t="str">
            <v>경  비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C44" t="str">
            <v>소  계</v>
          </cell>
          <cell r="G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S단가"/>
      <sheetName val="남부견적"/>
      <sheetName val="남부시중단가"/>
      <sheetName val="입석시중단가"/>
      <sheetName val="인터페이스견적"/>
      <sheetName val="인터페이스부품"/>
      <sheetName val="Sheet2"/>
      <sheetName val="Sheet3"/>
      <sheetName val="통합단가"/>
      <sheetName val="1.설계기준"/>
      <sheetName val="#REF"/>
      <sheetName val="2.대외공문"/>
      <sheetName val="노임단가"/>
      <sheetName val="ABUT수량-A1"/>
      <sheetName val="말뚝지지력산정"/>
      <sheetName val="ilch"/>
      <sheetName val="신규일위대가"/>
      <sheetName val="실행철강하도"/>
      <sheetName val="danga"/>
      <sheetName val="우수"/>
      <sheetName val="화재 탐지 설비"/>
      <sheetName val="I一般比"/>
      <sheetName val="경"/>
      <sheetName val="3BL공동구 수량"/>
      <sheetName val="단가"/>
      <sheetName val="0001new"/>
      <sheetName val="2F 회의실견적(5_14 일대)"/>
      <sheetName val="주형"/>
      <sheetName val="세원견적서"/>
      <sheetName val="Sheet1"/>
      <sheetName val="전기품산출"/>
      <sheetName val="tggwan(mac)"/>
      <sheetName val="부대내역"/>
      <sheetName val="REDUCER"/>
      <sheetName val="WE'T"/>
      <sheetName val="터파기및재료"/>
      <sheetName val="을"/>
      <sheetName val="중간부"/>
      <sheetName val="개략"/>
      <sheetName val="현장지지물물량"/>
      <sheetName val="입출재고현황 (2)"/>
      <sheetName val="내역"/>
      <sheetName val="Sheet5"/>
      <sheetName val="사업수지"/>
      <sheetName val="이토변실(A3-LINE)"/>
      <sheetName val="정부노임단가"/>
      <sheetName val="SORCE1"/>
      <sheetName val="역사이펀평균높이"/>
      <sheetName val="가시설단위수량"/>
      <sheetName val="청하배수"/>
      <sheetName val="2000전체분"/>
      <sheetName val="2000년1차"/>
      <sheetName val="단"/>
      <sheetName val="내역(한신APT)"/>
      <sheetName val="매출피벗"/>
      <sheetName val="설계조건"/>
      <sheetName val="소일위대가코드표"/>
      <sheetName val="직재"/>
      <sheetName val="우배수"/>
      <sheetName val="토공(우물통,기타) "/>
      <sheetName val="P54"/>
      <sheetName val="견적서을지"/>
      <sheetName val="부대비율"/>
      <sheetName val="N賃率-職"/>
      <sheetName val="C-노임단가"/>
      <sheetName val="PNLIST"/>
      <sheetName val="Products"/>
      <sheetName val="입상내역"/>
      <sheetName val="내역서"/>
      <sheetName val="가도공"/>
      <sheetName val="환율"/>
      <sheetName val="esc"/>
      <sheetName val="공량산출서"/>
      <sheetName val="중갑지"/>
      <sheetName val="일위대가"/>
      <sheetName val="충주"/>
      <sheetName val="원가계산서"/>
      <sheetName val="BID"/>
      <sheetName val="전기"/>
      <sheetName val="제잡비.xls"/>
      <sheetName val="노임"/>
      <sheetName val="DATE"/>
      <sheetName val="1.설계조건"/>
      <sheetName val="불출요청"/>
      <sheetName val="유기공정"/>
      <sheetName val="Y-WORK"/>
      <sheetName val="장비1월"/>
      <sheetName val="식간식대"/>
      <sheetName val="공제집계"/>
      <sheetName val="유류대(갑지)1월"/>
      <sheetName val="식간식대(갑지)"/>
      <sheetName val="자재대(갑지)"/>
      <sheetName val="자재(기술건철)"/>
      <sheetName val="WORK"/>
      <sheetName val="대가호표"/>
      <sheetName val="일위대가목록"/>
      <sheetName val="도로"/>
      <sheetName val="Sheet9"/>
      <sheetName val="일위대가표"/>
      <sheetName val="기기공수"/>
      <sheetName val="을(1차)"/>
      <sheetName val="NOMUBI"/>
      <sheetName val="4.예산내역서"/>
      <sheetName val="데리네이타현황"/>
      <sheetName val="포장공자재집계표"/>
      <sheetName val="STEEL BOX 단면설계(SEC.8)"/>
      <sheetName val="TABLE"/>
      <sheetName val="위치조서"/>
      <sheetName val="96배수"/>
      <sheetName val="b_balju_cho"/>
      <sheetName val="수량산출서-2"/>
      <sheetName val="경비2내역"/>
      <sheetName val="1단계"/>
      <sheetName val="JUCKEYK"/>
      <sheetName val="L_RPTA05_목록"/>
      <sheetName val="내진해석"/>
      <sheetName val="착공내역서"/>
      <sheetName val="수로단위수량"/>
      <sheetName val="횡분배정리(DB)"/>
      <sheetName val="1_설계기준"/>
      <sheetName val="본공사"/>
      <sheetName val="1_설계기준1"/>
      <sheetName val="직원동원계획"/>
      <sheetName val="CODE"/>
      <sheetName val="1공구산출내역서"/>
      <sheetName val="Piping Design Data"/>
      <sheetName val="건축"/>
      <sheetName val="전기일위대가"/>
      <sheetName val="부하계산서"/>
      <sheetName val="공종별집계표"/>
      <sheetName val="단면치수"/>
      <sheetName val="5.정산서"/>
      <sheetName val="운동장 (2)"/>
      <sheetName val="8.석축단위(H=1.5M)"/>
      <sheetName val="순성토"/>
      <sheetName val="총괄"/>
      <sheetName val="KMT물량"/>
      <sheetName val="Sheet6"/>
      <sheetName val="설계예산서1"/>
      <sheetName val="일반맨홀수량집계"/>
      <sheetName val="일반맨홀수량집계(A-7 LINE)"/>
      <sheetName val="TOEC"/>
      <sheetName val="wall"/>
      <sheetName val="Front"/>
      <sheetName val="설계기준 및 하중계산"/>
      <sheetName val="용량(1-2)"/>
      <sheetName val="표지"/>
      <sheetName val="견적서(대외) (2)"/>
      <sheetName val="Sales Comparison"/>
      <sheetName val="J直材4"/>
      <sheetName val="MEXICO-C"/>
      <sheetName val="견적 업체 LIST"/>
      <sheetName val="자동제어"/>
      <sheetName val="대공종"/>
      <sheetName val="소상 &quot;1&quot;"/>
      <sheetName val="제4절-1"/>
      <sheetName val="3련 BOX"/>
      <sheetName val="PROJECT BRIEF"/>
      <sheetName val="내역표지"/>
      <sheetName val="예수금"/>
      <sheetName val="rate"/>
      <sheetName val="임시공사건"/>
      <sheetName val="맨홀수량집계"/>
      <sheetName val="집계표"/>
      <sheetName val="하수급견적대비"/>
      <sheetName val="설직재-1"/>
      <sheetName val="손익분석"/>
      <sheetName val="신우"/>
      <sheetName val="일위"/>
      <sheetName val="중기사용료"/>
      <sheetName val="인건-측정"/>
      <sheetName val="직노"/>
      <sheetName val="토사(PE)"/>
      <sheetName val="961209"/>
      <sheetName val="현장별계약현황('98.10.31)"/>
      <sheetName val="토목"/>
      <sheetName val="교각계산"/>
      <sheetName val="공통가설"/>
      <sheetName val="자재단가"/>
      <sheetName val="화재_탐지_설비"/>
      <sheetName val="2_대외공문"/>
      <sheetName val="8.주형의 이음"/>
      <sheetName val="수량산출서(보강공사)"/>
      <sheetName val="단 부"/>
      <sheetName val="주경기-오배수"/>
      <sheetName val="투찰"/>
      <sheetName val="sw1"/>
      <sheetName val="밸브설치"/>
      <sheetName val="동원(3)"/>
      <sheetName val="예정(3)"/>
      <sheetName val="수량산출"/>
      <sheetName val="Macro1"/>
      <sheetName val="빌딩 안내"/>
      <sheetName val="단면가정"/>
      <sheetName val="방송(체육관)"/>
      <sheetName val="계장산출서"/>
      <sheetName val="비교표"/>
      <sheetName val="Sheet1 (2)"/>
      <sheetName val="부하(성남)"/>
      <sheetName val="과천MAIN"/>
      <sheetName val="보차도경계석"/>
      <sheetName val="단가대비표"/>
      <sheetName val="7.경제성결과"/>
      <sheetName val="경산"/>
      <sheetName val="COVER"/>
      <sheetName val="내"/>
      <sheetName val="물량산출근거"/>
      <sheetName val="입력데이타"/>
      <sheetName val="기계내역"/>
      <sheetName val="계산근거"/>
      <sheetName val="예산서"/>
      <sheetName val="영업소실적"/>
      <sheetName val="토적"/>
      <sheetName val="95년12월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목차"/>
      <sheetName val="원가계산"/>
      <sheetName val="원가계산기준"/>
      <sheetName val="총괄집계표"/>
      <sheetName val="집계표"/>
      <sheetName val="단가산출서"/>
      <sheetName val="수량산출-재료"/>
      <sheetName val="수량산출-노무"/>
      <sheetName val="산출2-전력"/>
      <sheetName val="산출2-분전반"/>
      <sheetName val="산출2-기기동력"/>
      <sheetName val="산출2-동력"/>
      <sheetName val="산출2-풀박스"/>
      <sheetName val="산출2-피뢰침"/>
      <sheetName val="산출2-전등"/>
      <sheetName val="산출2-조명기구"/>
      <sheetName val="산출2-전등TRAY"/>
      <sheetName val="산출2-전열"/>
      <sheetName val="산출2-조명제어"/>
      <sheetName val="산출2-TRAY"/>
      <sheetName val="산출3-유도등"/>
      <sheetName val="공통단가"/>
      <sheetName val="견적단가"/>
      <sheetName val="노임단가"/>
      <sheetName val="표지"/>
      <sheetName val="40총괄"/>
      <sheetName val="40집계"/>
      <sheetName val="30신설일위대가"/>
      <sheetName val="30집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수량산출"/>
      <sheetName val="내역서"/>
      <sheetName val="tggwan(mac)"/>
      <sheetName val="설비"/>
      <sheetName val="Sheet1"/>
      <sheetName val="일위대가"/>
      <sheetName val="내역서1"/>
      <sheetName val="Sheet1 (2)"/>
      <sheetName val="STEEL BOX 단면설계(SEC.8)"/>
      <sheetName val="내역"/>
      <sheetName val="충주"/>
      <sheetName val="우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일위대가1"/>
      <sheetName val="일위대가2"/>
      <sheetName val="감독차량비"/>
      <sheetName val="단가조사서"/>
      <sheetName val="노무단가 (할증제외)"/>
      <sheetName val="노무단가(15%할증) "/>
      <sheetName val="안영(지명표지판일위대가)"/>
      <sheetName val="공종별집계표"/>
      <sheetName val="외부산출서"/>
      <sheetName val="단가대비표"/>
      <sheetName val="노무비(참고)"/>
      <sheetName val="Macro(차단기)"/>
      <sheetName val="2공구(안영)단가산출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우각부보강"/>
      <sheetName val="총괄내역서"/>
      <sheetName val="70%"/>
      <sheetName val="ABUT수량_A1"/>
      <sheetName val="4)유동표"/>
      <sheetName val="터널조도"/>
      <sheetName val="동원(3)"/>
      <sheetName val="예정(3)"/>
      <sheetName val="입찰안"/>
      <sheetName val="종배수관"/>
      <sheetName val="중산교"/>
      <sheetName val="#REF"/>
      <sheetName val="6PILE  (돌출)"/>
      <sheetName val="원가"/>
      <sheetName val="원형1호맨홀토공수량"/>
      <sheetName val="식재총괄"/>
      <sheetName val="노임"/>
      <sheetName val="설계"/>
      <sheetName val="기본DATA"/>
      <sheetName val="ETC"/>
      <sheetName val="XXXXXX"/>
      <sheetName val="주요자재집계"/>
      <sheetName val="몰탈자재집계"/>
      <sheetName val="수량총괄집계"/>
      <sheetName val="철근총괄집계"/>
      <sheetName val="BOX수량집계"/>
      <sheetName val="BOX철근"/>
      <sheetName val="BOX수량"/>
      <sheetName val="출입문수량집계"/>
      <sheetName val="출입문철근"/>
      <sheetName val="출입문(A-A)수량"/>
      <sheetName val="출입문(B-B)수량"/>
      <sheetName val="출입문(C-C)수량 "/>
      <sheetName val="출입문(D-D)수량"/>
      <sheetName val="출입문마감부"/>
      <sheetName val="접속슬래브"/>
      <sheetName val="U-TYPE수량집계"/>
      <sheetName val="U-TYPE철근"/>
      <sheetName val="U-TYPE(334~360)"/>
      <sheetName val="U-TYPE(360~380)"/>
      <sheetName val="U-TYPE(380~400)"/>
      <sheetName val="U-TYPE(400~420)"/>
      <sheetName val="간지"/>
      <sheetName val="옹벽철근"/>
      <sheetName val="단위수량(출력X)"/>
      <sheetName val="수량집계"/>
      <sheetName val="200"/>
      <sheetName val="Sheet1"/>
      <sheetName val="일위"/>
      <sheetName val="INPUT"/>
      <sheetName val="일위대가"/>
      <sheetName val="청천내"/>
      <sheetName val="실행철강하도"/>
      <sheetName val="1.설계조건"/>
      <sheetName val="NOMUBI"/>
      <sheetName val="sw1"/>
      <sheetName val="주형"/>
      <sheetName val="배수장토목공사비"/>
      <sheetName val="전신환매도율"/>
      <sheetName val="tggwan(mac)"/>
      <sheetName val="수안보-MBR1"/>
      <sheetName val="1SPAN"/>
      <sheetName val="J형측구단위수량"/>
      <sheetName val="설비"/>
      <sheetName val="단면치수"/>
      <sheetName val="말뚝지지력산정"/>
      <sheetName val="별표집계"/>
      <sheetName val="단위중량"/>
      <sheetName val="A-4"/>
      <sheetName val="ASP포장"/>
      <sheetName val="터파기및재료"/>
      <sheetName val="통합"/>
      <sheetName val="토사(PE)"/>
      <sheetName val="계산중"/>
      <sheetName val="횡배위치"/>
      <sheetName val="DATE"/>
      <sheetName val="SG"/>
      <sheetName val="품셈TABLE"/>
      <sheetName val="기초계산(Pmax)"/>
      <sheetName val="이토변실(A3-LINE)"/>
      <sheetName val="단위수량"/>
      <sheetName val="신기1-LINE별연장"/>
      <sheetName val="가시설단위수량"/>
      <sheetName val="수질정화시설"/>
      <sheetName val="노임이"/>
      <sheetName val="EACT10"/>
      <sheetName val="眞비상(진주)"/>
      <sheetName val="관로공수량집계표(본선)"/>
      <sheetName val="교각1"/>
      <sheetName val="지장물C"/>
      <sheetName val="제수"/>
      <sheetName val="내역서"/>
      <sheetName val="입출재고현황 (2)"/>
      <sheetName val="데리네이타현황"/>
      <sheetName val="부하계산서"/>
      <sheetName val="자재단가"/>
      <sheetName val="토량산출서"/>
      <sheetName val="위치조서"/>
      <sheetName val="COPING"/>
      <sheetName val="집계장(대목_실행)"/>
      <sheetName val="전계가"/>
      <sheetName val="횡배수관토공수량"/>
      <sheetName val="9GNG운반"/>
      <sheetName val="98수문일위"/>
      <sheetName val="깨기"/>
      <sheetName val="1호맨홀토공"/>
      <sheetName val="BID"/>
      <sheetName val="방음벽기초(H=4m)"/>
      <sheetName val="PIER수량m1"/>
      <sheetName val="3BL공동구 수량"/>
      <sheetName val="좌측"/>
      <sheetName val="주beam"/>
      <sheetName val="식생블럭단위수량"/>
      <sheetName val="인건-측정"/>
      <sheetName val="MOTOR"/>
      <sheetName val="단면 (2)"/>
      <sheetName val="Macro(차단기)"/>
      <sheetName val="Sheet1 (2)"/>
      <sheetName val="Macro1"/>
      <sheetName val="1-1"/>
      <sheetName val="물가시세"/>
      <sheetName val="말뚝기초"/>
      <sheetName val="Sheet17"/>
      <sheetName val="8-3기계경비"/>
      <sheetName val="공량산출서"/>
      <sheetName val="과천MAIN"/>
      <sheetName val="주방환기"/>
      <sheetName val="대치판정"/>
      <sheetName val="샌딩 에폭시 도장"/>
      <sheetName val="자압"/>
      <sheetName val="공용시설내역"/>
      <sheetName val="Sheet2"/>
      <sheetName val="일위대가목차"/>
      <sheetName val="바닥판"/>
      <sheetName val="코드표"/>
      <sheetName val="집수정"/>
      <sheetName val="제잡비.xls"/>
      <sheetName val="토목공사일반"/>
      <sheetName val="차선도색현황"/>
      <sheetName val="기존"/>
      <sheetName val="공사내역"/>
      <sheetName val="연결임시"/>
      <sheetName val="단면검토"/>
      <sheetName val="설계조건"/>
      <sheetName val="SORCE1"/>
      <sheetName val="대로근거"/>
      <sheetName val="중로근거"/>
      <sheetName val="2000년1차"/>
      <sheetName val="회사정보"/>
      <sheetName val="J直材4"/>
      <sheetName val="수량3"/>
      <sheetName val="정부노임단가"/>
      <sheetName val="단가"/>
      <sheetName val="가도공"/>
      <sheetName val="지중자재단가"/>
      <sheetName val="조도계산서 (도서)"/>
      <sheetName val="플랜트 설치"/>
      <sheetName val="충주"/>
      <sheetName val="내역"/>
      <sheetName val="3련 BOX"/>
      <sheetName val="20관리비율"/>
      <sheetName val="공사개요"/>
      <sheetName val="PROJECT BRIEF(EX.NEW)"/>
      <sheetName val="가시설수량"/>
      <sheetName val="L형옹벽단위수량(25)"/>
      <sheetName val="L형옹벽단위수량(35)"/>
      <sheetName val="자재단가비교표"/>
      <sheetName val="기초자료"/>
      <sheetName val="산출근거"/>
      <sheetName val="일위대가표"/>
      <sheetName val="내역서(당초변경)"/>
      <sheetName val="JUCKEYK"/>
      <sheetName val="일반맨홀수량집계"/>
      <sheetName val="capbeam(1)"/>
      <sheetName val="1-1평균터파기고(1)"/>
      <sheetName val="b_balju_cho"/>
      <sheetName val="TYPE-A"/>
      <sheetName val="도장수량(하1)"/>
      <sheetName val="IMPEADENCE MAP 취수장"/>
      <sheetName val="자료입력"/>
      <sheetName val="상 부"/>
      <sheetName val="노임단가"/>
      <sheetName val="상수도토공집계표"/>
      <sheetName val="쌍송교"/>
      <sheetName val="ITEM"/>
      <sheetName val="흄관기초"/>
      <sheetName val="DATA"/>
      <sheetName val="용소리교"/>
      <sheetName val="도근좌표"/>
      <sheetName val="SCH"/>
      <sheetName val="변화치수"/>
      <sheetName val="배수통관토공수량"/>
      <sheetName val="1_설계조건"/>
      <sheetName val="Sheet1_(2)"/>
      <sheetName val="6PILE__(돌출)"/>
      <sheetName val="출입문(C-C)수량_"/>
      <sheetName val="ilch"/>
      <sheetName val="항목별세부내역"/>
      <sheetName val="일위대가(계측기설치)"/>
      <sheetName val="부안변전"/>
      <sheetName val="외천교"/>
      <sheetName val="1,2공구원가계산서"/>
      <sheetName val="2공구산출내역"/>
      <sheetName val="1공구산출내역서"/>
      <sheetName val="투찰내역"/>
      <sheetName val="FOOTING단면력"/>
      <sheetName val="중기일위대가"/>
      <sheetName val="반중력식옹벽"/>
      <sheetName val="Type(123)"/>
      <sheetName val="지급자재"/>
      <sheetName val="적용단위길이"/>
      <sheetName val="현장관리비 산출내역"/>
      <sheetName val="단가비교표"/>
      <sheetName val="교각토공"/>
      <sheetName val="수목단가"/>
      <sheetName val="시설수량표"/>
      <sheetName val="토공1차"/>
      <sheetName val="수량"/>
      <sheetName val="개별직종노임단가(2003.9)"/>
      <sheetName val="MFAB"/>
      <sheetName val="MFRT"/>
      <sheetName val="MPKG"/>
      <sheetName val="MPRD"/>
      <sheetName val="중기경유지급대장"/>
      <sheetName val="중기잡유공제"/>
      <sheetName val="중기잡유지급대장"/>
      <sheetName val="중기임차료"/>
      <sheetName val="중기경유공제"/>
      <sheetName val="날개벽"/>
      <sheetName val="기초1"/>
      <sheetName val="실행내역서"/>
      <sheetName val="화산경계"/>
      <sheetName val="기둥(원형)"/>
      <sheetName val="부속동"/>
      <sheetName val="단면가정"/>
      <sheetName val="공사비집계"/>
      <sheetName val="안전노무비(3월)"/>
      <sheetName val="전력구구조물산근2구간"/>
      <sheetName val="배수내역 (2)"/>
      <sheetName val="금액내역서"/>
      <sheetName val="PE관"/>
      <sheetName val="8.PILE  (돌출)"/>
      <sheetName val="경비단가"/>
      <sheetName val="배수공 주요자재 집계표"/>
      <sheetName val="부안일위"/>
      <sheetName val="수량산출"/>
      <sheetName val="기초공"/>
      <sheetName val="Stem Footing"/>
      <sheetName val="제-노임"/>
      <sheetName val="제직재"/>
      <sheetName val="실행비교"/>
      <sheetName val="C"/>
      <sheetName val="U-TYPE(1)"/>
      <sheetName val="전기일위대가"/>
      <sheetName val="우배수"/>
      <sheetName val="전체내역 (2)"/>
      <sheetName val="인건비 "/>
      <sheetName val="조도계산(1)"/>
      <sheetName val="투찰"/>
      <sheetName val="DIAPHRAGM"/>
      <sheetName val="공기"/>
      <sheetName val="조건표"/>
      <sheetName val="대림경상68억"/>
      <sheetName val="심사계산"/>
      <sheetName val="심사물량"/>
      <sheetName val="양식"/>
      <sheetName val="인건비"/>
      <sheetName val="수문일1"/>
      <sheetName val="ⴭⴭⴭⴭ"/>
      <sheetName val="도로토적"/>
      <sheetName val="HANDHOLE(2)"/>
      <sheetName val="POOM_MOTO"/>
      <sheetName val="우수맨홀공제단위수량"/>
      <sheetName val="화재 탐지 설비"/>
      <sheetName val="단가비교"/>
      <sheetName val="2000년하반기"/>
      <sheetName val="차액보증"/>
      <sheetName val="표지판현황"/>
      <sheetName val="지장물"/>
      <sheetName val="설계내역서"/>
      <sheetName val="2.단면가정"/>
      <sheetName val="3. 지하차도 물량 집계표"/>
      <sheetName val="(A)내역서"/>
      <sheetName val="진접"/>
      <sheetName val="D-3109"/>
      <sheetName val="골재산출"/>
      <sheetName val="시행후면적"/>
      <sheetName val="수지예산"/>
      <sheetName val="일위_파일"/>
      <sheetName val="신표지1"/>
      <sheetName val="당초내역서"/>
      <sheetName val="배수공1"/>
      <sheetName val="토공"/>
      <sheetName val="철근단면적"/>
      <sheetName val="국공유지및사유지"/>
      <sheetName val="입찰"/>
      <sheetName val="현경"/>
      <sheetName val="변경집계표"/>
      <sheetName val="백호우계수"/>
      <sheetName val="EQUIP LIST"/>
      <sheetName val="감가상각"/>
      <sheetName val="배수통관(좌)"/>
      <sheetName val="4.구조물boq"/>
      <sheetName val="기술자료 (연수)"/>
      <sheetName val="취수탑"/>
      <sheetName val="내역을"/>
      <sheetName val="1. 설계조건 2.단면가정 3. 하중계산"/>
      <sheetName val="DATA 입력란"/>
      <sheetName val="단가조사서"/>
      <sheetName val="Sheet5"/>
      <sheetName val="공사요율"/>
      <sheetName val="일반공사"/>
      <sheetName val="약품설비"/>
      <sheetName val="토지조서"/>
      <sheetName val="토지평가조서(발송용)"/>
      <sheetName val="토지가격산출근거(발송용)"/>
      <sheetName val="토지가격산출근거"/>
      <sheetName val="2009.06지가변동율"/>
      <sheetName val="2006 표준지공시지가"/>
      <sheetName val="제시액조서(토지)"/>
      <sheetName val="기타요인 산출근거"/>
      <sheetName val="리스(CIF)산출"/>
      <sheetName val="토지평가조서"/>
      <sheetName val="woo(mac)"/>
      <sheetName val="시화점실행"/>
      <sheetName val="물량집계"/>
      <sheetName val="guard(mac)"/>
      <sheetName val="노무비"/>
      <sheetName val="부대내역"/>
      <sheetName val="기계경비일람"/>
      <sheetName val="맨홀수량산출"/>
      <sheetName val="오동"/>
      <sheetName val="대조"/>
      <sheetName val="나한"/>
      <sheetName val="토공집계"/>
      <sheetName val="안정계산"/>
      <sheetName val="SLAB&quot;1&quot;"/>
      <sheetName val="부하(성남)"/>
      <sheetName val="입력DATA"/>
      <sheetName val="하수급견적대비"/>
      <sheetName val="우수"/>
      <sheetName val="조명시설"/>
      <sheetName val="A(Rev.3)"/>
      <sheetName val="CALCULATION"/>
      <sheetName val="1공구내역서(1)"/>
      <sheetName val="증감대비"/>
      <sheetName val="anaysis_sheet"/>
      <sheetName val="편입조서"/>
      <sheetName val="계약서"/>
      <sheetName val="옹벽(수량)"/>
      <sheetName val="사  업  비  수  지  예  산  서"/>
      <sheetName val="WORK"/>
      <sheetName val="수량산근(출력X)"/>
      <sheetName val="표준화수량집계표(출력X)"/>
      <sheetName val="품셈총괄(출력X)"/>
      <sheetName val="견적접수"/>
      <sheetName val="기초별표"/>
      <sheetName val="집수정(600-700)"/>
      <sheetName val="계수시트"/>
      <sheetName val="A_4"/>
      <sheetName val="대비"/>
      <sheetName val="입찰결과보고"/>
      <sheetName val="일위(PN)"/>
      <sheetName val="PROCESS"/>
      <sheetName val="기계경비"/>
      <sheetName val="c_balju"/>
      <sheetName val="가설건물"/>
      <sheetName val="하나모듈옥외소화전이설"/>
      <sheetName val="장비집계"/>
      <sheetName val="1.설계기준"/>
      <sheetName val="가압장(토목)"/>
      <sheetName val="97노임단가"/>
      <sheetName val="cash"/>
      <sheetName val="가시설(TYPE-A)"/>
      <sheetName val="말뚝물량"/>
      <sheetName val="물질수지(2011)"/>
      <sheetName val="견적서"/>
      <sheetName val="표층포설및다짐"/>
      <sheetName val="맨홀수량"/>
      <sheetName val="농로수량집계"/>
      <sheetName val="농로토공집계"/>
      <sheetName val="L형 옹벽"/>
      <sheetName val="입출재고현황_(2)"/>
      <sheetName val="일위집계표"/>
      <sheetName val="수량이동"/>
      <sheetName val="평균터파기고(1-2,ASP)"/>
      <sheetName val="원형측구(B-type)"/>
      <sheetName val="45,46"/>
      <sheetName val="포장재료(1)"/>
      <sheetName val="공사비 내역 (가)"/>
      <sheetName val="AHU집계"/>
      <sheetName val="공조기휀"/>
      <sheetName val="공조기"/>
      <sheetName val="Sheet3"/>
      <sheetName val="산출내역서집계표"/>
      <sheetName val="포장공"/>
      <sheetName val="역T형"/>
      <sheetName val="5.모델링"/>
      <sheetName val="내역(포장)"/>
      <sheetName val="지구단위계획"/>
      <sheetName val="card1"/>
      <sheetName val="1련박스"/>
      <sheetName val="출입구총집계"/>
      <sheetName val="수리계산(2021)"/>
      <sheetName val="PARAMETER"/>
      <sheetName val="LEGEND"/>
      <sheetName val="견적내역서"/>
      <sheetName val="보차도경계석"/>
      <sheetName val="PIPE"/>
      <sheetName val="FLANGE"/>
      <sheetName val="VALVE"/>
      <sheetName val="도장"/>
      <sheetName val="시멘트"/>
      <sheetName val="출입문(C-C)수량_4"/>
      <sheetName val="출입문(C-C)수량_1"/>
      <sheetName val="출입문(C-C)수량_2"/>
      <sheetName val="출입문(C-C)수량_3"/>
      <sheetName val="자재집게표 "/>
      <sheetName val="횡배수관 토공량 산출"/>
      <sheetName val="수입"/>
      <sheetName val="수지"/>
      <sheetName val="데이타"/>
      <sheetName val="주관사업"/>
      <sheetName val="법곳동"/>
      <sheetName val="대화동"/>
      <sheetName val="가람과비교"/>
      <sheetName val="표준지"/>
      <sheetName val="변동률산출"/>
      <sheetName val="명세표"/>
      <sheetName val="Intro2"/>
      <sheetName val="Id"/>
      <sheetName val="변수"/>
      <sheetName val="1월"/>
      <sheetName val="집1"/>
      <sheetName val="단가산출"/>
      <sheetName val="전기일위목록"/>
      <sheetName val="요율"/>
      <sheetName val="전기 원가계산서"/>
      <sheetName val="지진시"/>
      <sheetName val="암거단위"/>
      <sheetName val="횡 연장"/>
      <sheetName val="자압1"/>
      <sheetName val="상부집계표"/>
      <sheetName val="날개벽(시점좌측)"/>
      <sheetName val="계산식"/>
      <sheetName val="조정금액결과표 (차수별)"/>
      <sheetName val="단중표"/>
      <sheetName val="배수공"/>
      <sheetName val="L형옹벽(key)"/>
      <sheetName val="건축내역"/>
      <sheetName val="직노"/>
      <sheetName val="원가계산서"/>
      <sheetName val="1.3.1절점좌표"/>
      <sheetName val="1.1설계기준"/>
      <sheetName val="건축집계"/>
      <sheetName val="설계개요"/>
      <sheetName val="INPUT-DATA"/>
      <sheetName val="물질수지"/>
      <sheetName val="대창(함평)-창열"/>
      <sheetName val="대창(장성)"/>
      <sheetName val="날개벽(TYPE2)"/>
      <sheetName val="고창방향"/>
      <sheetName val="입력값"/>
      <sheetName val="측구집계"/>
      <sheetName val="설계기준 및 하중계산"/>
      <sheetName val="간선계산"/>
      <sheetName val="자료"/>
      <sheetName val="3.바닥판설계"/>
      <sheetName val="현장타설맨홀수량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토(벽체시점)"/>
      <sheetName val="토(벽체종점)"/>
      <sheetName val="가도공사"/>
      <sheetName val="토공(호안블럭)"/>
      <sheetName val="토공총괄집계"/>
      <sheetName val="수량산출서"/>
      <sheetName val="호안블럭"/>
      <sheetName val="수량집계표"/>
      <sheetName val="철근"/>
      <sheetName val="주요자재집계"/>
      <sheetName val="간지"/>
      <sheetName val="ABUT수량-A1"/>
      <sheetName val="공량산출서"/>
      <sheetName val="설비"/>
      <sheetName val="우각부보강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지촌덕평"/>
      <sheetName val="지잡비"/>
      <sheetName val="사업비"/>
      <sheetName val="발계비교"/>
      <sheetName val="발부비"/>
      <sheetName val="1덕평흑석"/>
      <sheetName val="1공잡비"/>
      <sheetName val="2흑석옥성"/>
      <sheetName val="2공잡비"/>
      <sheetName val="수의"/>
      <sheetName val="수잡비"/>
      <sheetName val="00"/>
      <sheetName val="문광당총"/>
      <sheetName val="문당총잡비"/>
      <sheetName val="11"/>
      <sheetName val="청천내"/>
      <sheetName val="청천잡"/>
      <sheetName val="2000전체분"/>
      <sheetName val="2000년1차"/>
      <sheetName val="ABUT수량-A1"/>
      <sheetName val="직접경비"/>
      <sheetName val="직접인건비"/>
      <sheetName val="약품공급2"/>
      <sheetName val="산출근거"/>
      <sheetName val="용수량_생활용수_"/>
      <sheetName val="신호등일위대가"/>
      <sheetName val="RE9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내역서총괄"/>
      <sheetName val="내역서"/>
      <sheetName val="일위대가"/>
      <sheetName val="산근1,2"/>
      <sheetName val="산근3"/>
      <sheetName val="종배수관"/>
      <sheetName val="1.설계조건"/>
      <sheetName val="설계내역서(송수)"/>
      <sheetName val="DATE"/>
      <sheetName val="견적대비"/>
      <sheetName val="노임"/>
      <sheetName val="단가조사서"/>
      <sheetName val="목차"/>
      <sheetName val="산출근거(9)"/>
      <sheetName val="SG"/>
      <sheetName val="ABUT수량-A1"/>
      <sheetName val="원형1호맨홀토공수량"/>
      <sheetName val="기초단가"/>
      <sheetName val="Y-WORK"/>
      <sheetName val="우수공"/>
      <sheetName val="설계기준"/>
      <sheetName val="C3"/>
      <sheetName val="공량산출서"/>
      <sheetName val="1호맨홀토공"/>
      <sheetName val="6PILE  (돌출)"/>
      <sheetName val="집계표1"/>
      <sheetName val="A"/>
      <sheetName val="가도공"/>
      <sheetName val="노임단가"/>
      <sheetName val="과천MAIN"/>
      <sheetName val="RE9604"/>
      <sheetName val="2000전체분"/>
      <sheetName val="2000년1차"/>
      <sheetName val="tggwan(mac)"/>
      <sheetName val="관접합및부설"/>
      <sheetName val="단가"/>
      <sheetName val="산식3"/>
      <sheetName val="MOTOR"/>
      <sheetName val="Macro(차단기)"/>
      <sheetName val="#REF"/>
      <sheetName val="기본단가표"/>
      <sheetName val="건축내역"/>
      <sheetName val="BID"/>
      <sheetName val="교각(P1)수량"/>
      <sheetName val="내역(정지)"/>
      <sheetName val="수량집계"/>
      <sheetName val="총괄집계표"/>
      <sheetName val="잡비계산"/>
      <sheetName val="자재"/>
      <sheetName val="중기"/>
      <sheetName val="용량(1-2)"/>
      <sheetName val="총괄내역서"/>
      <sheetName val="밸브설치"/>
      <sheetName val="교각1"/>
      <sheetName val="총괄"/>
      <sheetName val="1.설계기준"/>
      <sheetName val="내역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보행로난간"/>
      <sheetName val="반사경"/>
      <sheetName val="임시차선도색"/>
      <sheetName val="공사중표지판"/>
      <sheetName val="드럼및점멸등"/>
      <sheetName val="공사중수량집계"/>
      <sheetName val="레미콘수량집계표"/>
      <sheetName val="충격완화시설"/>
      <sheetName val="탄력봉"/>
      <sheetName val="철근자재집계"/>
      <sheetName val="낙석방책수량집계"/>
      <sheetName val="낙석방지책집계표"/>
      <sheetName val="낙석방기초수량"/>
      <sheetName val="낙석방지책설치현황 "/>
      <sheetName val="충격흡수탱크"/>
      <sheetName val="shn"/>
      <sheetName val="가도공"/>
      <sheetName val="2000전체분"/>
      <sheetName val="2000년1차"/>
      <sheetName val="ABUT수량-A1"/>
      <sheetName val="Macro1"/>
      <sheetName val="일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계수시트"/>
      <sheetName val="원가계산서"/>
      <sheetName val="관경고용테이프수집"/>
      <sheetName val="관경고용산근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중부"/>
      <sheetName val="북부"/>
      <sheetName val="남부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5"/>
      <sheetName val="Sheet4"/>
      <sheetName val="Sheet3 (2)"/>
      <sheetName val="기기리스트"/>
      <sheetName val="왕십리방향"/>
      <sheetName val="집수정(600-700)"/>
      <sheetName val="지수"/>
      <sheetName val="총괄내역서"/>
      <sheetName val="5.배수관로"/>
      <sheetName val="간지"/>
      <sheetName val="주요자재"/>
      <sheetName val="폐기물처리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자재총괄"/>
      <sheetName val="시멘트레미콘구입량"/>
      <sheetName val="골재구입량"/>
      <sheetName val="지장물보호(수집)"/>
      <sheetName val="지장물산근"/>
      <sheetName val="지장물보호공단위수량"/>
      <sheetName val="일위대가(계측기설치)"/>
      <sheetName val="단위수량산출"/>
      <sheetName val="guard(mac)"/>
      <sheetName val="ABUT수량-A1"/>
      <sheetName val="INTRO.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1.토공집계"/>
      <sheetName val="2.관대집계표"/>
      <sheetName val="접합"/>
      <sheetName val="3.구조물공"/>
      <sheetName val="7.폐기물집계"/>
      <sheetName val="토실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터파기및재료"/>
      <sheetName val="#REF"/>
      <sheetName val="1.설계조건"/>
      <sheetName val="단위수량(출력X)"/>
      <sheetName val="수량집계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원형맨홀수량"/>
      <sheetName val="슬래브"/>
      <sheetName val="음봉방향"/>
      <sheetName val="노무비"/>
      <sheetName val="SG"/>
      <sheetName val="연결관산출조서"/>
      <sheetName val="일위대가"/>
      <sheetName val="수목표준대가"/>
      <sheetName val="고양관재"/>
      <sheetName val="BID"/>
      <sheetName val="우각부보강"/>
      <sheetName val="A LINE"/>
      <sheetName val="bm(CIcable)"/>
      <sheetName val="5.소재"/>
      <sheetName val="tggwan(mac)"/>
      <sheetName val="수량산출"/>
      <sheetName val="DATA"/>
      <sheetName val="데이타"/>
      <sheetName val="토공정보"/>
      <sheetName val="원형1호맨홀토공수량"/>
      <sheetName val="산근1,2"/>
      <sheetName val="노임단가"/>
      <sheetName val="3지구단위"/>
      <sheetName val="S0"/>
      <sheetName val="기둥(원형)"/>
      <sheetName val="기본단가표"/>
      <sheetName val="진주방향"/>
      <sheetName val="마산방향"/>
      <sheetName val="마산방향철근집계"/>
      <sheetName val="일위대가목차"/>
      <sheetName val="교대"/>
      <sheetName val="토사(PE)"/>
      <sheetName val="설비"/>
      <sheetName val="제품"/>
      <sheetName val="구의33고"/>
      <sheetName val="전기"/>
      <sheetName val="기계상세"/>
      <sheetName val="남양주부대"/>
      <sheetName val="INFO"/>
      <sheetName val="대치판정"/>
      <sheetName val="코드표"/>
      <sheetName val="노무단가"/>
      <sheetName val="HVAC"/>
      <sheetName val="내역서(기계)"/>
      <sheetName val="인건비 "/>
      <sheetName val="가도공"/>
      <sheetName val="토목"/>
      <sheetName val="CAL"/>
      <sheetName val="내역서"/>
      <sheetName val="지구단위계획"/>
      <sheetName val="DAN"/>
      <sheetName val="장비집계"/>
      <sheetName val="Sheet1"/>
      <sheetName val="안전시설(수집)"/>
      <sheetName val="안전시설"/>
      <sheetName val="차액보증"/>
      <sheetName val="세부내역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일반화물자동차운임"/>
      <sheetName val="식재"/>
      <sheetName val="시설물"/>
      <sheetName val="식재출력용"/>
      <sheetName val="유지관리"/>
      <sheetName val="단가"/>
      <sheetName val="변수값"/>
      <sheetName val="중기상차"/>
      <sheetName val="AS복구"/>
      <sheetName val="중기터파기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토공유용계획"/>
      <sheetName val="유입관로집계"/>
      <sheetName val="유입관로토적"/>
      <sheetName val="처리장집계"/>
      <sheetName val="처리장토적"/>
      <sheetName val="진입도로토적"/>
      <sheetName val="신당동집계표"/>
      <sheetName val="신당동산출근거"/>
      <sheetName val="공사설명서"/>
      <sheetName val="천방교접속"/>
      <sheetName val="대포2교접속"/>
      <sheetName val="bearing"/>
      <sheetName val="연동내역"/>
      <sheetName val="조명시설"/>
      <sheetName val="SPEC"/>
      <sheetName val="수압시험수집"/>
      <sheetName val="수압시험산근"/>
      <sheetName val="견적대비표"/>
      <sheetName val="7단가"/>
      <sheetName val="6PILE  (돌출)"/>
      <sheetName val="종배수관"/>
      <sheetName val="공토공단위당"/>
      <sheetName val="TYPE-1"/>
      <sheetName val="우수공"/>
      <sheetName val="입찰안"/>
      <sheetName val="상수도토공집계표"/>
      <sheetName val="공사개요"/>
      <sheetName val="대로근거"/>
      <sheetName val="중로근거"/>
      <sheetName val="8.PILE  (돌출)"/>
      <sheetName val="gvl"/>
      <sheetName val="당초계약"/>
      <sheetName val="인건비"/>
      <sheetName val="등록자료"/>
      <sheetName val="산출근거"/>
      <sheetName val="G.R300경비"/>
      <sheetName val="TYPE-A"/>
      <sheetName val="날개벽"/>
      <sheetName val="단가조사"/>
      <sheetName val="일위대가(가설)"/>
      <sheetName val="C3"/>
      <sheetName val="Data&amp;Result"/>
      <sheetName val="건축내역"/>
      <sheetName val="용집"/>
      <sheetName val="합계금액"/>
      <sheetName val="JUCKEYK"/>
      <sheetName val="뚝토공"/>
      <sheetName val="보차도경계석"/>
      <sheetName val="수안보-MBR1"/>
      <sheetName val="예산명세서"/>
      <sheetName val="설계명세서"/>
      <sheetName val="자료입력"/>
      <sheetName val="집계표"/>
      <sheetName val="CABLE SIZE-3"/>
      <sheetName val="경계석"/>
      <sheetName val="노임"/>
      <sheetName val="연결관암거"/>
      <sheetName val="(전기)설계예산서"/>
      <sheetName val="SLAB&quot;1&quot;"/>
      <sheetName val="SE-611"/>
      <sheetName val="3BL공동구 수량"/>
      <sheetName val="평균터파기고(1-2,ASP)"/>
      <sheetName val="input"/>
      <sheetName val="교각(P1)수량"/>
      <sheetName val="RangeObject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기둥"/>
      <sheetName val="저판(버림100)"/>
      <sheetName val="기계경비"/>
      <sheetName val="자재단가"/>
      <sheetName val="STEEL BOX 단면설계(SEC.8)"/>
      <sheetName val="설계조건"/>
      <sheetName val="대가수량"/>
      <sheetName val="말뚝지지력산정"/>
      <sheetName val="일위대가표"/>
      <sheetName val="상부수량(1)"/>
      <sheetName val="Sheet17"/>
      <sheetName val="투찰가"/>
      <sheetName val="목포방향"/>
      <sheetName val="산출내역서집계표"/>
      <sheetName val="2000전체분"/>
      <sheetName val="2000년1차"/>
      <sheetName val="수로단위수량"/>
      <sheetName val="용량(1-2)"/>
      <sheetName val="목차"/>
      <sheetName val="교각1"/>
      <sheetName val="Total"/>
      <sheetName val="COVER"/>
      <sheetName val="(A)내역서"/>
      <sheetName val="APT"/>
      <sheetName val="공통가설"/>
      <sheetName val="6공구(당초)"/>
      <sheetName val="시설일위"/>
      <sheetName val="PIPE"/>
      <sheetName val="내역"/>
      <sheetName val="4차원가계산서"/>
      <sheetName val="수량산출서"/>
      <sheetName val="제출내역 (2)"/>
      <sheetName val="현장관리비"/>
      <sheetName val="static.cal"/>
      <sheetName val="매설지선굴착"/>
      <sheetName val="입찰"/>
      <sheetName val="현경"/>
      <sheetName val="1-1평균터파기고(1)"/>
      <sheetName val="맨홀수량"/>
      <sheetName val="광양 3기 유입수"/>
      <sheetName val="특수기호강도거푸집"/>
      <sheetName val="종배수관면벽신"/>
      <sheetName val="종배수관(신)"/>
      <sheetName val="4)유동표"/>
      <sheetName val="차선도색현황"/>
      <sheetName val="날개벽수량표"/>
      <sheetName val="용산1(해보)"/>
      <sheetName val="전기산출"/>
      <sheetName val="POOM_MOTO"/>
      <sheetName val="POOM_MOTO2"/>
      <sheetName val="예정(3)"/>
      <sheetName val="동원(3)"/>
      <sheetName val="직공비"/>
      <sheetName val="재료집계"/>
      <sheetName val="총괄"/>
      <sheetName val="계산중"/>
      <sheetName val="전기공사"/>
      <sheetName val="손익분석"/>
      <sheetName val="1-1"/>
      <sheetName val="교량전기"/>
      <sheetName val="설계가"/>
      <sheetName val="교대시점"/>
      <sheetName val="제조원가(확인)"/>
      <sheetName val="CODE"/>
      <sheetName val="콘_재료분리(1)"/>
      <sheetName val="기본자료"/>
      <sheetName val="우수"/>
      <sheetName val="danga"/>
      <sheetName val="ilch"/>
      <sheetName val="내역서변경성원"/>
      <sheetName val="기초자료"/>
      <sheetName val="내역(정지)"/>
      <sheetName val="계정"/>
      <sheetName val="단면가정"/>
      <sheetName val="BQ(실행)"/>
      <sheetName val="96노임기준"/>
      <sheetName val="자료"/>
      <sheetName val="1공구"/>
      <sheetName val="A 견적"/>
      <sheetName val="IW-LIST"/>
      <sheetName val="깨기"/>
      <sheetName val="공정계획(내부계획25%,내부w.f)"/>
      <sheetName val="S-F4301"/>
      <sheetName val="터널조도"/>
      <sheetName val="노무비단가"/>
      <sheetName val="내역서-2"/>
      <sheetName val="EQT-ESTN"/>
      <sheetName val="기계경비(시간당)"/>
      <sheetName val="부대내역"/>
      <sheetName val="식재가격"/>
      <sheetName val="식재총괄"/>
      <sheetName val="일위목록"/>
      <sheetName val="산출근거목록"/>
      <sheetName val="일대목록"/>
      <sheetName val="건축내역서"/>
      <sheetName val="설비내역서"/>
      <sheetName val="전기내역서"/>
      <sheetName val="장비"/>
      <sheetName val="카렌스센터계량기설치공사"/>
      <sheetName val="1호인버트수량"/>
      <sheetName val="노견단위수량"/>
      <sheetName val="Baby일위대가"/>
      <sheetName val="COPING"/>
      <sheetName val="을"/>
      <sheetName val="1.우편집중내역서"/>
      <sheetName val="본체"/>
      <sheetName val="품셈TABLE"/>
      <sheetName val="원가입력"/>
      <sheetName val="설계서을"/>
      <sheetName val="실행철강하도"/>
      <sheetName val="위치조서"/>
      <sheetName val="INPUT(덕도방향-시점)"/>
      <sheetName val="변경내역"/>
      <sheetName val="포장공제집계"/>
      <sheetName val="MYUN(MAC)"/>
      <sheetName val="물가시세"/>
      <sheetName val="3.바닥판설계"/>
      <sheetName val="견적서-을지"/>
      <sheetName val="공비대비"/>
      <sheetName val="총괄표 "/>
      <sheetName val="woo(mac)"/>
      <sheetName val="인건-측정"/>
      <sheetName val="11.우각부 보강"/>
      <sheetName val="기본"/>
      <sheetName val="공사비"/>
      <sheetName val="요율"/>
      <sheetName val="시점부교대"/>
      <sheetName val="000 단가"/>
      <sheetName val="MSG 수량"/>
      <sheetName val="수입"/>
      <sheetName val="청하배수"/>
      <sheetName val="경산"/>
      <sheetName val="CAB_OD"/>
      <sheetName val="ITB COST"/>
      <sheetName val="General Data"/>
      <sheetName val="Sheet2"/>
      <sheetName val="1련박스"/>
      <sheetName val="4.장비손료"/>
      <sheetName val="가시설(TYPE-A)"/>
      <sheetName val="맨홀수량산출"/>
      <sheetName val="TIE-IN"/>
      <sheetName val="A-4"/>
      <sheetName val="구분표"/>
      <sheetName val="3.하중산정4.지지력"/>
      <sheetName val="구천"/>
      <sheetName val="9GNG운반"/>
      <sheetName val="갑지(추정)"/>
      <sheetName val="부하(성남)"/>
      <sheetName val="대림경상68억"/>
      <sheetName val="7.PILE  (돌출)"/>
      <sheetName val="우배수"/>
      <sheetName val="도장수량(하1)"/>
      <sheetName val="주형"/>
      <sheetName val="2호맨홀공제수량"/>
      <sheetName val="유입량"/>
      <sheetName val="플랜트 설치"/>
      <sheetName val="횡배수관"/>
      <sheetName val="토공총괄표"/>
      <sheetName val="실행예산"/>
      <sheetName val="견적사양비교표"/>
      <sheetName val="준검 내역서"/>
      <sheetName val="토 적 표"/>
      <sheetName val="남평내역"/>
      <sheetName val="조건표"/>
      <sheetName val="금액내역서"/>
      <sheetName val="표층포설및다짐"/>
      <sheetName val="RPF_일반수량(35m)"/>
      <sheetName val="군남내역서"/>
      <sheetName val="1_토총"/>
      <sheetName val="2_관로집"/>
      <sheetName val="3_구조물집계"/>
      <sheetName val="4_포장공"/>
      <sheetName val="5_부대공"/>
      <sheetName val="6_주요자재대"/>
      <sheetName val="7_폐기물"/>
      <sheetName val="1_설계조건"/>
      <sheetName val="5_소재"/>
      <sheetName val="Sheet3_(2)"/>
      <sheetName val="chart_update"/>
      <sheetName val="5_배수관로"/>
      <sheetName val="총괄집계_"/>
      <sheetName val="날개벽철근집계_"/>
      <sheetName val="1_토공집계"/>
      <sheetName val="2_관대집계표"/>
      <sheetName val="3_구조물공"/>
      <sheetName val="7_폐기물집계"/>
      <sheetName val="PVC접합개소_산출서"/>
      <sheetName val="3_2_3차처리시설"/>
      <sheetName val="부하계산서"/>
      <sheetName val="1.재료집계"/>
      <sheetName val="재료집계표(1)"/>
      <sheetName val="2.토공"/>
      <sheetName val="토공수량집계표"/>
      <sheetName val="토적집계표"/>
      <sheetName val="A-LINE"/>
      <sheetName val="B-LINE"/>
      <sheetName val="C-LINE"/>
      <sheetName val="D-LINE"/>
      <sheetName val="E-LINE"/>
      <sheetName val="처리장토공"/>
      <sheetName val="맨홀깨기수량산출"/>
      <sheetName val="PE정화조철거수량산출"/>
      <sheetName val="3.오수관로공"/>
      <sheetName val="관로공재료집계"/>
      <sheetName val="하수관로수량산출"/>
      <sheetName val="하수관연장조서"/>
      <sheetName val="가정하수관수량산출"/>
      <sheetName val="터파기표준토공(비포장)"/>
      <sheetName val="터파기표준토공(콘크리트)"/>
      <sheetName val="터파기표준토공(ASP)"/>
      <sheetName val="터파기표준토공(비포장) (2)"/>
      <sheetName val="터파기표준토공(콘크리트) (2)"/>
      <sheetName val="소행맨홀토공단위수량"/>
      <sheetName val="가정하수관조서"/>
      <sheetName val="가정하수관토공조서"/>
      <sheetName val="가정하수관토공조서 (2)"/>
      <sheetName val="4.구조물공"/>
      <sheetName val="구조물공재료집계표"/>
      <sheetName val="구조물공수량집계표"/>
      <sheetName val="1)옹벽수량산출(H=2.5)"/>
      <sheetName val="옹벽단위수량(2.5)"/>
      <sheetName val="옹벽설치조서"/>
      <sheetName val="맨홀토공수량산출"/>
      <sheetName val="1호맨홀(비포장)"/>
      <sheetName val="1호맨홀(비포장,변경)"/>
      <sheetName val="RE9604"/>
      <sheetName val="정부노임단가"/>
      <sheetName val="1호맨홀(콘크리트)"/>
      <sheetName val="1호맨홀(콘크리트,변경)"/>
      <sheetName val="약품설비"/>
      <sheetName val="현장관리비집계표"/>
      <sheetName val="2차"/>
      <sheetName val="5.정산서"/>
      <sheetName val="新철폐복2"/>
      <sheetName val="新철폐복3"/>
      <sheetName val="EP0618"/>
      <sheetName val="COST"/>
      <sheetName val="제원.설계조건"/>
      <sheetName val="역T형"/>
      <sheetName val="슬래브1"/>
      <sheetName val="가감수량"/>
      <sheetName val="흄관기초"/>
      <sheetName val="MOTOR"/>
      <sheetName val="단가비교표"/>
      <sheetName val="rate"/>
      <sheetName val="3.바닥판  "/>
      <sheetName val="자재집게표 "/>
      <sheetName val="물량집계"/>
      <sheetName val="동해title"/>
      <sheetName val="맨홀_토공"/>
      <sheetName val="기술부 VENDOR LIST"/>
      <sheetName val="CABdata"/>
      <sheetName val="인부노임"/>
      <sheetName val="재료비"/>
      <sheetName val="구조물철거타공정이월"/>
      <sheetName val="기존구조물철거집계계표"/>
      <sheetName val="원계약서"/>
      <sheetName val="SLAB"/>
      <sheetName val="당초"/>
      <sheetName val="하수급견적대비"/>
      <sheetName val="1호토공"/>
      <sheetName val="데리네이타현황"/>
      <sheetName val="설계예산서"/>
      <sheetName val="안정성검토"/>
      <sheetName val="하중계산"/>
      <sheetName val="설계기준"/>
      <sheetName val="부재치수입력"/>
      <sheetName val="물푸기집계"/>
      <sheetName val="관로구간산출(H)"/>
      <sheetName val="물푸기산근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단위량"/>
      <sheetName val="배수집계표(종)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단가일람"/>
      <sheetName val="조경일람"/>
      <sheetName val="내역서(전기)"/>
      <sheetName val="해평견적"/>
      <sheetName val="토공 total"/>
      <sheetName val="매입세율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증감대비표(전체변경)"/>
      <sheetName val="원가계산서(공동+분담)"/>
      <sheetName val="원가계산서(공동)"/>
      <sheetName val="원가계산서(분담-지열)"/>
      <sheetName val="공종별증감대비표"/>
      <sheetName val="건축"/>
      <sheetName val="조경"/>
      <sheetName val="기계"/>
      <sheetName val="지열"/>
      <sheetName val="관급자재대"/>
      <sheetName val="관접합및부설"/>
      <sheetName val="금액"/>
      <sheetName val="단가산출내역(노임부분수정)"/>
      <sheetName val="계산서(곡선부)"/>
      <sheetName val="우수받이"/>
      <sheetName val="Sheet1 (2)"/>
      <sheetName val="총괄내역서(설계)"/>
      <sheetName val="원가"/>
      <sheetName val="고압수량(철거)"/>
      <sheetName val="증감내역서"/>
      <sheetName val="1-4-2.관(약)"/>
      <sheetName val="WORK"/>
      <sheetName val="cable-data"/>
      <sheetName val="IMPEADENCE MAP 취수장"/>
      <sheetName val="80이상"/>
      <sheetName val="1단계총괄내역서"/>
      <sheetName val="횡배수관토공수량"/>
      <sheetName val="설계예산"/>
      <sheetName val="역T형단위수량"/>
      <sheetName val="입력자료(노무비)"/>
      <sheetName val="설정"/>
      <sheetName val="보강토옹벽"/>
      <sheetName val="1호수량집계"/>
      <sheetName val="1호산출근거"/>
      <sheetName val="1호그리드"/>
      <sheetName val="2호수량집계"/>
      <sheetName val="2호산출근거"/>
      <sheetName val="2호그리드"/>
      <sheetName val="3호수량집계"/>
      <sheetName val="3호산출근거"/>
      <sheetName val="3호그리드"/>
      <sheetName val="그리드"/>
      <sheetName val="Strip"/>
      <sheetName val="방음벽기초"/>
      <sheetName val="부시수량"/>
      <sheetName val="설명"/>
      <sheetName val="자압1"/>
      <sheetName val="원가계산"/>
      <sheetName val="차수별내역서"/>
      <sheetName val="수지표"/>
      <sheetName val="셀명"/>
      <sheetName val="공사"/>
      <sheetName val="법면단"/>
      <sheetName val="계산식"/>
      <sheetName val="P-산#1-1(WOWA1)"/>
      <sheetName val="잡비계산"/>
      <sheetName val="BD"/>
      <sheetName val="식재인부"/>
      <sheetName val="개산공사비"/>
      <sheetName val="4차공사"/>
      <sheetName val="총_구조물공"/>
      <sheetName val="-치수표(곡선부)"/>
      <sheetName val="참고사항"/>
      <sheetName val="근로자자료입력"/>
      <sheetName val="8.석축단위(H=1.5M)"/>
      <sheetName val="1월요청,실사(운용통보기준)"/>
      <sheetName val="삭제및변경불가"/>
      <sheetName val="골재집계"/>
      <sheetName val="상부집계표"/>
      <sheetName val="날개벽(시점좌측)"/>
      <sheetName val="수자재단위당"/>
      <sheetName val="이토변실(A3-LINE)"/>
      <sheetName val="1호맨홀(아스콘덧씌우기)"/>
      <sheetName val="1호맨홀(아스콘덧씌우기,변경)"/>
      <sheetName val="관보호콘크리트수량산출"/>
      <sheetName val="환기구수량산출"/>
      <sheetName val="담장수량산출"/>
      <sheetName val="5.포장공"/>
      <sheetName val="포장공재료집계표"/>
      <sheetName val="ASP포장수량산출"/>
      <sheetName val="콘크리트포장수량산출"/>
      <sheetName val="포장복구면적"/>
      <sheetName val="콘크리트포장"/>
      <sheetName val="6.부대공"/>
      <sheetName val="부대공"/>
      <sheetName val="7.L형옹벽식측구및기타"/>
      <sheetName val="측구집계표"/>
      <sheetName val="측구토공"/>
      <sheetName val="L형옹벽측구"/>
      <sheetName val="L형측구"/>
      <sheetName val="U형플륨관"/>
      <sheetName val="우수수량산출"/>
      <sheetName val="다이크"/>
      <sheetName val="흙막이"/>
      <sheetName val="맨홀방수"/>
      <sheetName val="공사비예산서(토목분)"/>
      <sheetName val="공량산출서"/>
      <sheetName val="5. 단면설계"/>
      <sheetName val="PIPE내역(FCN)"/>
      <sheetName val="시설물일위"/>
      <sheetName val="직노"/>
      <sheetName val="총괄표"/>
      <sheetName val="전체철근집계"/>
      <sheetName val="MFAB"/>
      <sheetName val="MFRT"/>
      <sheetName val="MPKG"/>
      <sheetName val="MPRD"/>
      <sheetName val="간접"/>
      <sheetName val="D-3109"/>
      <sheetName val="TB-내역서"/>
      <sheetName val="내역(한신APT)"/>
      <sheetName val="pvc vent"/>
      <sheetName val="activity"/>
      <sheetName val="steel data sheet"/>
      <sheetName val="총원가.24"/>
      <sheetName val="WIND"/>
      <sheetName val="BCPAB"/>
      <sheetName val="CALCULATION"/>
      <sheetName val="설계예산2"/>
      <sheetName val="99총공사내역서"/>
      <sheetName val="지질조사"/>
      <sheetName val="M-MG1"/>
      <sheetName val="TARGET"/>
      <sheetName val="실행내역"/>
      <sheetName val="SEISMIC"/>
      <sheetName val="Turki"/>
      <sheetName val="1.2 Staff Schedule"/>
      <sheetName val="부재력정리"/>
      <sheetName val="Major"/>
      <sheetName val="화재 탐지 설비"/>
      <sheetName val="단가산출"/>
      <sheetName val="적용노임"/>
      <sheetName val="일반자재"/>
      <sheetName val="내역서적용수량 (지방도893)"/>
      <sheetName val="자재"/>
      <sheetName val="토공연장"/>
      <sheetName val="맨홀수량집계"/>
      <sheetName val="간접1"/>
      <sheetName val="호남2"/>
      <sheetName val="지급자재"/>
      <sheetName val="바닥판"/>
      <sheetName val="입력DATA"/>
      <sheetName val="수량명세서"/>
      <sheetName val="공사내역"/>
      <sheetName val="철거폐쇄현황"/>
      <sheetName val="일위대가(1)"/>
      <sheetName val="진접"/>
      <sheetName val="전차선로 물량표"/>
      <sheetName val="한강운반비"/>
      <sheetName val="원가계산 (2)"/>
      <sheetName val="공종"/>
      <sheetName val="석축설면"/>
      <sheetName val="법면설면"/>
      <sheetName val="석축단"/>
      <sheetName val="법면수집"/>
      <sheetName val="설계내역"/>
      <sheetName val="기초입력 DATA"/>
      <sheetName val="공통(20-91)"/>
      <sheetName val="실행대비"/>
      <sheetName val="JUCK"/>
      <sheetName val="램머"/>
      <sheetName val="수문일1"/>
      <sheetName val="표준차도부연장집계-ASP"/>
      <sheetName val="보도포장연장조서-표준차도부"/>
      <sheetName val="표준차도부연장조서-ASP"/>
      <sheetName val="하부철근수량"/>
      <sheetName val="제수변수량"/>
      <sheetName val="공기변수량"/>
      <sheetName val="일위대가(목록)"/>
      <sheetName val="산근(목록)"/>
      <sheetName val="이형관중량"/>
      <sheetName val="SORCE1"/>
      <sheetName val="잡철물"/>
      <sheetName val="SILICATE"/>
      <sheetName val="수량-양식"/>
      <sheetName val="설계"/>
      <sheetName val="FAB_I"/>
      <sheetName val="5CHBDC"/>
      <sheetName val="Macro(차단기)"/>
      <sheetName val="401"/>
      <sheetName val="내2"/>
      <sheetName val="giathanh1"/>
      <sheetName val="임시정보시트"/>
      <sheetName val="상부공"/>
      <sheetName val="FOB발"/>
      <sheetName val="물가대비표"/>
      <sheetName val="nys"/>
      <sheetName val="교량하부공"/>
      <sheetName val="수로BOX"/>
      <sheetName val="도근좌표"/>
      <sheetName val="L형 옹벽"/>
      <sheetName val="물돌리기수량집계"/>
      <sheetName val="물돌리기연장산출"/>
      <sheetName val="물돌리기"/>
      <sheetName val="참조"/>
      <sheetName val="사다리"/>
      <sheetName val="일위대가-1"/>
      <sheetName val="45,46"/>
      <sheetName val="토적표(1)"/>
      <sheetName val="N賃率-職"/>
      <sheetName val="갑지"/>
      <sheetName val="총공사비집계표"/>
      <sheetName val="일집"/>
      <sheetName val="일위"/>
      <sheetName val="명세서"/>
      <sheetName val="도장"/>
      <sheetName val="안산기계장치"/>
      <sheetName val="수지"/>
      <sheetName val="편입조서"/>
      <sheetName val="개별지가"/>
      <sheetName val="시멘트"/>
      <sheetName val="Assumptions"/>
      <sheetName val="TRE TABLE"/>
      <sheetName val="hp5월가격"/>
      <sheetName val="96.12"/>
      <sheetName val="Template"/>
      <sheetName val="Initial Input Variable"/>
      <sheetName val="지장물"/>
      <sheetName val="수식변수"/>
      <sheetName val="이름표"/>
      <sheetName val="명세표"/>
      <sheetName val="기둥(하중)"/>
      <sheetName val="쌍송교"/>
      <sheetName val="옹벽"/>
      <sheetName val="기계설비-물가변동"/>
      <sheetName val="노임단가(2010"/>
      <sheetName val="양수장내역"/>
      <sheetName val="INPUT-DATA"/>
      <sheetName val="01"/>
      <sheetName val="세목전체"/>
      <sheetName val="개략"/>
      <sheetName val="발전"/>
      <sheetName val="전신환매도율"/>
      <sheetName val="Culvert"/>
      <sheetName val="보할공정"/>
      <sheetName val="Q-7100-001"/>
      <sheetName val="Ubeam"/>
      <sheetName val="Lot1"/>
      <sheetName val="인월수표"/>
      <sheetName val="plan&amp;section of foundation"/>
      <sheetName val="design criteria"/>
      <sheetName val="환율표"/>
      <sheetName val="ASCE Tables"/>
      <sheetName val="static_cal"/>
      <sheetName val="A-12"/>
      <sheetName val="12CGOU"/>
      <sheetName val="INPUT DATA"/>
      <sheetName val="전기일위대가"/>
      <sheetName val="A-8 PD(도로중앙)"/>
      <sheetName val="교각계산"/>
      <sheetName val="잡철단가대비"/>
      <sheetName val="충주"/>
      <sheetName val="4.2.1 마루높이 검토"/>
      <sheetName val="횡배위치"/>
      <sheetName val="빗물받이(910-510-410)"/>
      <sheetName val="현장유지관리비"/>
      <sheetName val="형식 - 1-2-3"/>
      <sheetName val="제수"/>
      <sheetName val="Price List"/>
      <sheetName val="주요설비계산"/>
      <sheetName val="산출"/>
      <sheetName val="단가산출2"/>
      <sheetName val="b_balju"/>
      <sheetName val="VXXXXXXX"/>
      <sheetName val="차수"/>
      <sheetName val="단위중량"/>
      <sheetName val="스케즐"/>
      <sheetName val="소비자가"/>
      <sheetName val="계림(함평)"/>
      <sheetName val="계림(장성)"/>
      <sheetName val="단가결정"/>
      <sheetName val="부대tu"/>
      <sheetName val="적현로"/>
      <sheetName val="일위산출"/>
      <sheetName val="자재코드"/>
      <sheetName val="-레미콘집계"/>
      <sheetName val="자갈,시멘트,모래산출"/>
      <sheetName val="포장재료(1)"/>
      <sheetName val="-흄관집계"/>
      <sheetName val="세금자료"/>
      <sheetName val="Y-WORK"/>
      <sheetName val="도급"/>
      <sheetName val="경율산정.XLS"/>
      <sheetName val="용역비내역-진짜"/>
      <sheetName val="2.대외공문"/>
      <sheetName val="A"/>
      <sheetName val="지주목시비량산출서"/>
      <sheetName val="허용전류-IEC"/>
      <sheetName val="허용전류-IEC DATA"/>
      <sheetName val="인수공규격"/>
      <sheetName val="용소리교"/>
      <sheetName val="일위대가집계"/>
      <sheetName val="순성토"/>
      <sheetName val="산근1(인건비)"/>
      <sheetName val="단가조사서"/>
      <sheetName val="단가및재료비"/>
      <sheetName val="-철근집계"/>
      <sheetName val="용수량(생활용수)"/>
      <sheetName val="참조-(2)"/>
      <sheetName val="약품공급2"/>
      <sheetName val="조명율표"/>
      <sheetName val="가압장구체수량산출서"/>
      <sheetName val="단가대비표"/>
      <sheetName val="2021용량계산"/>
      <sheetName val="계산근거"/>
      <sheetName val="원가계산(2)"/>
      <sheetName val="변화치수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/>
      <sheetData sheetId="672" refreshError="1"/>
      <sheetData sheetId="673" refreshError="1"/>
      <sheetData sheetId="674" refreshError="1"/>
      <sheetData sheetId="675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/>
      <sheetData sheetId="837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기리스트"/>
      <sheetName val="축산 기기리스트"/>
      <sheetName val="견적대비표"/>
      <sheetName val="GI-LIST"/>
      <sheetName val="산출근거"/>
      <sheetName val="가도공"/>
      <sheetName val="NOMUBI"/>
      <sheetName val="G.R300경비"/>
      <sheetName val="삼원"/>
      <sheetName val="그린"/>
      <sheetName val="한창-을"/>
      <sheetName val="내역"/>
      <sheetName val="품셈"/>
      <sheetName val="단가"/>
      <sheetName val="수량산출"/>
      <sheetName val="2000전체분"/>
      <sheetName val="2000년1차"/>
      <sheetName val="ANALYSER"/>
      <sheetName val="일위대가목차"/>
      <sheetName val="TARGET"/>
      <sheetName val="화재 탐지 설비"/>
      <sheetName val="BID"/>
      <sheetName val="S0"/>
      <sheetName val="tggwan(mac)"/>
      <sheetName val="SG"/>
      <sheetName val="Sheet1"/>
      <sheetName val="약품공급2"/>
      <sheetName val="노임"/>
      <sheetName val="내역서"/>
      <sheetName val="대치판정"/>
      <sheetName val="우수공"/>
      <sheetName val="Baby일위대가"/>
      <sheetName val="기계경비일람"/>
      <sheetName val="HPMTRICO"/>
      <sheetName val="STEEL BOX 단면설계(SEC.8)"/>
      <sheetName val="수입"/>
      <sheetName val="산근1,2"/>
      <sheetName val="참조-(1)"/>
      <sheetName val="マージン"/>
      <sheetName val="ABUT수량-A1"/>
      <sheetName val="JUCKEYK"/>
      <sheetName val="하수급견적대비"/>
      <sheetName val="총괄"/>
      <sheetName val="ITEM"/>
      <sheetName val="전기일위대가"/>
      <sheetName val="자재단가"/>
      <sheetName val="종배수관"/>
      <sheetName val="노무비"/>
      <sheetName val="bm(CIcable)"/>
      <sheetName val="가공비"/>
      <sheetName val="Y-WORK"/>
      <sheetName val="우각부보강"/>
      <sheetName val="현장관리비 산출내역"/>
      <sheetName val="EQT-ESTN"/>
      <sheetName val="부하(성남)"/>
      <sheetName val="일위(PN)"/>
      <sheetName val="N賃率-職"/>
      <sheetName val="계수시트"/>
      <sheetName val="원가계산서"/>
      <sheetName val="static.cal"/>
      <sheetName val="시설일위"/>
      <sheetName val="견적대비"/>
      <sheetName val="인수공규격"/>
      <sheetName val="EP0618"/>
      <sheetName val="환율"/>
      <sheetName val="공용정보"/>
      <sheetName val="2.대외공문"/>
      <sheetName val="SORCE1"/>
      <sheetName val="도로토적"/>
      <sheetName val="설비"/>
      <sheetName val="3BL공동구 수량"/>
      <sheetName val="동해title"/>
      <sheetName val="노임단가"/>
      <sheetName val="INPUT"/>
      <sheetName val="터파기및재료"/>
      <sheetName val="대가수량"/>
      <sheetName val="제출내역 (2)"/>
      <sheetName val="실행철강하도"/>
      <sheetName val="교대시점"/>
      <sheetName val="1.설계조건"/>
      <sheetName val="(전기)설계예산서"/>
      <sheetName val="8.PILE  (돌출)"/>
      <sheetName val="여과지동"/>
      <sheetName val="기초자료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단가대비표"/>
      <sheetName val="견적대비표"/>
      <sheetName val="내역서"/>
      <sheetName val="PANEL 중량산출"/>
      <sheetName val="중량산출"/>
      <sheetName val="수량산출"/>
      <sheetName val="현장관리비 산출내역"/>
      <sheetName val="01"/>
      <sheetName val="#REF"/>
      <sheetName val="DATA"/>
      <sheetName val="품셈(기초)"/>
      <sheetName val="자재집계표"/>
      <sheetName val="대가수량"/>
      <sheetName val="DATE"/>
      <sheetName val="3.하중산정4.지지력"/>
      <sheetName val="G.R300경비"/>
      <sheetName val="계수시트"/>
      <sheetName val="원가계산서"/>
      <sheetName val="ABUT수량-A1"/>
      <sheetName val="날개벽수량표"/>
      <sheetName val="POOM_MOTO"/>
      <sheetName val="POOM_MOTO2"/>
      <sheetName val="과천MAIN"/>
      <sheetName val="약품공급2"/>
      <sheetName val="정부노임단가"/>
      <sheetName val="신규일위대가"/>
      <sheetName val="노임단가"/>
      <sheetName val="유기공정"/>
      <sheetName val="계화배수"/>
      <sheetName val="산근1,2"/>
      <sheetName val="개발운영비청구"/>
      <sheetName val="RE9604"/>
      <sheetName val="Sheet1"/>
      <sheetName val="Sheet3"/>
      <sheetName val="신우"/>
      <sheetName val="일위대가"/>
      <sheetName val="준검 내역서"/>
      <sheetName val="1.설계조건"/>
      <sheetName val="Macro1"/>
      <sheetName val="구조물철거타공정이월"/>
      <sheetName val="공통가설"/>
      <sheetName val="PANEL_중량산출"/>
      <sheetName val="현장관리비_산출내역"/>
      <sheetName val="3_하중산정4_지지력"/>
      <sheetName val="준검_내역서"/>
      <sheetName val="1_설계조건"/>
      <sheetName val="G_R300경비"/>
      <sheetName val="N賃率-職"/>
      <sheetName val="일위"/>
      <sheetName val="우각부보강"/>
      <sheetName val="건축내역서"/>
      <sheetName val="집계표"/>
      <sheetName val="설비내역서"/>
      <sheetName val="전기내역서"/>
      <sheetName val="대외공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5"/>
  <sheetData/>
  <phoneticPr fontId="7" type="noConversion"/>
  <pageMargins left="0.75" right="0.75" top="1" bottom="1" header="0.5" footer="0.5"/>
  <headerFooter alignWithMargins="0">
    <oddHeader>&amp;A</oddHeader>
    <oddFooter>&amp;P 쪽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B1:AE55"/>
  <sheetViews>
    <sheetView tabSelected="1" view="pageBreakPreview" topLeftCell="A23" zoomScale="70" zoomScaleNormal="70" zoomScaleSheetLayoutView="70" workbookViewId="0">
      <selection activeCell="F28" sqref="F28"/>
    </sheetView>
  </sheetViews>
  <sheetFormatPr defaultColWidth="7.77734375" defaultRowHeight="17.25"/>
  <cols>
    <col min="1" max="1" width="7.77734375" style="85"/>
    <col min="2" max="2" width="7.77734375" style="85" customWidth="1"/>
    <col min="3" max="3" width="6" style="85" customWidth="1"/>
    <col min="4" max="4" width="6.77734375" style="85" customWidth="1"/>
    <col min="5" max="7" width="8.77734375" style="85" customWidth="1"/>
    <col min="8" max="8" width="17.33203125" style="85" hidden="1" customWidth="1"/>
    <col min="9" max="25" width="10.77734375" style="85" customWidth="1"/>
    <col min="26" max="26" width="20.77734375" style="85" hidden="1" customWidth="1"/>
    <col min="27" max="30" width="12.77734375" style="91" customWidth="1"/>
    <col min="31" max="31" width="9.109375" style="85" customWidth="1"/>
    <col min="32" max="16384" width="7.77734375" style="85"/>
  </cols>
  <sheetData>
    <row r="1" spans="2:30" ht="71.25" customHeight="1">
      <c r="B1" s="445" t="s">
        <v>133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</row>
    <row r="2" spans="2:30" ht="44.25" customHeight="1">
      <c r="B2" s="380" t="s">
        <v>139</v>
      </c>
      <c r="C2" s="380"/>
      <c r="D2" s="380"/>
      <c r="E2" s="380"/>
      <c r="F2" s="260"/>
      <c r="G2" s="260"/>
      <c r="H2" s="260"/>
      <c r="I2" s="381"/>
      <c r="J2" s="381"/>
      <c r="K2" s="381"/>
      <c r="L2" s="381"/>
      <c r="M2" s="381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</row>
    <row r="3" spans="2:30" ht="44.25" customHeight="1" thickBot="1">
      <c r="B3" s="378" t="s">
        <v>140</v>
      </c>
      <c r="C3" s="378"/>
      <c r="D3" s="379"/>
      <c r="E3" s="379"/>
      <c r="F3" s="181"/>
      <c r="G3" s="181"/>
      <c r="H3" s="181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</row>
    <row r="4" spans="2:30" ht="29.45" customHeight="1">
      <c r="B4" s="449" t="s">
        <v>122</v>
      </c>
      <c r="C4" s="446"/>
      <c r="D4" s="446"/>
      <c r="E4" s="446" t="s">
        <v>123</v>
      </c>
      <c r="F4" s="446" t="s">
        <v>124</v>
      </c>
      <c r="G4" s="446" t="s">
        <v>125</v>
      </c>
      <c r="H4" s="446" t="s">
        <v>126</v>
      </c>
      <c r="I4" s="436" t="s">
        <v>132</v>
      </c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8"/>
      <c r="Z4" s="449" t="s">
        <v>128</v>
      </c>
      <c r="AA4" s="409" t="s">
        <v>121</v>
      </c>
      <c r="AB4" s="409" t="s">
        <v>129</v>
      </c>
      <c r="AC4" s="409" t="s">
        <v>130</v>
      </c>
      <c r="AD4" s="452" t="s">
        <v>4</v>
      </c>
    </row>
    <row r="5" spans="2:30" ht="23.1" customHeight="1">
      <c r="B5" s="450"/>
      <c r="C5" s="447"/>
      <c r="D5" s="447"/>
      <c r="E5" s="447"/>
      <c r="F5" s="447"/>
      <c r="G5" s="447"/>
      <c r="H5" s="447"/>
      <c r="I5" s="439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440"/>
      <c r="X5" s="440"/>
      <c r="Y5" s="441"/>
      <c r="Z5" s="450"/>
      <c r="AA5" s="410"/>
      <c r="AB5" s="410"/>
      <c r="AC5" s="410"/>
      <c r="AD5" s="453"/>
    </row>
    <row r="6" spans="2:30" ht="29.25" customHeight="1">
      <c r="B6" s="450"/>
      <c r="C6" s="447"/>
      <c r="D6" s="447"/>
      <c r="E6" s="447"/>
      <c r="F6" s="447"/>
      <c r="G6" s="447"/>
      <c r="H6" s="447"/>
      <c r="I6" s="434" t="s">
        <v>127</v>
      </c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435"/>
      <c r="V6" s="435"/>
      <c r="W6" s="435"/>
      <c r="X6" s="435"/>
      <c r="Y6" s="346" t="s">
        <v>30</v>
      </c>
      <c r="Z6" s="450"/>
      <c r="AA6" s="410"/>
      <c r="AB6" s="410"/>
      <c r="AC6" s="410"/>
      <c r="AD6" s="453"/>
    </row>
    <row r="7" spans="2:30" ht="29.25" customHeight="1">
      <c r="B7" s="450"/>
      <c r="C7" s="447"/>
      <c r="D7" s="447"/>
      <c r="E7" s="447"/>
      <c r="F7" s="447"/>
      <c r="G7" s="447"/>
      <c r="H7" s="447"/>
      <c r="I7" s="170">
        <v>1</v>
      </c>
      <c r="J7" s="170" t="s">
        <v>101</v>
      </c>
      <c r="K7" s="170">
        <v>2</v>
      </c>
      <c r="L7" s="170" t="s">
        <v>101</v>
      </c>
      <c r="M7" s="170">
        <v>3</v>
      </c>
      <c r="N7" s="170">
        <v>4</v>
      </c>
      <c r="O7" s="170">
        <v>5</v>
      </c>
      <c r="P7" s="170">
        <v>6</v>
      </c>
      <c r="Q7" s="170">
        <v>7</v>
      </c>
      <c r="R7" s="170">
        <v>8</v>
      </c>
      <c r="S7" s="170">
        <v>9</v>
      </c>
      <c r="T7" s="170">
        <v>10</v>
      </c>
      <c r="U7" s="170">
        <v>11</v>
      </c>
      <c r="V7" s="209">
        <v>12</v>
      </c>
      <c r="W7" s="232">
        <v>13</v>
      </c>
      <c r="X7" s="216">
        <v>14</v>
      </c>
      <c r="Y7" s="347">
        <v>1</v>
      </c>
      <c r="Z7" s="450"/>
      <c r="AA7" s="410"/>
      <c r="AB7" s="410"/>
      <c r="AC7" s="410"/>
      <c r="AD7" s="453"/>
    </row>
    <row r="8" spans="2:30" ht="29.25" customHeight="1">
      <c r="B8" s="450"/>
      <c r="C8" s="447"/>
      <c r="D8" s="447"/>
      <c r="E8" s="447"/>
      <c r="F8" s="447"/>
      <c r="G8" s="447"/>
      <c r="H8" s="447"/>
      <c r="I8" s="455" t="s">
        <v>111</v>
      </c>
      <c r="J8" s="456"/>
      <c r="K8" s="456"/>
      <c r="L8" s="457"/>
      <c r="M8" s="455" t="s">
        <v>112</v>
      </c>
      <c r="N8" s="456"/>
      <c r="O8" s="456"/>
      <c r="P8" s="456"/>
      <c r="Q8" s="456"/>
      <c r="R8" s="456"/>
      <c r="S8" s="456"/>
      <c r="T8" s="456"/>
      <c r="U8" s="456"/>
      <c r="V8" s="456"/>
      <c r="W8" s="457"/>
      <c r="X8" s="455" t="s">
        <v>113</v>
      </c>
      <c r="Y8" s="456"/>
      <c r="Z8" s="450"/>
      <c r="AA8" s="410"/>
      <c r="AB8" s="410"/>
      <c r="AC8" s="410"/>
      <c r="AD8" s="453"/>
    </row>
    <row r="9" spans="2:30" ht="29.25" customHeight="1">
      <c r="B9" s="450"/>
      <c r="C9" s="447"/>
      <c r="D9" s="447"/>
      <c r="E9" s="447"/>
      <c r="F9" s="447"/>
      <c r="G9" s="447"/>
      <c r="H9" s="447"/>
      <c r="I9" s="234">
        <v>44841</v>
      </c>
      <c r="J9" s="234">
        <f t="shared" ref="J9:U9" si="0">I10+1</f>
        <v>44846</v>
      </c>
      <c r="K9" s="234">
        <f t="shared" si="0"/>
        <v>44915</v>
      </c>
      <c r="L9" s="234">
        <f t="shared" si="0"/>
        <v>44925</v>
      </c>
      <c r="M9" s="234">
        <f>L10+1</f>
        <v>44984</v>
      </c>
      <c r="N9" s="234">
        <f>M10+1</f>
        <v>45012</v>
      </c>
      <c r="O9" s="234">
        <f t="shared" si="0"/>
        <v>45042</v>
      </c>
      <c r="P9" s="234">
        <f t="shared" si="0"/>
        <v>45072</v>
      </c>
      <c r="Q9" s="234">
        <f t="shared" si="0"/>
        <v>45102</v>
      </c>
      <c r="R9" s="234">
        <f t="shared" si="0"/>
        <v>45132</v>
      </c>
      <c r="S9" s="234">
        <f t="shared" si="0"/>
        <v>45162</v>
      </c>
      <c r="T9" s="234">
        <f t="shared" si="0"/>
        <v>45192</v>
      </c>
      <c r="U9" s="234">
        <f t="shared" si="0"/>
        <v>45224</v>
      </c>
      <c r="V9" s="235">
        <f>U10+1</f>
        <v>45254</v>
      </c>
      <c r="W9" s="235">
        <f>V10+1</f>
        <v>45284</v>
      </c>
      <c r="X9" s="236">
        <f>W10+1</f>
        <v>45314</v>
      </c>
      <c r="Y9" s="337">
        <f>X10+1</f>
        <v>45329</v>
      </c>
      <c r="Z9" s="450"/>
      <c r="AA9" s="410"/>
      <c r="AB9" s="410"/>
      <c r="AC9" s="410"/>
      <c r="AD9" s="453"/>
    </row>
    <row r="10" spans="2:30" ht="29.25" customHeight="1">
      <c r="B10" s="450"/>
      <c r="C10" s="447"/>
      <c r="D10" s="447"/>
      <c r="E10" s="447"/>
      <c r="F10" s="447"/>
      <c r="G10" s="447"/>
      <c r="H10" s="447"/>
      <c r="I10" s="234">
        <v>44845</v>
      </c>
      <c r="J10" s="234">
        <v>44914</v>
      </c>
      <c r="K10" s="234">
        <v>44924</v>
      </c>
      <c r="L10" s="234">
        <v>44983</v>
      </c>
      <c r="M10" s="234">
        <f>M9+30-3</f>
        <v>45011</v>
      </c>
      <c r="N10" s="234">
        <f>N9+30-1</f>
        <v>45041</v>
      </c>
      <c r="O10" s="234">
        <f t="shared" ref="O10" si="1">O9+30-1</f>
        <v>45071</v>
      </c>
      <c r="P10" s="234">
        <f t="shared" ref="P10" si="2">P9+30-1</f>
        <v>45101</v>
      </c>
      <c r="Q10" s="234">
        <f t="shared" ref="Q10" si="3">Q9+30-1</f>
        <v>45131</v>
      </c>
      <c r="R10" s="234">
        <f t="shared" ref="R10" si="4">R9+30-1</f>
        <v>45161</v>
      </c>
      <c r="S10" s="234">
        <f t="shared" ref="S10" si="5">S9+30-1</f>
        <v>45191</v>
      </c>
      <c r="T10" s="234">
        <f>T9+31</f>
        <v>45223</v>
      </c>
      <c r="U10" s="234">
        <f t="shared" ref="U10" si="6">U9+30-1</f>
        <v>45253</v>
      </c>
      <c r="V10" s="235">
        <f t="shared" ref="V10:W10" si="7">V9+30-1</f>
        <v>45283</v>
      </c>
      <c r="W10" s="235">
        <f t="shared" si="7"/>
        <v>45313</v>
      </c>
      <c r="X10" s="236">
        <f>X9+15-1</f>
        <v>45328</v>
      </c>
      <c r="Y10" s="337">
        <f>Y9+15+1</f>
        <v>45345</v>
      </c>
      <c r="Z10" s="450"/>
      <c r="AA10" s="410"/>
      <c r="AB10" s="410"/>
      <c r="AC10" s="410"/>
      <c r="AD10" s="453"/>
    </row>
    <row r="11" spans="2:30" ht="29.25" customHeight="1" thickBot="1">
      <c r="B11" s="451"/>
      <c r="C11" s="448"/>
      <c r="D11" s="448"/>
      <c r="E11" s="448"/>
      <c r="F11" s="448"/>
      <c r="G11" s="448"/>
      <c r="H11" s="448"/>
      <c r="I11" s="233">
        <v>0.1</v>
      </c>
      <c r="J11" s="171"/>
      <c r="K11" s="171">
        <v>0.4</v>
      </c>
      <c r="L11" s="171"/>
      <c r="M11" s="171">
        <v>1.5</v>
      </c>
      <c r="N11" s="171">
        <v>2.5</v>
      </c>
      <c r="O11" s="171">
        <v>3.5</v>
      </c>
      <c r="P11" s="171">
        <v>4.5</v>
      </c>
      <c r="Q11" s="171">
        <v>5.5</v>
      </c>
      <c r="R11" s="171">
        <v>6.5</v>
      </c>
      <c r="S11" s="171">
        <v>7.5</v>
      </c>
      <c r="T11" s="171">
        <v>8.5</v>
      </c>
      <c r="U11" s="171">
        <v>9.5</v>
      </c>
      <c r="V11" s="231">
        <v>10.5</v>
      </c>
      <c r="W11" s="361">
        <v>11.5</v>
      </c>
      <c r="X11" s="162">
        <v>12</v>
      </c>
      <c r="Y11" s="338">
        <v>12.5</v>
      </c>
      <c r="Z11" s="451"/>
      <c r="AA11" s="411"/>
      <c r="AB11" s="411"/>
      <c r="AC11" s="411"/>
      <c r="AD11" s="454"/>
    </row>
    <row r="12" spans="2:30" ht="23.1" hidden="1" customHeight="1" thickTop="1">
      <c r="B12" s="428" t="s">
        <v>48</v>
      </c>
      <c r="C12" s="416" t="s">
        <v>81</v>
      </c>
      <c r="D12" s="417"/>
      <c r="E12" s="87" t="s">
        <v>39</v>
      </c>
      <c r="F12" s="88" t="s">
        <v>26</v>
      </c>
      <c r="G12" s="258"/>
      <c r="H12" s="25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210"/>
      <c r="U12" s="217"/>
      <c r="V12" s="224"/>
      <c r="W12" s="360"/>
      <c r="X12" s="195"/>
      <c r="Y12" s="339"/>
      <c r="Z12" s="191"/>
      <c r="AA12" s="90">
        <f t="shared" ref="AA12:AA19" si="8">SUM(I12:Y12)</f>
        <v>0</v>
      </c>
      <c r="AB12" s="248"/>
      <c r="AC12" s="248"/>
      <c r="AD12" s="94"/>
    </row>
    <row r="13" spans="2:30" ht="23.1" hidden="1" customHeight="1">
      <c r="B13" s="429"/>
      <c r="C13" s="418" t="s">
        <v>82</v>
      </c>
      <c r="D13" s="419"/>
      <c r="E13" s="146" t="s">
        <v>38</v>
      </c>
      <c r="F13" s="147" t="s">
        <v>47</v>
      </c>
      <c r="G13" s="183"/>
      <c r="H13" s="240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211"/>
      <c r="U13" s="218"/>
      <c r="V13" s="225"/>
      <c r="W13" s="196"/>
      <c r="X13" s="196"/>
      <c r="Y13" s="340"/>
      <c r="Z13" s="237"/>
      <c r="AA13" s="148">
        <f t="shared" si="8"/>
        <v>0</v>
      </c>
      <c r="AB13" s="249"/>
      <c r="AC13" s="249"/>
      <c r="AD13" s="95"/>
    </row>
    <row r="14" spans="2:30" ht="23.1" hidden="1" customHeight="1">
      <c r="B14" s="429"/>
      <c r="C14" s="420"/>
      <c r="D14" s="421"/>
      <c r="E14" s="173" t="s">
        <v>37</v>
      </c>
      <c r="F14" s="174" t="s">
        <v>27</v>
      </c>
      <c r="G14" s="184"/>
      <c r="H14" s="202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212"/>
      <c r="U14" s="219"/>
      <c r="V14" s="226"/>
      <c r="W14" s="197"/>
      <c r="X14" s="197"/>
      <c r="Y14" s="341"/>
      <c r="Z14" s="192"/>
      <c r="AA14" s="182">
        <f t="shared" si="8"/>
        <v>0</v>
      </c>
      <c r="AB14" s="250"/>
      <c r="AC14" s="250"/>
      <c r="AD14" s="241"/>
    </row>
    <row r="15" spans="2:30" ht="23.1" hidden="1" customHeight="1">
      <c r="B15" s="429"/>
      <c r="C15" s="420"/>
      <c r="D15" s="421"/>
      <c r="E15" s="203" t="s">
        <v>36</v>
      </c>
      <c r="F15" s="174" t="s">
        <v>27</v>
      </c>
      <c r="G15" s="185"/>
      <c r="H15" s="204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213"/>
      <c r="U15" s="220"/>
      <c r="V15" s="227"/>
      <c r="W15" s="199"/>
      <c r="X15" s="199"/>
      <c r="Y15" s="341"/>
      <c r="Z15" s="238"/>
      <c r="AA15" s="149">
        <f t="shared" si="8"/>
        <v>0</v>
      </c>
      <c r="AB15" s="251"/>
      <c r="AC15" s="251"/>
      <c r="AD15" s="150"/>
    </row>
    <row r="16" spans="2:30" ht="23.1" hidden="1" customHeight="1">
      <c r="B16" s="429"/>
      <c r="C16" s="420"/>
      <c r="D16" s="421"/>
      <c r="E16" s="151" t="s">
        <v>44</v>
      </c>
      <c r="F16" s="152" t="s">
        <v>27</v>
      </c>
      <c r="G16" s="184"/>
      <c r="H16" s="202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212"/>
      <c r="U16" s="219"/>
      <c r="V16" s="226"/>
      <c r="W16" s="197"/>
      <c r="X16" s="197"/>
      <c r="Y16" s="342"/>
      <c r="Z16" s="237"/>
      <c r="AA16" s="190">
        <f t="shared" si="8"/>
        <v>0</v>
      </c>
      <c r="AB16" s="252"/>
      <c r="AC16" s="252"/>
      <c r="AD16" s="153"/>
    </row>
    <row r="17" spans="2:30" ht="23.1" hidden="1" customHeight="1">
      <c r="B17" s="429"/>
      <c r="C17" s="420"/>
      <c r="D17" s="421"/>
      <c r="E17" s="154" t="s">
        <v>35</v>
      </c>
      <c r="F17" s="155" t="s">
        <v>27</v>
      </c>
      <c r="G17" s="186"/>
      <c r="H17" s="205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214"/>
      <c r="U17" s="221"/>
      <c r="V17" s="228"/>
      <c r="W17" s="200"/>
      <c r="X17" s="200"/>
      <c r="Y17" s="343"/>
      <c r="Z17" s="193"/>
      <c r="AA17" s="156">
        <f t="shared" si="8"/>
        <v>0</v>
      </c>
      <c r="AB17" s="249"/>
      <c r="AC17" s="249"/>
      <c r="AD17" s="96"/>
    </row>
    <row r="18" spans="2:30" ht="23.1" hidden="1" customHeight="1">
      <c r="B18" s="429"/>
      <c r="C18" s="420"/>
      <c r="D18" s="421"/>
      <c r="E18" s="203" t="s">
        <v>34</v>
      </c>
      <c r="F18" s="174" t="s">
        <v>27</v>
      </c>
      <c r="G18" s="185"/>
      <c r="H18" s="204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213"/>
      <c r="U18" s="220"/>
      <c r="V18" s="227"/>
      <c r="W18" s="199"/>
      <c r="X18" s="199"/>
      <c r="Y18" s="341"/>
      <c r="Z18" s="192"/>
      <c r="AA18" s="182">
        <f t="shared" si="8"/>
        <v>0</v>
      </c>
      <c r="AB18" s="250"/>
      <c r="AC18" s="250"/>
      <c r="AD18" s="242"/>
    </row>
    <row r="19" spans="2:30" ht="23.1" hidden="1" customHeight="1">
      <c r="B19" s="429"/>
      <c r="C19" s="420"/>
      <c r="D19" s="421"/>
      <c r="E19" s="206" t="s">
        <v>43</v>
      </c>
      <c r="F19" s="169" t="s">
        <v>27</v>
      </c>
      <c r="G19" s="187"/>
      <c r="H19" s="207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215"/>
      <c r="U19" s="222"/>
      <c r="V19" s="229"/>
      <c r="W19" s="201"/>
      <c r="X19" s="201"/>
      <c r="Y19" s="344"/>
      <c r="Z19" s="239"/>
      <c r="AA19" s="243">
        <f t="shared" si="8"/>
        <v>0</v>
      </c>
      <c r="AB19" s="253"/>
      <c r="AC19" s="253"/>
      <c r="AD19" s="97"/>
    </row>
    <row r="20" spans="2:30" ht="23.1" hidden="1" customHeight="1" thickBot="1">
      <c r="B20" s="430"/>
      <c r="C20" s="422"/>
      <c r="D20" s="423"/>
      <c r="E20" s="426" t="s">
        <v>33</v>
      </c>
      <c r="F20" s="427"/>
      <c r="G20" s="188"/>
      <c r="H20" s="208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7"/>
      <c r="U20" s="223"/>
      <c r="V20" s="230"/>
      <c r="W20" s="194"/>
      <c r="X20" s="194"/>
      <c r="Y20" s="345"/>
      <c r="Z20" s="194"/>
      <c r="AA20" s="244">
        <f>SUM(AA12:AA19)</f>
        <v>0</v>
      </c>
      <c r="AB20" s="254"/>
      <c r="AC20" s="254"/>
      <c r="AD20" s="98"/>
    </row>
    <row r="21" spans="2:30" ht="39.75" customHeight="1" thickTop="1">
      <c r="B21" s="403" t="s">
        <v>136</v>
      </c>
      <c r="C21" s="424" t="s">
        <v>134</v>
      </c>
      <c r="D21" s="425"/>
      <c r="E21" s="351" t="s">
        <v>103</v>
      </c>
      <c r="F21" s="351" t="s">
        <v>27</v>
      </c>
      <c r="G21" s="351" t="s">
        <v>94</v>
      </c>
      <c r="H21" s="269" t="s">
        <v>99</v>
      </c>
      <c r="I21" s="311">
        <v>0.1</v>
      </c>
      <c r="J21" s="386">
        <v>1</v>
      </c>
      <c r="K21" s="311">
        <v>0.4</v>
      </c>
      <c r="L21" s="386">
        <v>1.4</v>
      </c>
      <c r="M21" s="311">
        <v>1</v>
      </c>
      <c r="N21" s="311">
        <v>1</v>
      </c>
      <c r="O21" s="311">
        <v>1</v>
      </c>
      <c r="P21" s="311">
        <v>1</v>
      </c>
      <c r="Q21" s="311">
        <v>1</v>
      </c>
      <c r="R21" s="311">
        <v>1</v>
      </c>
      <c r="S21" s="311">
        <v>1</v>
      </c>
      <c r="T21" s="312">
        <v>1</v>
      </c>
      <c r="U21" s="313">
        <v>1</v>
      </c>
      <c r="V21" s="314">
        <v>1</v>
      </c>
      <c r="W21" s="313">
        <v>1</v>
      </c>
      <c r="X21" s="315">
        <v>0.5</v>
      </c>
      <c r="Y21" s="335">
        <v>0.5</v>
      </c>
      <c r="Z21" s="264" t="s">
        <v>114</v>
      </c>
      <c r="AA21" s="353">
        <f>SUM(M21:Y21,K21,I21)</f>
        <v>12.5</v>
      </c>
      <c r="AB21" s="354">
        <v>1</v>
      </c>
      <c r="AC21" s="354">
        <f t="shared" ref="AC21:AC28" si="9">ROUNDDOWN(AA21*AB21,3)</f>
        <v>12.5</v>
      </c>
      <c r="AD21" s="387" t="s">
        <v>143</v>
      </c>
    </row>
    <row r="22" spans="2:30" ht="39.75" customHeight="1">
      <c r="B22" s="403"/>
      <c r="C22" s="405" t="s">
        <v>135</v>
      </c>
      <c r="D22" s="406"/>
      <c r="E22" s="268" t="s">
        <v>104</v>
      </c>
      <c r="F22" s="268" t="s">
        <v>27</v>
      </c>
      <c r="G22" s="268" t="s">
        <v>105</v>
      </c>
      <c r="H22" s="268" t="s">
        <v>99</v>
      </c>
      <c r="I22" s="265"/>
      <c r="J22" s="266"/>
      <c r="K22" s="266"/>
      <c r="L22" s="266"/>
      <c r="M22" s="266"/>
      <c r="N22" s="309">
        <v>0.9</v>
      </c>
      <c r="O22" s="309">
        <v>1</v>
      </c>
      <c r="P22" s="309">
        <v>1</v>
      </c>
      <c r="Q22" s="309">
        <v>1</v>
      </c>
      <c r="R22" s="309">
        <v>1</v>
      </c>
      <c r="S22" s="309">
        <v>1</v>
      </c>
      <c r="T22" s="309">
        <v>1</v>
      </c>
      <c r="U22" s="309">
        <v>1</v>
      </c>
      <c r="V22" s="309">
        <v>1</v>
      </c>
      <c r="W22" s="309">
        <v>1</v>
      </c>
      <c r="X22" s="310">
        <v>0.5</v>
      </c>
      <c r="Y22" s="336">
        <v>0.5</v>
      </c>
      <c r="Z22" s="267" t="s">
        <v>118</v>
      </c>
      <c r="AA22" s="283">
        <f t="shared" ref="AA22:AA29" si="10">SUM(I22:Y22)</f>
        <v>10.9</v>
      </c>
      <c r="AB22" s="354">
        <v>1</v>
      </c>
      <c r="AC22" s="354">
        <f t="shared" si="9"/>
        <v>10.9</v>
      </c>
      <c r="AD22" s="356"/>
    </row>
    <row r="23" spans="2:30" ht="39.75" customHeight="1">
      <c r="B23" s="403"/>
      <c r="C23" s="405"/>
      <c r="D23" s="406"/>
      <c r="E23" s="268" t="s">
        <v>108</v>
      </c>
      <c r="F23" s="268" t="s">
        <v>27</v>
      </c>
      <c r="G23" s="268" t="s">
        <v>107</v>
      </c>
      <c r="H23" s="269" t="s">
        <v>99</v>
      </c>
      <c r="I23" s="270"/>
      <c r="J23" s="263"/>
      <c r="K23" s="270"/>
      <c r="L23" s="263"/>
      <c r="M23" s="311">
        <v>1</v>
      </c>
      <c r="N23" s="311">
        <v>1</v>
      </c>
      <c r="O23" s="311">
        <v>0.5</v>
      </c>
      <c r="P23" s="263"/>
      <c r="Q23" s="266"/>
      <c r="R23" s="263"/>
      <c r="S23" s="263"/>
      <c r="T23" s="311">
        <v>1</v>
      </c>
      <c r="U23" s="311">
        <v>1</v>
      </c>
      <c r="V23" s="311">
        <v>0.3</v>
      </c>
      <c r="W23" s="279"/>
      <c r="X23" s="271"/>
      <c r="Y23" s="271"/>
      <c r="Z23" s="272" t="s">
        <v>120</v>
      </c>
      <c r="AA23" s="353">
        <f t="shared" si="10"/>
        <v>4.8</v>
      </c>
      <c r="AB23" s="354">
        <v>1</v>
      </c>
      <c r="AC23" s="354">
        <f t="shared" si="9"/>
        <v>4.8</v>
      </c>
      <c r="AD23" s="401" t="s">
        <v>145</v>
      </c>
    </row>
    <row r="24" spans="2:30" ht="39.75" customHeight="1">
      <c r="B24" s="403"/>
      <c r="C24" s="405"/>
      <c r="D24" s="406"/>
      <c r="E24" s="268" t="s">
        <v>102</v>
      </c>
      <c r="F24" s="268" t="s">
        <v>27</v>
      </c>
      <c r="G24" s="268" t="s">
        <v>97</v>
      </c>
      <c r="H24" s="269" t="s">
        <v>99</v>
      </c>
      <c r="I24" s="265"/>
      <c r="J24" s="266"/>
      <c r="K24" s="265"/>
      <c r="L24" s="263"/>
      <c r="M24" s="263"/>
      <c r="N24" s="263"/>
      <c r="O24" s="263"/>
      <c r="P24" s="263"/>
      <c r="Q24" s="266"/>
      <c r="R24" s="266"/>
      <c r="S24" s="266"/>
      <c r="T24" s="265"/>
      <c r="U24" s="266"/>
      <c r="V24" s="266"/>
      <c r="W24" s="309">
        <v>0.6</v>
      </c>
      <c r="X24" s="315">
        <v>0.5</v>
      </c>
      <c r="Y24" s="273"/>
      <c r="Z24" s="267"/>
      <c r="AA24" s="283">
        <f t="shared" si="10"/>
        <v>1.1000000000000001</v>
      </c>
      <c r="AB24" s="307">
        <v>1</v>
      </c>
      <c r="AC24" s="354">
        <f t="shared" si="9"/>
        <v>1.1000000000000001</v>
      </c>
      <c r="AD24" s="401"/>
    </row>
    <row r="25" spans="2:30" ht="39.75" customHeight="1">
      <c r="B25" s="403"/>
      <c r="C25" s="405"/>
      <c r="D25" s="406"/>
      <c r="E25" s="348" t="s">
        <v>36</v>
      </c>
      <c r="F25" s="348" t="s">
        <v>90</v>
      </c>
      <c r="G25" s="348" t="s">
        <v>96</v>
      </c>
      <c r="H25" s="349" t="s">
        <v>99</v>
      </c>
      <c r="I25" s="274"/>
      <c r="J25" s="275"/>
      <c r="K25" s="275"/>
      <c r="L25" s="275"/>
      <c r="M25" s="275"/>
      <c r="N25" s="275"/>
      <c r="O25" s="274"/>
      <c r="P25" s="275"/>
      <c r="Q25" s="266"/>
      <c r="R25" s="275"/>
      <c r="S25" s="316">
        <v>0.7</v>
      </c>
      <c r="T25" s="316">
        <v>1</v>
      </c>
      <c r="U25" s="316">
        <v>1</v>
      </c>
      <c r="V25" s="316">
        <v>1</v>
      </c>
      <c r="W25" s="317">
        <v>1</v>
      </c>
      <c r="X25" s="318">
        <v>0.5</v>
      </c>
      <c r="Y25" s="276"/>
      <c r="Z25" s="277" t="s">
        <v>119</v>
      </c>
      <c r="AA25" s="357">
        <f t="shared" si="10"/>
        <v>5.2</v>
      </c>
      <c r="AB25" s="358">
        <v>1</v>
      </c>
      <c r="AC25" s="354">
        <f t="shared" si="9"/>
        <v>5.2</v>
      </c>
      <c r="AD25" s="402" t="s">
        <v>144</v>
      </c>
    </row>
    <row r="26" spans="2:30" ht="39.75" customHeight="1">
      <c r="B26" s="403"/>
      <c r="C26" s="405"/>
      <c r="D26" s="406"/>
      <c r="E26" s="268" t="s">
        <v>93</v>
      </c>
      <c r="F26" s="268" t="s">
        <v>109</v>
      </c>
      <c r="G26" s="268" t="s">
        <v>95</v>
      </c>
      <c r="H26" s="268" t="s">
        <v>99</v>
      </c>
      <c r="I26" s="316">
        <v>0.1</v>
      </c>
      <c r="J26" s="266"/>
      <c r="K26" s="309">
        <v>0.4</v>
      </c>
      <c r="L26" s="266"/>
      <c r="M26" s="309">
        <v>1</v>
      </c>
      <c r="N26" s="309">
        <v>1</v>
      </c>
      <c r="O26" s="309">
        <v>1</v>
      </c>
      <c r="P26" s="309">
        <v>1</v>
      </c>
      <c r="Q26" s="309">
        <v>1</v>
      </c>
      <c r="R26" s="309">
        <v>1</v>
      </c>
      <c r="S26" s="309">
        <v>1</v>
      </c>
      <c r="T26" s="309">
        <v>1</v>
      </c>
      <c r="U26" s="309">
        <v>1</v>
      </c>
      <c r="V26" s="309">
        <v>1</v>
      </c>
      <c r="W26" s="309">
        <v>1</v>
      </c>
      <c r="X26" s="310">
        <v>0.5</v>
      </c>
      <c r="Y26" s="278"/>
      <c r="Z26" s="267" t="s">
        <v>117</v>
      </c>
      <c r="AA26" s="283">
        <f t="shared" si="10"/>
        <v>12</v>
      </c>
      <c r="AB26" s="307">
        <v>1</v>
      </c>
      <c r="AC26" s="354">
        <f t="shared" si="9"/>
        <v>12</v>
      </c>
      <c r="AD26" s="355"/>
    </row>
    <row r="27" spans="2:30" ht="39.75" customHeight="1">
      <c r="B27" s="403"/>
      <c r="C27" s="405"/>
      <c r="D27" s="406"/>
      <c r="E27" s="348" t="s">
        <v>35</v>
      </c>
      <c r="F27" s="348" t="s">
        <v>28</v>
      </c>
      <c r="G27" s="348" t="s">
        <v>146</v>
      </c>
      <c r="H27" s="349" t="s">
        <v>100</v>
      </c>
      <c r="I27" s="274"/>
      <c r="J27" s="279"/>
      <c r="K27" s="275"/>
      <c r="L27" s="275"/>
      <c r="M27" s="275"/>
      <c r="N27" s="275"/>
      <c r="O27" s="279"/>
      <c r="P27" s="279"/>
      <c r="Q27" s="398">
        <v>0.9</v>
      </c>
      <c r="R27" s="398">
        <v>1</v>
      </c>
      <c r="S27" s="399">
        <v>1</v>
      </c>
      <c r="T27" s="398">
        <v>1</v>
      </c>
      <c r="U27" s="398">
        <v>1</v>
      </c>
      <c r="V27" s="399">
        <v>1</v>
      </c>
      <c r="W27" s="399">
        <v>1</v>
      </c>
      <c r="X27" s="399">
        <v>0.5</v>
      </c>
      <c r="Y27" s="400">
        <v>0.1</v>
      </c>
      <c r="Z27" s="280" t="s">
        <v>115</v>
      </c>
      <c r="AA27" s="357">
        <f t="shared" si="10"/>
        <v>7.5</v>
      </c>
      <c r="AB27" s="358">
        <v>0.92600000000000005</v>
      </c>
      <c r="AC27" s="354">
        <f t="shared" si="9"/>
        <v>6.9450000000000003</v>
      </c>
      <c r="AD27" s="359"/>
    </row>
    <row r="28" spans="2:30" ht="39.75" customHeight="1">
      <c r="B28" s="403"/>
      <c r="C28" s="405"/>
      <c r="D28" s="406"/>
      <c r="E28" s="350" t="s">
        <v>34</v>
      </c>
      <c r="F28" s="350" t="s">
        <v>26</v>
      </c>
      <c r="G28" s="350" t="s">
        <v>147</v>
      </c>
      <c r="H28" s="369" t="s">
        <v>100</v>
      </c>
      <c r="I28" s="370"/>
      <c r="J28" s="371"/>
      <c r="K28" s="371"/>
      <c r="L28" s="371"/>
      <c r="M28" s="371"/>
      <c r="N28" s="371"/>
      <c r="O28" s="371"/>
      <c r="P28" s="371"/>
      <c r="Q28" s="370"/>
      <c r="R28" s="370"/>
      <c r="S28" s="372">
        <v>0.5</v>
      </c>
      <c r="T28" s="372">
        <v>1</v>
      </c>
      <c r="U28" s="372">
        <v>1</v>
      </c>
      <c r="V28" s="372">
        <v>1</v>
      </c>
      <c r="W28" s="372">
        <v>1</v>
      </c>
      <c r="X28" s="373">
        <v>0.5</v>
      </c>
      <c r="Y28" s="374"/>
      <c r="Z28" s="375" t="s">
        <v>116</v>
      </c>
      <c r="AA28" s="294">
        <f t="shared" si="10"/>
        <v>5</v>
      </c>
      <c r="AB28" s="376">
        <v>0.754</v>
      </c>
      <c r="AC28" s="376">
        <f t="shared" si="9"/>
        <v>3.77</v>
      </c>
      <c r="AD28" s="377"/>
    </row>
    <row r="29" spans="2:30" ht="0.75" customHeight="1">
      <c r="B29" s="403"/>
      <c r="C29" s="405"/>
      <c r="D29" s="406"/>
      <c r="E29" s="362" t="s">
        <v>41</v>
      </c>
      <c r="F29" s="351" t="s">
        <v>29</v>
      </c>
      <c r="G29" s="363"/>
      <c r="H29" s="269"/>
      <c r="I29" s="270"/>
      <c r="J29" s="263"/>
      <c r="K29" s="263"/>
      <c r="L29" s="263"/>
      <c r="M29" s="270"/>
      <c r="N29" s="270"/>
      <c r="O29" s="270"/>
      <c r="P29" s="270"/>
      <c r="Q29" s="270"/>
      <c r="R29" s="270"/>
      <c r="S29" s="364"/>
      <c r="T29" s="365"/>
      <c r="U29" s="364"/>
      <c r="V29" s="365"/>
      <c r="W29" s="365"/>
      <c r="X29" s="365"/>
      <c r="Y29" s="366"/>
      <c r="Z29" s="366"/>
      <c r="AA29" s="353">
        <f t="shared" si="10"/>
        <v>0</v>
      </c>
      <c r="AB29" s="367"/>
      <c r="AC29" s="367"/>
      <c r="AD29" s="368" t="s">
        <v>85</v>
      </c>
    </row>
    <row r="30" spans="2:30" ht="39.950000000000003" customHeight="1">
      <c r="B30" s="404"/>
      <c r="C30" s="407"/>
      <c r="D30" s="408"/>
      <c r="E30" s="442" t="s">
        <v>33</v>
      </c>
      <c r="F30" s="443"/>
      <c r="G30" s="444"/>
      <c r="H30" s="284"/>
      <c r="I30" s="285"/>
      <c r="J30" s="286"/>
      <c r="K30" s="285"/>
      <c r="L30" s="286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7"/>
      <c r="Z30" s="287"/>
      <c r="AA30" s="288">
        <f>SUM(AA21+AA22+AA23+AA24+AA25+AA26+AA27+AA28)</f>
        <v>59</v>
      </c>
      <c r="AB30" s="289"/>
      <c r="AC30" s="290">
        <f>SUM(AC21:AC28)</f>
        <v>57.215000000000003</v>
      </c>
      <c r="AD30" s="291" t="s">
        <v>110</v>
      </c>
    </row>
    <row r="31" spans="2:30" ht="27" customHeight="1">
      <c r="B31" s="464" t="s">
        <v>84</v>
      </c>
      <c r="C31" s="465"/>
      <c r="D31" s="466"/>
      <c r="E31" s="350" t="s">
        <v>38</v>
      </c>
      <c r="F31" s="350" t="s">
        <v>47</v>
      </c>
      <c r="G31" s="350" t="s">
        <v>98</v>
      </c>
      <c r="H31" s="350" t="s">
        <v>99</v>
      </c>
      <c r="I31" s="319"/>
      <c r="J31" s="292"/>
      <c r="K31" s="319"/>
      <c r="L31" s="292"/>
      <c r="M31" s="319"/>
      <c r="N31" s="319"/>
      <c r="O31" s="319"/>
      <c r="P31" s="319"/>
      <c r="Q31" s="319"/>
      <c r="R31" s="319"/>
      <c r="S31" s="319"/>
      <c r="T31" s="320"/>
      <c r="U31" s="321"/>
      <c r="V31" s="321"/>
      <c r="W31" s="321"/>
      <c r="X31" s="331"/>
      <c r="Y31" s="293"/>
      <c r="Z31" s="293"/>
      <c r="AA31" s="294">
        <v>12</v>
      </c>
      <c r="AB31" s="431" t="s">
        <v>131</v>
      </c>
      <c r="AC31" s="477">
        <v>6.9749999999999996</v>
      </c>
      <c r="AD31" s="458" t="s">
        <v>88</v>
      </c>
    </row>
    <row r="32" spans="2:30" ht="27" customHeight="1">
      <c r="B32" s="467"/>
      <c r="C32" s="468"/>
      <c r="D32" s="469"/>
      <c r="E32" s="295" t="s">
        <v>37</v>
      </c>
      <c r="F32" s="295" t="s">
        <v>47</v>
      </c>
      <c r="G32" s="295" t="s">
        <v>137</v>
      </c>
      <c r="H32" s="282" t="s">
        <v>99</v>
      </c>
      <c r="I32" s="322"/>
      <c r="J32" s="296"/>
      <c r="K32" s="322"/>
      <c r="L32" s="296"/>
      <c r="M32" s="322"/>
      <c r="N32" s="322"/>
      <c r="O32" s="322"/>
      <c r="P32" s="322"/>
      <c r="Q32" s="322"/>
      <c r="R32" s="322"/>
      <c r="S32" s="322"/>
      <c r="T32" s="323"/>
      <c r="U32" s="324"/>
      <c r="V32" s="324"/>
      <c r="W32" s="324"/>
      <c r="X32" s="332"/>
      <c r="Y32" s="297"/>
      <c r="Z32" s="297"/>
      <c r="AA32" s="298">
        <v>12</v>
      </c>
      <c r="AB32" s="432"/>
      <c r="AC32" s="478"/>
      <c r="AD32" s="459"/>
    </row>
    <row r="33" spans="2:31" ht="27" customHeight="1">
      <c r="B33" s="467"/>
      <c r="C33" s="468"/>
      <c r="D33" s="469"/>
      <c r="E33" s="295" t="s">
        <v>45</v>
      </c>
      <c r="F33" s="295" t="s">
        <v>47</v>
      </c>
      <c r="G33" s="295" t="s">
        <v>141</v>
      </c>
      <c r="H33" s="282" t="s">
        <v>99</v>
      </c>
      <c r="I33" s="322"/>
      <c r="J33" s="296"/>
      <c r="K33" s="322"/>
      <c r="L33" s="296"/>
      <c r="M33" s="322"/>
      <c r="N33" s="322"/>
      <c r="O33" s="322"/>
      <c r="P33" s="322"/>
      <c r="Q33" s="322"/>
      <c r="R33" s="322"/>
      <c r="S33" s="322"/>
      <c r="T33" s="323"/>
      <c r="U33" s="324"/>
      <c r="V33" s="324"/>
      <c r="W33" s="324"/>
      <c r="X33" s="332"/>
      <c r="Y33" s="297"/>
      <c r="Z33" s="297"/>
      <c r="AA33" s="298">
        <v>12</v>
      </c>
      <c r="AB33" s="432"/>
      <c r="AC33" s="478"/>
      <c r="AD33" s="459"/>
    </row>
    <row r="34" spans="2:31" ht="27" customHeight="1">
      <c r="B34" s="467"/>
      <c r="C34" s="468"/>
      <c r="D34" s="469"/>
      <c r="E34" s="268" t="s">
        <v>46</v>
      </c>
      <c r="F34" s="268" t="s">
        <v>47</v>
      </c>
      <c r="G34" s="268" t="s">
        <v>97</v>
      </c>
      <c r="H34" s="269" t="s">
        <v>99</v>
      </c>
      <c r="I34" s="299"/>
      <c r="J34" s="300"/>
      <c r="K34" s="299"/>
      <c r="L34" s="300"/>
      <c r="M34" s="299"/>
      <c r="N34" s="299"/>
      <c r="O34" s="299"/>
      <c r="P34" s="299"/>
      <c r="Q34" s="299"/>
      <c r="R34" s="300"/>
      <c r="S34" s="300"/>
      <c r="T34" s="300"/>
      <c r="U34" s="327"/>
      <c r="V34" s="327"/>
      <c r="W34" s="327"/>
      <c r="X34" s="333"/>
      <c r="Y34" s="301"/>
      <c r="Z34" s="301"/>
      <c r="AA34" s="283">
        <v>3</v>
      </c>
      <c r="AB34" s="432"/>
      <c r="AC34" s="479"/>
      <c r="AD34" s="460"/>
    </row>
    <row r="35" spans="2:31" ht="27" customHeight="1">
      <c r="B35" s="467"/>
      <c r="C35" s="468"/>
      <c r="D35" s="469"/>
      <c r="E35" s="281" t="s">
        <v>35</v>
      </c>
      <c r="F35" s="281" t="s">
        <v>47</v>
      </c>
      <c r="G35" s="281" t="s">
        <v>142</v>
      </c>
      <c r="H35" s="282" t="s">
        <v>100</v>
      </c>
      <c r="I35" s="325"/>
      <c r="J35" s="302"/>
      <c r="K35" s="325"/>
      <c r="L35" s="302"/>
      <c r="M35" s="325"/>
      <c r="N35" s="325"/>
      <c r="O35" s="325"/>
      <c r="P35" s="325"/>
      <c r="Q35" s="325"/>
      <c r="R35" s="325"/>
      <c r="S35" s="325"/>
      <c r="T35" s="328"/>
      <c r="U35" s="329"/>
      <c r="V35" s="329"/>
      <c r="W35" s="329"/>
      <c r="X35" s="334"/>
      <c r="Y35" s="303"/>
      <c r="Z35" s="303"/>
      <c r="AA35" s="304">
        <v>12</v>
      </c>
      <c r="AB35" s="433"/>
      <c r="AC35" s="305">
        <v>1.226</v>
      </c>
      <c r="AD35" s="306" t="s">
        <v>88</v>
      </c>
    </row>
    <row r="36" spans="2:31" ht="27" customHeight="1">
      <c r="B36" s="467"/>
      <c r="C36" s="468"/>
      <c r="D36" s="469"/>
      <c r="E36" s="390"/>
      <c r="F36" s="390"/>
      <c r="G36" s="390"/>
      <c r="H36" s="282"/>
      <c r="I36" s="388"/>
      <c r="J36" s="388"/>
      <c r="K36" s="388"/>
      <c r="L36" s="388"/>
      <c r="M36" s="388"/>
      <c r="N36" s="388"/>
      <c r="O36" s="388"/>
      <c r="P36" s="388"/>
      <c r="Q36" s="388"/>
      <c r="R36" s="388"/>
      <c r="S36" s="388"/>
      <c r="T36" s="391"/>
      <c r="U36" s="392"/>
      <c r="V36" s="392"/>
      <c r="W36" s="392"/>
      <c r="X36" s="393"/>
      <c r="Y36" s="389"/>
      <c r="Z36" s="389"/>
      <c r="AA36" s="394"/>
      <c r="AB36" s="395"/>
      <c r="AC36" s="396"/>
      <c r="AD36" s="397"/>
    </row>
    <row r="37" spans="2:31" ht="27" customHeight="1">
      <c r="B37" s="467"/>
      <c r="C37" s="468"/>
      <c r="D37" s="469"/>
      <c r="E37" s="268" t="s">
        <v>89</v>
      </c>
      <c r="F37" s="268" t="s">
        <v>91</v>
      </c>
      <c r="G37" s="268" t="s">
        <v>138</v>
      </c>
      <c r="H37" s="282" t="s">
        <v>100</v>
      </c>
      <c r="I37" s="299"/>
      <c r="J37" s="300"/>
      <c r="K37" s="299"/>
      <c r="L37" s="299"/>
      <c r="M37" s="300"/>
      <c r="N37" s="300"/>
      <c r="O37" s="330"/>
      <c r="P37" s="330"/>
      <c r="Q37" s="330"/>
      <c r="R37" s="330"/>
      <c r="S37" s="330"/>
      <c r="T37" s="326"/>
      <c r="U37" s="327"/>
      <c r="V37" s="327"/>
      <c r="W37" s="327"/>
      <c r="X37" s="333"/>
      <c r="Y37" s="301"/>
      <c r="Z37" s="301"/>
      <c r="AA37" s="283">
        <v>1.6</v>
      </c>
      <c r="AB37" s="307">
        <v>0.82799999999999996</v>
      </c>
      <c r="AC37" s="307">
        <v>1.325</v>
      </c>
      <c r="AD37" s="308" t="s">
        <v>92</v>
      </c>
    </row>
    <row r="38" spans="2:31" ht="27" customHeight="1" thickBot="1">
      <c r="B38" s="470"/>
      <c r="C38" s="471"/>
      <c r="D38" s="472"/>
      <c r="E38" s="473" t="s">
        <v>33</v>
      </c>
      <c r="F38" s="474"/>
      <c r="G38" s="189"/>
      <c r="H38" s="262"/>
      <c r="I38" s="157"/>
      <c r="J38" s="145"/>
      <c r="K38" s="145"/>
      <c r="L38" s="145"/>
      <c r="M38" s="145"/>
      <c r="N38" s="145"/>
      <c r="O38" s="145"/>
      <c r="P38" s="157"/>
      <c r="Q38" s="157"/>
      <c r="R38" s="145"/>
      <c r="S38" s="145"/>
      <c r="T38" s="168"/>
      <c r="U38" s="145"/>
      <c r="V38" s="168"/>
      <c r="W38" s="168"/>
      <c r="X38" s="168"/>
      <c r="Y38" s="163"/>
      <c r="Z38" s="163"/>
      <c r="AA38" s="158"/>
      <c r="AB38" s="255"/>
      <c r="AC38" s="257">
        <f>SUM(AC31:AC37)-0.001</f>
        <v>9.5250000000000004</v>
      </c>
      <c r="AD38" s="159"/>
    </row>
    <row r="39" spans="2:31" ht="39" customHeight="1" thickBot="1">
      <c r="B39" s="461" t="s">
        <v>40</v>
      </c>
      <c r="C39" s="462"/>
      <c r="D39" s="462"/>
      <c r="E39" s="462"/>
      <c r="F39" s="462"/>
      <c r="G39" s="475"/>
      <c r="H39" s="476"/>
      <c r="I39" s="462"/>
      <c r="J39" s="462"/>
      <c r="K39" s="462"/>
      <c r="L39" s="462"/>
      <c r="M39" s="462"/>
      <c r="N39" s="462"/>
      <c r="O39" s="462"/>
      <c r="P39" s="462"/>
      <c r="Q39" s="462"/>
      <c r="R39" s="462"/>
      <c r="S39" s="462"/>
      <c r="T39" s="462"/>
      <c r="U39" s="463"/>
      <c r="V39" s="463"/>
      <c r="W39" s="463"/>
      <c r="X39" s="463"/>
      <c r="Y39" s="463"/>
      <c r="Z39" s="261"/>
      <c r="AA39" s="175"/>
      <c r="AB39" s="256"/>
      <c r="AC39" s="352">
        <f>AC38+AC30</f>
        <v>66.740000000000009</v>
      </c>
      <c r="AD39" s="176"/>
    </row>
    <row r="40" spans="2:31" ht="30" customHeight="1">
      <c r="B40" s="245" t="s">
        <v>83</v>
      </c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44"/>
      <c r="U40" s="144"/>
      <c r="V40" s="144"/>
      <c r="W40" s="144"/>
      <c r="X40" s="144"/>
      <c r="Y40" s="177"/>
      <c r="Z40" s="177"/>
      <c r="AA40" s="178"/>
      <c r="AB40" s="178"/>
      <c r="AC40" s="178"/>
      <c r="AD40" s="246"/>
    </row>
    <row r="41" spans="2:31" ht="30" customHeight="1">
      <c r="B41" s="247" t="s">
        <v>86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86"/>
      <c r="Z41" s="86"/>
      <c r="AA41" s="178"/>
      <c r="AB41" s="178"/>
      <c r="AC41" s="178"/>
      <c r="AD41" s="246"/>
    </row>
    <row r="42" spans="2:31" ht="30" customHeight="1">
      <c r="B42" s="247" t="s">
        <v>87</v>
      </c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80"/>
      <c r="Z42" s="180"/>
      <c r="AA42" s="178"/>
      <c r="AB42" s="178"/>
      <c r="AC42" s="178"/>
      <c r="AD42" s="246"/>
    </row>
    <row r="43" spans="2:31" ht="30" customHeight="1">
      <c r="B43" s="414" t="s">
        <v>106</v>
      </c>
      <c r="C43" s="415"/>
      <c r="D43" s="415"/>
      <c r="E43" s="415"/>
      <c r="F43" s="415"/>
      <c r="G43" s="415"/>
      <c r="H43" s="415"/>
      <c r="I43" s="415"/>
      <c r="J43" s="415"/>
      <c r="K43" s="415"/>
      <c r="L43" s="415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80"/>
      <c r="Z43" s="180"/>
      <c r="AA43" s="178"/>
      <c r="AB43" s="178"/>
      <c r="AC43" s="178"/>
      <c r="AD43" s="246"/>
    </row>
    <row r="44" spans="2:31" ht="30" customHeight="1" thickBot="1">
      <c r="B44" s="412"/>
      <c r="C44" s="413"/>
      <c r="D44" s="413"/>
      <c r="E44" s="413"/>
      <c r="F44" s="413"/>
      <c r="G44" s="413"/>
      <c r="H44" s="382"/>
      <c r="I44" s="382"/>
      <c r="J44" s="382"/>
      <c r="K44" s="382"/>
      <c r="L44" s="382"/>
      <c r="M44" s="382"/>
      <c r="N44" s="382"/>
      <c r="O44" s="382"/>
      <c r="P44" s="382"/>
      <c r="Q44" s="382"/>
      <c r="R44" s="382"/>
      <c r="S44" s="382"/>
      <c r="T44" s="382"/>
      <c r="U44" s="382"/>
      <c r="V44" s="382"/>
      <c r="W44" s="382"/>
      <c r="X44" s="382"/>
      <c r="Y44" s="383"/>
      <c r="Z44" s="383"/>
      <c r="AA44" s="384"/>
      <c r="AB44" s="384"/>
      <c r="AC44" s="384"/>
      <c r="AD44" s="385"/>
    </row>
    <row r="45" spans="2:31" ht="30" customHeight="1">
      <c r="B45" s="161"/>
      <c r="Y45" s="86"/>
      <c r="Z45" s="86"/>
      <c r="AA45" s="178"/>
      <c r="AB45" s="178"/>
      <c r="AC45" s="178"/>
      <c r="AD45" s="179"/>
      <c r="AE45" s="92"/>
    </row>
    <row r="46" spans="2:31" ht="24.95" customHeight="1">
      <c r="AE46" s="92"/>
    </row>
    <row r="49" spans="6:30">
      <c r="F49" s="91"/>
    </row>
    <row r="54" spans="6:30">
      <c r="AA54" s="85"/>
      <c r="AB54" s="85"/>
      <c r="AC54" s="85"/>
      <c r="AD54" s="85"/>
    </row>
    <row r="55" spans="6:30">
      <c r="AA55" s="85"/>
      <c r="AB55" s="85"/>
      <c r="AC55" s="85"/>
      <c r="AD55" s="85"/>
    </row>
  </sheetData>
  <mergeCells count="34">
    <mergeCell ref="AD31:AD34"/>
    <mergeCell ref="B39:F39"/>
    <mergeCell ref="I39:Y39"/>
    <mergeCell ref="B31:D38"/>
    <mergeCell ref="E38:F38"/>
    <mergeCell ref="G39:H39"/>
    <mergeCell ref="AC31:AC34"/>
    <mergeCell ref="B1:AD1"/>
    <mergeCell ref="F4:F11"/>
    <mergeCell ref="E4:E11"/>
    <mergeCell ref="B4:D11"/>
    <mergeCell ref="AD4:AD11"/>
    <mergeCell ref="AA4:AA11"/>
    <mergeCell ref="G4:G11"/>
    <mergeCell ref="H4:H11"/>
    <mergeCell ref="I8:L8"/>
    <mergeCell ref="M8:W8"/>
    <mergeCell ref="X8:Y8"/>
    <mergeCell ref="Z4:Z11"/>
    <mergeCell ref="AC4:AC11"/>
    <mergeCell ref="B21:B30"/>
    <mergeCell ref="C22:D30"/>
    <mergeCell ref="AB4:AB11"/>
    <mergeCell ref="B44:G44"/>
    <mergeCell ref="B43:L43"/>
    <mergeCell ref="C12:D12"/>
    <mergeCell ref="C13:D20"/>
    <mergeCell ref="C21:D21"/>
    <mergeCell ref="E20:F20"/>
    <mergeCell ref="B12:B20"/>
    <mergeCell ref="AB31:AB35"/>
    <mergeCell ref="I6:X6"/>
    <mergeCell ref="I4:Y5"/>
    <mergeCell ref="E30:G30"/>
  </mergeCells>
  <phoneticPr fontId="7" type="noConversion"/>
  <printOptions horizontalCentered="1" verticalCentered="1"/>
  <pageMargins left="0.5" right="0.2" top="0.75" bottom="0.27" header="0.3" footer="0.3"/>
  <pageSetup paperSize="9" scale="43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I37"/>
  <sheetViews>
    <sheetView view="pageBreakPreview" zoomScaleSheetLayoutView="100" workbookViewId="0">
      <selection activeCell="A2" sqref="A2"/>
    </sheetView>
  </sheetViews>
  <sheetFormatPr defaultColWidth="8.88671875" defaultRowHeight="13.5"/>
  <cols>
    <col min="1" max="1" width="19.21875" style="81" customWidth="1"/>
    <col min="2" max="2" width="19" style="81" customWidth="1"/>
    <col min="3" max="3" width="14.5546875" style="81" customWidth="1"/>
    <col min="4" max="4" width="13.21875" style="81" customWidth="1"/>
    <col min="5" max="5" width="11.6640625" style="81" customWidth="1"/>
    <col min="6" max="6" width="5.5546875" style="81" customWidth="1"/>
    <col min="7" max="7" width="15.6640625" style="81" customWidth="1"/>
    <col min="8" max="8" width="7.21875" style="81" customWidth="1"/>
    <col min="9" max="9" width="12.44140625" style="81" customWidth="1"/>
    <col min="10" max="16384" width="8.88671875" style="1"/>
  </cols>
  <sheetData>
    <row r="1" spans="1:7" ht="25.5" customHeight="1">
      <c r="A1" s="4" t="s">
        <v>80</v>
      </c>
      <c r="D1" s="78"/>
    </row>
    <row r="2" spans="1:7">
      <c r="A2" s="81" t="s">
        <v>78</v>
      </c>
    </row>
    <row r="4" spans="1:7">
      <c r="A4" s="81" t="s">
        <v>24</v>
      </c>
    </row>
    <row r="5" spans="1:7" ht="14.25">
      <c r="A5" s="3" t="s">
        <v>42</v>
      </c>
      <c r="B5" s="5" t="e">
        <f>#REF!</f>
        <v>#REF!</v>
      </c>
    </row>
    <row r="6" spans="1:7" ht="14.25">
      <c r="A6" s="3" t="s">
        <v>79</v>
      </c>
      <c r="B6" s="6">
        <v>138290</v>
      </c>
      <c r="C6" s="7"/>
      <c r="D6" s="7"/>
    </row>
    <row r="7" spans="1:7" ht="14.25">
      <c r="A7" s="3" t="s">
        <v>31</v>
      </c>
      <c r="B7" s="8" t="e">
        <f>#REF!/100000000</f>
        <v>#REF!</v>
      </c>
      <c r="C7" s="7"/>
      <c r="D7" s="7"/>
    </row>
    <row r="8" spans="1:7" ht="14.25">
      <c r="A8" s="3" t="s">
        <v>32</v>
      </c>
      <c r="B8" s="79" t="e">
        <f>IF(B7&gt;1000,'사무원비용산출(2)'!A18,'사무원비용산출(2)'!A17)</f>
        <v>#REF!</v>
      </c>
      <c r="C8" s="9"/>
      <c r="D8" s="7"/>
    </row>
    <row r="9" spans="1:7">
      <c r="C9" s="9"/>
      <c r="D9" s="7"/>
    </row>
    <row r="10" spans="1:7" ht="14.25">
      <c r="A10" s="3" t="s">
        <v>25</v>
      </c>
      <c r="B10" s="7"/>
      <c r="C10" s="7" t="e">
        <f>INT(+B5*G28)</f>
        <v>#REF!</v>
      </c>
      <c r="D10" s="10"/>
    </row>
    <row r="11" spans="1:7">
      <c r="B11" s="11" t="e">
        <f>IF(B7&lt;1000,"1인 합계","2인 합계")</f>
        <v>#REF!</v>
      </c>
      <c r="C11" s="7" t="e">
        <f>IF(B7&lt;1000,C10,INT(C10*2))</f>
        <v>#REF!</v>
      </c>
      <c r="D11" s="10"/>
    </row>
    <row r="12" spans="1:7">
      <c r="B12" s="79" t="s">
        <v>19</v>
      </c>
      <c r="C12" s="7" t="e">
        <f>IF(B7&lt;1000,+C10,+C11)</f>
        <v>#REF!</v>
      </c>
      <c r="D12" s="480"/>
      <c r="E12" s="480"/>
      <c r="F12" s="480"/>
    </row>
    <row r="13" spans="1:7">
      <c r="B13" s="79"/>
      <c r="C13" s="7"/>
    </row>
    <row r="14" spans="1:7">
      <c r="A14" s="81" t="s">
        <v>8</v>
      </c>
      <c r="G14" s="82"/>
    </row>
    <row r="15" spans="1:7" ht="4.5" customHeight="1" thickBot="1">
      <c r="G15" s="82"/>
    </row>
    <row r="16" spans="1:7">
      <c r="A16" s="73" t="s">
        <v>1</v>
      </c>
      <c r="B16" s="74" t="s">
        <v>9</v>
      </c>
      <c r="C16" s="74" t="s">
        <v>10</v>
      </c>
      <c r="D16" s="75" t="s">
        <v>4</v>
      </c>
    </row>
    <row r="17" spans="1:9">
      <c r="A17" s="65" t="s">
        <v>5</v>
      </c>
      <c r="B17" s="66" t="s">
        <v>11</v>
      </c>
      <c r="C17" s="67">
        <v>1</v>
      </c>
      <c r="D17" s="68"/>
    </row>
    <row r="18" spans="1:9">
      <c r="A18" s="69" t="s">
        <v>6</v>
      </c>
      <c r="B18" s="70" t="s">
        <v>11</v>
      </c>
      <c r="C18" s="71">
        <v>2</v>
      </c>
      <c r="D18" s="72"/>
    </row>
    <row r="19" spans="1:9" ht="14.25" thickBot="1">
      <c r="A19" s="12"/>
      <c r="B19" s="13"/>
      <c r="C19" s="14"/>
      <c r="D19" s="15"/>
    </row>
    <row r="21" spans="1:9">
      <c r="A21" s="16" t="s">
        <v>12</v>
      </c>
    </row>
    <row r="22" spans="1:9" ht="3.75" customHeight="1" thickBot="1">
      <c r="A22" s="16"/>
    </row>
    <row r="23" spans="1:9" ht="21.75" customHeight="1">
      <c r="A23" s="76" t="s">
        <v>1</v>
      </c>
      <c r="B23" s="80" t="s">
        <v>9</v>
      </c>
      <c r="C23" s="481" t="s">
        <v>2</v>
      </c>
      <c r="D23" s="481"/>
      <c r="E23" s="481"/>
      <c r="F23" s="481"/>
      <c r="G23" s="80" t="s">
        <v>13</v>
      </c>
      <c r="H23" s="80" t="s">
        <v>3</v>
      </c>
      <c r="I23" s="77" t="s">
        <v>4</v>
      </c>
    </row>
    <row r="24" spans="1:9">
      <c r="A24" s="19" t="s">
        <v>14</v>
      </c>
      <c r="B24" s="20" t="s">
        <v>15</v>
      </c>
      <c r="C24" s="21" t="s">
        <v>16</v>
      </c>
      <c r="D24" s="22"/>
      <c r="E24" s="22"/>
      <c r="F24" s="23"/>
      <c r="G24" s="24">
        <f>+G25</f>
        <v>4394548</v>
      </c>
      <c r="H24" s="2" t="s">
        <v>7</v>
      </c>
      <c r="I24" s="25"/>
    </row>
    <row r="25" spans="1:9">
      <c r="A25" s="26"/>
      <c r="B25" s="27">
        <f>B6</f>
        <v>138290</v>
      </c>
      <c r="C25" s="28" t="str">
        <f>"X 22일 X 16/12 + "&amp;TEXT(B25,"##,###원")&amp;" X 22일 X 16/12 X 1/12"</f>
        <v>X 22일 X 16/12 + 138,290원 X 22일 X 16/12 X 1/12</v>
      </c>
      <c r="D25" s="29"/>
      <c r="E25" s="29"/>
      <c r="F25" s="30"/>
      <c r="G25" s="31">
        <f>INT(B25*22*(16/12)+B25*22*(16/12)*(1/12))</f>
        <v>4394548</v>
      </c>
      <c r="H25" s="32" t="s">
        <v>7</v>
      </c>
      <c r="I25" s="33"/>
    </row>
    <row r="26" spans="1:9">
      <c r="A26" s="34"/>
      <c r="B26" s="35"/>
      <c r="C26" s="36"/>
      <c r="D26" s="37"/>
      <c r="E26" s="37"/>
      <c r="F26" s="38"/>
      <c r="G26" s="39"/>
      <c r="H26" s="40"/>
      <c r="I26" s="41"/>
    </row>
    <row r="27" spans="1:9">
      <c r="A27" s="19" t="s">
        <v>17</v>
      </c>
      <c r="B27" s="42" t="s">
        <v>18</v>
      </c>
      <c r="C27" s="21"/>
      <c r="D27" s="22"/>
      <c r="E27" s="22"/>
      <c r="F27" s="23"/>
      <c r="G27" s="24"/>
      <c r="H27" s="2" t="s">
        <v>7</v>
      </c>
      <c r="I27" s="43"/>
    </row>
    <row r="28" spans="1:9">
      <c r="A28" s="26" t="s">
        <v>20</v>
      </c>
      <c r="B28" s="44">
        <f>+C17</f>
        <v>1</v>
      </c>
      <c r="C28" s="45" t="s">
        <v>21</v>
      </c>
      <c r="D28" s="46">
        <f>+G24</f>
        <v>4394548</v>
      </c>
      <c r="E28" s="29"/>
      <c r="F28" s="30" t="s">
        <v>22</v>
      </c>
      <c r="G28" s="47">
        <f>+D28*B28</f>
        <v>4394548</v>
      </c>
      <c r="H28" s="32" t="s">
        <v>7</v>
      </c>
      <c r="I28" s="48"/>
    </row>
    <row r="29" spans="1:9">
      <c r="A29" s="49" t="s">
        <v>23</v>
      </c>
      <c r="B29" s="44">
        <f>+C18</f>
        <v>2</v>
      </c>
      <c r="C29" s="50" t="s">
        <v>21</v>
      </c>
      <c r="D29" s="51">
        <f>+G24</f>
        <v>4394548</v>
      </c>
      <c r="E29" s="52"/>
      <c r="F29" s="53" t="s">
        <v>22</v>
      </c>
      <c r="G29" s="54">
        <f>+D29*B29</f>
        <v>8789096</v>
      </c>
      <c r="H29" s="55" t="s">
        <v>7</v>
      </c>
      <c r="I29" s="56"/>
    </row>
    <row r="30" spans="1:9" ht="14.25" customHeight="1">
      <c r="A30" s="49"/>
      <c r="B30" s="57"/>
      <c r="C30" s="50"/>
      <c r="D30" s="52"/>
      <c r="E30" s="52"/>
      <c r="F30" s="53"/>
      <c r="G30" s="54"/>
      <c r="H30" s="55"/>
      <c r="I30" s="56"/>
    </row>
    <row r="31" spans="1:9" ht="14.25" thickBot="1">
      <c r="A31" s="58"/>
      <c r="B31" s="59"/>
      <c r="C31" s="60"/>
      <c r="D31" s="61"/>
      <c r="E31" s="61"/>
      <c r="F31" s="62"/>
      <c r="G31" s="59"/>
      <c r="H31" s="63"/>
      <c r="I31" s="64"/>
    </row>
    <row r="33" spans="1:9">
      <c r="A33" s="482"/>
      <c r="B33" s="480"/>
      <c r="C33" s="480"/>
      <c r="D33" s="480"/>
      <c r="E33" s="480"/>
      <c r="F33" s="480"/>
      <c r="G33" s="480"/>
      <c r="H33" s="480"/>
      <c r="I33" s="480"/>
    </row>
    <row r="36" spans="1:9">
      <c r="C36" s="17"/>
      <c r="H36" s="18"/>
      <c r="I36" s="7"/>
    </row>
    <row r="37" spans="1:9">
      <c r="C37" s="17"/>
      <c r="H37" s="18"/>
      <c r="I37" s="7"/>
    </row>
  </sheetData>
  <mergeCells count="3">
    <mergeCell ref="D12:F12"/>
    <mergeCell ref="C23:F23"/>
    <mergeCell ref="A33:I33"/>
  </mergeCells>
  <phoneticPr fontId="7" type="noConversion"/>
  <printOptions horizontalCentered="1"/>
  <pageMargins left="0.74803149606299213" right="0.74803149606299213" top="0.98425196850393704" bottom="0.62992125984251968" header="0.51181102362204722" footer="0.51181102362204722"/>
  <pageSetup paperSize="9"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  <pageSetUpPr fitToPage="1"/>
  </sheetPr>
  <dimension ref="A1:H27"/>
  <sheetViews>
    <sheetView view="pageBreakPreview" zoomScaleNormal="100" zoomScaleSheetLayoutView="100" workbookViewId="0">
      <selection activeCell="D27" sqref="D27"/>
    </sheetView>
  </sheetViews>
  <sheetFormatPr defaultColWidth="8.77734375" defaultRowHeight="16.5"/>
  <cols>
    <col min="1" max="1" width="19.33203125" style="83" customWidth="1"/>
    <col min="2" max="5" width="15" style="83" customWidth="1"/>
    <col min="6" max="6" width="6.6640625" style="83" customWidth="1"/>
    <col min="7" max="7" width="5.44140625" style="83" customWidth="1"/>
    <col min="8" max="8" width="12.44140625" style="83" customWidth="1"/>
    <col min="9" max="16384" width="8.77734375" style="83"/>
  </cols>
  <sheetData>
    <row r="1" spans="1:8" ht="27" customHeight="1">
      <c r="A1" s="93" t="s">
        <v>77</v>
      </c>
    </row>
    <row r="2" spans="1:8">
      <c r="A2" s="83" t="s">
        <v>76</v>
      </c>
    </row>
    <row r="4" spans="1:8" ht="17.25">
      <c r="A4" s="100" t="s">
        <v>75</v>
      </c>
      <c r="B4" s="143" t="e">
        <f>#REF!</f>
        <v>#REF!</v>
      </c>
    </row>
    <row r="5" spans="1:8" ht="14.25" customHeight="1"/>
    <row r="6" spans="1:8" ht="17.25">
      <c r="A6" s="101" t="s">
        <v>74</v>
      </c>
    </row>
    <row r="7" spans="1:8" ht="3.75" customHeight="1" thickBot="1">
      <c r="A7" s="101"/>
    </row>
    <row r="8" spans="1:8" ht="18" customHeight="1" thickBot="1">
      <c r="A8" s="105" t="s">
        <v>73</v>
      </c>
      <c r="B8" s="99" t="s">
        <v>72</v>
      </c>
      <c r="C8" s="106" t="s">
        <v>71</v>
      </c>
      <c r="D8" s="107" t="s">
        <v>70</v>
      </c>
      <c r="E8" s="108" t="s">
        <v>69</v>
      </c>
    </row>
    <row r="9" spans="1:8" ht="18" customHeight="1" thickTop="1">
      <c r="A9" s="109" t="s">
        <v>68</v>
      </c>
      <c r="B9" s="110">
        <f>H27</f>
        <v>8000000</v>
      </c>
      <c r="C9" s="111">
        <v>1</v>
      </c>
      <c r="D9" s="112">
        <f>B9*C9</f>
        <v>8000000</v>
      </c>
      <c r="E9" s="113" t="s">
        <v>67</v>
      </c>
    </row>
    <row r="10" spans="1:8" ht="17.25" thickBot="1">
      <c r="A10" s="114" t="s">
        <v>66</v>
      </c>
      <c r="B10" s="115"/>
      <c r="C10" s="116"/>
      <c r="D10" s="117"/>
      <c r="E10" s="118"/>
    </row>
    <row r="12" spans="1:8" ht="17.25">
      <c r="A12" s="102" t="s">
        <v>65</v>
      </c>
    </row>
    <row r="13" spans="1:8" ht="3.75" customHeight="1" thickBot="1">
      <c r="A13" s="102"/>
    </row>
    <row r="14" spans="1:8" ht="21.75" customHeight="1" thickBot="1">
      <c r="A14" s="103" t="s">
        <v>64</v>
      </c>
      <c r="B14" s="483" t="s">
        <v>63</v>
      </c>
      <c r="C14" s="483"/>
      <c r="D14" s="483"/>
      <c r="E14" s="483"/>
      <c r="F14" s="104"/>
      <c r="G14" s="484" t="s">
        <v>62</v>
      </c>
      <c r="H14" s="485"/>
    </row>
    <row r="15" spans="1:8" ht="17.25" thickTop="1">
      <c r="A15" s="119" t="s">
        <v>61</v>
      </c>
      <c r="B15" s="120"/>
      <c r="C15" s="120"/>
      <c r="D15" s="120"/>
      <c r="E15" s="120"/>
      <c r="F15" s="121"/>
      <c r="G15" s="122"/>
      <c r="H15" s="123"/>
    </row>
    <row r="16" spans="1:8" ht="13.5" customHeight="1">
      <c r="A16" s="124" t="s">
        <v>60</v>
      </c>
      <c r="B16" s="125"/>
      <c r="C16" s="125"/>
      <c r="D16" s="126"/>
      <c r="E16" s="126"/>
      <c r="F16" s="127"/>
      <c r="G16" s="128" t="s">
        <v>0</v>
      </c>
      <c r="H16" s="129">
        <v>900000</v>
      </c>
    </row>
    <row r="17" spans="1:8" ht="13.5" customHeight="1">
      <c r="A17" s="124" t="s">
        <v>59</v>
      </c>
      <c r="B17" s="125"/>
      <c r="C17" s="125"/>
      <c r="D17" s="125"/>
      <c r="E17" s="125"/>
      <c r="F17" s="130"/>
      <c r="G17" s="128" t="s">
        <v>0</v>
      </c>
      <c r="H17" s="129">
        <f>100*64*100</f>
        <v>640000</v>
      </c>
    </row>
    <row r="18" spans="1:8" ht="13.5" customHeight="1">
      <c r="A18" s="124" t="s">
        <v>58</v>
      </c>
      <c r="B18" s="125"/>
      <c r="C18" s="125"/>
      <c r="D18" s="125"/>
      <c r="E18" s="125"/>
      <c r="F18" s="130"/>
      <c r="G18" s="128" t="s">
        <v>0</v>
      </c>
      <c r="H18" s="129">
        <f>75*236*100</f>
        <v>1770000</v>
      </c>
    </row>
    <row r="19" spans="1:8" ht="13.5" customHeight="1">
      <c r="A19" s="124" t="s">
        <v>57</v>
      </c>
      <c r="B19" s="125"/>
      <c r="C19" s="125"/>
      <c r="D19" s="125"/>
      <c r="E19" s="125"/>
      <c r="F19" s="130"/>
      <c r="G19" s="128" t="s">
        <v>0</v>
      </c>
      <c r="H19" s="129">
        <f>450000*2</f>
        <v>900000</v>
      </c>
    </row>
    <row r="20" spans="1:8" ht="13.5" customHeight="1">
      <c r="A20" s="124" t="s">
        <v>56</v>
      </c>
      <c r="B20" s="125"/>
      <c r="C20" s="125"/>
      <c r="D20" s="125"/>
      <c r="E20" s="125"/>
      <c r="F20" s="131"/>
      <c r="G20" s="128" t="s">
        <v>0</v>
      </c>
      <c r="H20" s="129">
        <f>65000*10</f>
        <v>650000</v>
      </c>
    </row>
    <row r="21" spans="1:8" ht="13.5" customHeight="1">
      <c r="A21" s="124" t="s">
        <v>55</v>
      </c>
      <c r="B21" s="125"/>
      <c r="C21" s="125"/>
      <c r="D21" s="125"/>
      <c r="E21" s="125"/>
      <c r="F21" s="131"/>
      <c r="G21" s="128" t="s">
        <v>0</v>
      </c>
      <c r="H21" s="129">
        <f>62*12500</f>
        <v>775000</v>
      </c>
    </row>
    <row r="22" spans="1:8" ht="13.5" customHeight="1">
      <c r="A22" s="124" t="s">
        <v>54</v>
      </c>
      <c r="B22" s="125"/>
      <c r="C22" s="125"/>
      <c r="D22" s="125"/>
      <c r="E22" s="125"/>
      <c r="F22" s="131"/>
      <c r="G22" s="128" t="s">
        <v>0</v>
      </c>
      <c r="H22" s="129">
        <f>62*12500</f>
        <v>775000</v>
      </c>
    </row>
    <row r="23" spans="1:8" ht="13.5" customHeight="1">
      <c r="A23" s="124" t="s">
        <v>53</v>
      </c>
      <c r="B23" s="125"/>
      <c r="C23" s="125"/>
      <c r="D23" s="125"/>
      <c r="E23" s="125"/>
      <c r="F23" s="131"/>
      <c r="G23" s="128" t="s">
        <v>0</v>
      </c>
      <c r="H23" s="129">
        <f>1*500000</f>
        <v>500000</v>
      </c>
    </row>
    <row r="24" spans="1:8" ht="13.5" customHeight="1">
      <c r="A24" s="124" t="s">
        <v>52</v>
      </c>
      <c r="B24" s="125"/>
      <c r="C24" s="125"/>
      <c r="D24" s="125"/>
      <c r="E24" s="125"/>
      <c r="F24" s="131"/>
      <c r="G24" s="128" t="s">
        <v>0</v>
      </c>
      <c r="H24" s="129">
        <f>10*28000</f>
        <v>280000</v>
      </c>
    </row>
    <row r="25" spans="1:8" ht="13.5" customHeight="1">
      <c r="A25" s="124" t="s">
        <v>51</v>
      </c>
      <c r="B25" s="125"/>
      <c r="C25" s="125"/>
      <c r="D25" s="125"/>
      <c r="E25" s="125"/>
      <c r="F25" s="131"/>
      <c r="G25" s="128" t="s">
        <v>0</v>
      </c>
      <c r="H25" s="129">
        <f>100*7000</f>
        <v>700000</v>
      </c>
    </row>
    <row r="26" spans="1:8" ht="13.5" customHeight="1">
      <c r="A26" s="132" t="s">
        <v>50</v>
      </c>
      <c r="B26" s="126"/>
      <c r="C26" s="133"/>
      <c r="D26" s="133"/>
      <c r="E26" s="133"/>
      <c r="F26" s="134"/>
      <c r="G26" s="135" t="s">
        <v>0</v>
      </c>
      <c r="H26" s="136">
        <v>110000</v>
      </c>
    </row>
    <row r="27" spans="1:8" ht="17.25" thickBot="1">
      <c r="A27" s="137" t="s">
        <v>49</v>
      </c>
      <c r="B27" s="138"/>
      <c r="C27" s="139"/>
      <c r="D27" s="139"/>
      <c r="E27" s="139"/>
      <c r="F27" s="140"/>
      <c r="G27" s="141"/>
      <c r="H27" s="142">
        <f>SUM(H16:H26)</f>
        <v>8000000</v>
      </c>
    </row>
  </sheetData>
  <mergeCells count="2">
    <mergeCell ref="B14:E14"/>
    <mergeCell ref="G14:H14"/>
  </mergeCells>
  <phoneticPr fontId="7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3</vt:i4>
      </vt:variant>
    </vt:vector>
  </HeadingPairs>
  <TitlesOfParts>
    <vt:vector size="6" baseType="lpstr">
      <vt:lpstr>배치계획표</vt:lpstr>
      <vt:lpstr>사무원비용산출(2)</vt:lpstr>
      <vt:lpstr>건설백서</vt:lpstr>
      <vt:lpstr>건설백서!Print_Area</vt:lpstr>
      <vt:lpstr>배치계획표!Print_Area</vt:lpstr>
      <vt:lpstr>'사무원비용산출(2)'!Print_Area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SONG2021</cp:lastModifiedBy>
  <cp:lastPrinted>2023-06-28T00:33:56Z</cp:lastPrinted>
  <dcterms:created xsi:type="dcterms:W3CDTF">1997-07-24T13:53:28Z</dcterms:created>
  <dcterms:modified xsi:type="dcterms:W3CDTF">2023-08-30T04:58:37Z</dcterms:modified>
</cp:coreProperties>
</file>